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vi\Downloads\"/>
    </mc:Choice>
  </mc:AlternateContent>
  <xr:revisionPtr revIDLastSave="0" documentId="13_ncr:1_{AF7CE9C2-56B3-4CE8-84E3-57AEE69A15B3}" xr6:coauthVersionLast="47" xr6:coauthVersionMax="47" xr10:uidLastSave="{00000000-0000-0000-0000-000000000000}"/>
  <bookViews>
    <workbookView xWindow="-120" yWindow="-120" windowWidth="29040" windowHeight="16440" tabRatio="792" xr2:uid="{00000000-000D-0000-FFFF-FFFF00000000}"/>
  </bookViews>
  <sheets>
    <sheet name="Voraussetzung" sheetId="3" r:id="rId1"/>
    <sheet name="Eröffnungsbilanz" sheetId="15" r:id="rId2"/>
    <sheet name="Verkäufe" sheetId="1" r:id="rId3"/>
    <sheet name="Cashflow" sheetId="4" r:id="rId4"/>
    <sheet name="Bilanz" sheetId="12" r:id="rId5"/>
    <sheet name="Bruttogewinn &amp; Verlust" sheetId="7" r:id="rId6"/>
    <sheet name="Graphs" sheetId="21" state="hidden" r:id="rId7"/>
    <sheet name="Netto Gewinn &amp; Verlust" sheetId="11" r:id="rId8"/>
    <sheet name="Monatlich" sheetId="14" r:id="rId9"/>
    <sheet name="Kosten" sheetId="5" r:id="rId10"/>
    <sheet name="Bestandsplanung" sheetId="13" r:id="rId11"/>
    <sheet name="Produkt 1" sheetId="2" r:id="rId12"/>
    <sheet name="Produkt 2" sheetId="22" r:id="rId13"/>
    <sheet name="Produkt 3" sheetId="23" r:id="rId14"/>
    <sheet name="Produkt 4" sheetId="24" r:id="rId15"/>
    <sheet name="Produkt 5" sheetId="25" r:id="rId16"/>
    <sheet name="Product 6" sheetId="26" r:id="rId17"/>
    <sheet name="Product 7" sheetId="27" r:id="rId18"/>
    <sheet name="Product 8" sheetId="28" r:id="rId19"/>
    <sheet name="Product 9" sheetId="29" r:id="rId20"/>
    <sheet name="Product 10" sheetId="30" r:id="rId21"/>
    <sheet name="Product 11" sheetId="31" r:id="rId22"/>
    <sheet name="Product 12" sheetId="32" r:id="rId23"/>
    <sheet name="Product 13" sheetId="33" r:id="rId24"/>
    <sheet name="Product 14" sheetId="34" r:id="rId25"/>
    <sheet name="Product 15" sheetId="35" r:id="rId26"/>
    <sheet name="Product 16" sheetId="36" r:id="rId27"/>
    <sheet name="Product 17" sheetId="37" r:id="rId28"/>
    <sheet name="Product 18" sheetId="38" r:id="rId29"/>
    <sheet name="Product 19" sheetId="39" r:id="rId30"/>
    <sheet name="Product 20" sheetId="40" r:id="rId31"/>
    <sheet name="Product 21" sheetId="41" r:id="rId32"/>
    <sheet name="Product 22" sheetId="42" r:id="rId33"/>
    <sheet name="Product 23" sheetId="43" r:id="rId34"/>
    <sheet name="Product 24" sheetId="44" r:id="rId35"/>
    <sheet name="Product 25" sheetId="45" r:id="rId36"/>
  </sheets>
  <externalReferences>
    <externalReference r:id="rId3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1" i="14" l="1"/>
  <c r="A70" i="11"/>
  <c r="A9" i="4"/>
  <c r="A10" i="4"/>
  <c r="A11" i="4"/>
  <c r="D12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49" i="15"/>
  <c r="C19" i="15"/>
  <c r="D19" i="15"/>
  <c r="C20" i="15"/>
  <c r="D20" i="15"/>
  <c r="C21" i="15"/>
  <c r="D21" i="15"/>
  <c r="E21" i="15" s="1"/>
  <c r="C22" i="15"/>
  <c r="D22" i="15"/>
  <c r="E22" i="15" s="1"/>
  <c r="C23" i="15"/>
  <c r="D23" i="15"/>
  <c r="C24" i="15"/>
  <c r="D24" i="15"/>
  <c r="C25" i="15"/>
  <c r="D25" i="15"/>
  <c r="E25" i="15" s="1"/>
  <c r="C26" i="15"/>
  <c r="D26" i="15"/>
  <c r="C27" i="15"/>
  <c r="D27" i="15"/>
  <c r="C28" i="15"/>
  <c r="D28" i="15"/>
  <c r="C29" i="15"/>
  <c r="D29" i="15"/>
  <c r="C30" i="15"/>
  <c r="D30" i="15"/>
  <c r="C31" i="15"/>
  <c r="D31" i="15"/>
  <c r="C32" i="15"/>
  <c r="D32" i="15"/>
  <c r="C33" i="15"/>
  <c r="D33" i="15"/>
  <c r="C34" i="15"/>
  <c r="D34" i="15"/>
  <c r="C35" i="15"/>
  <c r="D35" i="15"/>
  <c r="C36" i="15"/>
  <c r="D36" i="15"/>
  <c r="C37" i="15"/>
  <c r="D37" i="15"/>
  <c r="C38" i="15"/>
  <c r="D38" i="15"/>
  <c r="C39" i="15"/>
  <c r="D39" i="15"/>
  <c r="C40" i="15"/>
  <c r="D40" i="15"/>
  <c r="C41" i="15"/>
  <c r="D41" i="15"/>
  <c r="C42" i="15"/>
  <c r="D42" i="15"/>
  <c r="D18" i="15"/>
  <c r="C18" i="15"/>
  <c r="E23" i="15"/>
  <c r="E24" i="15"/>
  <c r="E20" i="15"/>
  <c r="E19" i="15"/>
  <c r="C7" i="45"/>
  <c r="C7" i="44"/>
  <c r="C7" i="43"/>
  <c r="C7" i="42"/>
  <c r="C7" i="41"/>
  <c r="C7" i="40"/>
  <c r="C7" i="39"/>
  <c r="C7" i="38"/>
  <c r="C7" i="37"/>
  <c r="C7" i="36"/>
  <c r="C7" i="35"/>
  <c r="C7" i="34"/>
  <c r="C7" i="33"/>
  <c r="C7" i="32"/>
  <c r="C7" i="31"/>
  <c r="C7" i="30"/>
  <c r="C7" i="29"/>
  <c r="C7" i="28"/>
  <c r="C7" i="27"/>
  <c r="C7" i="26"/>
  <c r="C7" i="25"/>
  <c r="C7" i="24"/>
  <c r="C7" i="23"/>
  <c r="C7" i="2"/>
  <c r="BE18" i="1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29" i="14"/>
  <c r="A28" i="14"/>
  <c r="A27" i="14"/>
  <c r="A20" i="14"/>
  <c r="A21" i="14"/>
  <c r="A22" i="14"/>
  <c r="A23" i="14"/>
  <c r="A24" i="14"/>
  <c r="A25" i="14"/>
  <c r="A26" i="14"/>
  <c r="C40" i="24"/>
  <c r="C7" i="22"/>
  <c r="BC6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C52" i="11"/>
  <c r="C53" i="11"/>
  <c r="C54" i="11"/>
  <c r="C55" i="11"/>
  <c r="C56" i="11"/>
  <c r="C57" i="11"/>
  <c r="C58" i="11"/>
  <c r="C59" i="11"/>
  <c r="BC59" i="11" s="1"/>
  <c r="C60" i="11"/>
  <c r="BC60" i="11" s="1"/>
  <c r="C61" i="11"/>
  <c r="C62" i="11"/>
  <c r="BC62" i="11" s="1"/>
  <c r="C63" i="11"/>
  <c r="BC63" i="11" s="1"/>
  <c r="C64" i="11"/>
  <c r="BC64" i="11" s="1"/>
  <c r="C65" i="11"/>
  <c r="BC65" i="11" s="1"/>
  <c r="C66" i="11"/>
  <c r="BC66" i="11" s="1"/>
  <c r="C67" i="11"/>
  <c r="BC67" i="11" s="1"/>
  <c r="C68" i="11"/>
  <c r="BC68" i="11" s="1"/>
  <c r="C69" i="11"/>
  <c r="A68" i="11"/>
  <c r="A69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D25" i="5"/>
  <c r="E6" i="44"/>
  <c r="F6" i="44"/>
  <c r="G6" i="44"/>
  <c r="H6" i="44"/>
  <c r="I6" i="44"/>
  <c r="I38" i="44" s="1"/>
  <c r="J6" i="44"/>
  <c r="K6" i="44"/>
  <c r="L6" i="44"/>
  <c r="M6" i="44"/>
  <c r="N6" i="44"/>
  <c r="O6" i="44"/>
  <c r="P6" i="44"/>
  <c r="Q6" i="44"/>
  <c r="Q38" i="44" s="1"/>
  <c r="R6" i="44"/>
  <c r="S6" i="44"/>
  <c r="T6" i="44"/>
  <c r="U6" i="44"/>
  <c r="V6" i="44"/>
  <c r="W6" i="44"/>
  <c r="X6" i="44"/>
  <c r="Y6" i="44"/>
  <c r="Y38" i="44" s="1"/>
  <c r="Z6" i="44"/>
  <c r="AA6" i="44"/>
  <c r="AB6" i="44"/>
  <c r="AC6" i="44"/>
  <c r="AD6" i="44"/>
  <c r="AE6" i="44"/>
  <c r="AF6" i="44"/>
  <c r="AG6" i="44"/>
  <c r="AG38" i="44" s="1"/>
  <c r="AH6" i="44"/>
  <c r="AI6" i="44"/>
  <c r="AJ6" i="44"/>
  <c r="AK6" i="44"/>
  <c r="AL6" i="44"/>
  <c r="AM6" i="44"/>
  <c r="AN6" i="44"/>
  <c r="AO6" i="44"/>
  <c r="AP6" i="44"/>
  <c r="AQ6" i="44"/>
  <c r="AR6" i="44"/>
  <c r="AS6" i="44"/>
  <c r="AT6" i="44"/>
  <c r="AU6" i="44"/>
  <c r="AV6" i="44"/>
  <c r="AW6" i="44"/>
  <c r="AW38" i="44" s="1"/>
  <c r="AX6" i="44"/>
  <c r="AY6" i="44"/>
  <c r="AZ6" i="44"/>
  <c r="BA6" i="44"/>
  <c r="BB6" i="44"/>
  <c r="BC6" i="44"/>
  <c r="D6" i="44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D6" i="43"/>
  <c r="E6" i="42"/>
  <c r="F6" i="42"/>
  <c r="G6" i="42"/>
  <c r="H6" i="42"/>
  <c r="I6" i="42"/>
  <c r="J6" i="42"/>
  <c r="K6" i="42"/>
  <c r="L6" i="42"/>
  <c r="M6" i="42"/>
  <c r="N6" i="42"/>
  <c r="O6" i="42"/>
  <c r="P6" i="42"/>
  <c r="Q6" i="42"/>
  <c r="R6" i="42"/>
  <c r="S6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AG6" i="42"/>
  <c r="AH6" i="42"/>
  <c r="AI6" i="42"/>
  <c r="AJ6" i="42"/>
  <c r="AK6" i="42"/>
  <c r="AL6" i="42"/>
  <c r="AM6" i="42"/>
  <c r="AN6" i="42"/>
  <c r="AO6" i="42"/>
  <c r="AP6" i="42"/>
  <c r="AQ6" i="42"/>
  <c r="AR6" i="42"/>
  <c r="AS6" i="42"/>
  <c r="AT6" i="42"/>
  <c r="AU6" i="42"/>
  <c r="AV6" i="42"/>
  <c r="AW6" i="42"/>
  <c r="AX6" i="42"/>
  <c r="AY6" i="42"/>
  <c r="AZ6" i="42"/>
  <c r="BA6" i="42"/>
  <c r="BB6" i="42"/>
  <c r="BC6" i="42"/>
  <c r="D6" i="42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C36" i="41" s="1"/>
  <c r="AD6" i="41"/>
  <c r="AE6" i="41"/>
  <c r="AF6" i="41"/>
  <c r="AG6" i="41"/>
  <c r="AH6" i="41"/>
  <c r="AI6" i="41"/>
  <c r="AJ6" i="41"/>
  <c r="AK6" i="41"/>
  <c r="AL6" i="41"/>
  <c r="AM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D6" i="41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R6" i="40"/>
  <c r="S6" i="40"/>
  <c r="T6" i="40"/>
  <c r="U6" i="40"/>
  <c r="V6" i="40"/>
  <c r="W6" i="40"/>
  <c r="X6" i="40"/>
  <c r="Y6" i="40"/>
  <c r="Z6" i="40"/>
  <c r="AA6" i="40"/>
  <c r="AB6" i="40"/>
  <c r="AC6" i="40"/>
  <c r="AD6" i="40"/>
  <c r="AE6" i="40"/>
  <c r="AF6" i="40"/>
  <c r="AG6" i="40"/>
  <c r="AH6" i="40"/>
  <c r="AI6" i="40"/>
  <c r="AJ6" i="40"/>
  <c r="AK6" i="40"/>
  <c r="AL6" i="40"/>
  <c r="AM6" i="40"/>
  <c r="AN6" i="40"/>
  <c r="AO6" i="40"/>
  <c r="AP6" i="40"/>
  <c r="AQ6" i="40"/>
  <c r="AR6" i="40"/>
  <c r="AS6" i="40"/>
  <c r="AT6" i="40"/>
  <c r="AU6" i="40"/>
  <c r="AV6" i="40"/>
  <c r="AW6" i="40"/>
  <c r="AX6" i="40"/>
  <c r="AY6" i="40"/>
  <c r="AZ6" i="40"/>
  <c r="BA6" i="40"/>
  <c r="BB6" i="40"/>
  <c r="BC6" i="40"/>
  <c r="D6" i="40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O6" i="39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D6" i="39"/>
  <c r="E6" i="45"/>
  <c r="F6" i="45"/>
  <c r="G6" i="45"/>
  <c r="H6" i="45"/>
  <c r="I6" i="45"/>
  <c r="J6" i="45"/>
  <c r="K6" i="45"/>
  <c r="L6" i="45"/>
  <c r="M6" i="45"/>
  <c r="N6" i="45"/>
  <c r="O6" i="45"/>
  <c r="P6" i="45"/>
  <c r="Q6" i="45"/>
  <c r="R6" i="45"/>
  <c r="S6" i="45"/>
  <c r="T6" i="45"/>
  <c r="U6" i="45"/>
  <c r="V6" i="45"/>
  <c r="W6" i="45"/>
  <c r="X6" i="45"/>
  <c r="Y6" i="45"/>
  <c r="Z6" i="45"/>
  <c r="AA6" i="45"/>
  <c r="AB6" i="45"/>
  <c r="AC6" i="45"/>
  <c r="AD6" i="45"/>
  <c r="AE6" i="45"/>
  <c r="AF6" i="45"/>
  <c r="AG6" i="45"/>
  <c r="AH6" i="45"/>
  <c r="AI6" i="45"/>
  <c r="AJ6" i="45"/>
  <c r="AK6" i="45"/>
  <c r="AL6" i="45"/>
  <c r="AM6" i="45"/>
  <c r="AN6" i="45"/>
  <c r="AO6" i="45"/>
  <c r="AP6" i="45"/>
  <c r="AQ6" i="45"/>
  <c r="AR6" i="45"/>
  <c r="AS6" i="45"/>
  <c r="AT6" i="45"/>
  <c r="AU6" i="45"/>
  <c r="AV6" i="45"/>
  <c r="AW6" i="45"/>
  <c r="AX6" i="45"/>
  <c r="AY6" i="45"/>
  <c r="AZ6" i="45"/>
  <c r="BA6" i="45"/>
  <c r="BB6" i="45"/>
  <c r="BC6" i="45"/>
  <c r="D6" i="45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T6" i="38"/>
  <c r="U6" i="38"/>
  <c r="V6" i="38"/>
  <c r="W6" i="38"/>
  <c r="X6" i="38"/>
  <c r="Y6" i="38"/>
  <c r="Z6" i="38"/>
  <c r="AA6" i="38"/>
  <c r="AB6" i="38"/>
  <c r="AC6" i="38"/>
  <c r="AD6" i="38"/>
  <c r="AE6" i="38"/>
  <c r="AF6" i="38"/>
  <c r="AG6" i="38"/>
  <c r="AH6" i="38"/>
  <c r="AI6" i="38"/>
  <c r="AJ6" i="38"/>
  <c r="AK6" i="38"/>
  <c r="AK38" i="38" s="1"/>
  <c r="AL6" i="38"/>
  <c r="AM6" i="38"/>
  <c r="AN6" i="38"/>
  <c r="AO6" i="38"/>
  <c r="AP6" i="38"/>
  <c r="AQ6" i="38"/>
  <c r="AR6" i="38"/>
  <c r="AS6" i="38"/>
  <c r="AT6" i="38"/>
  <c r="AU6" i="38"/>
  <c r="AV6" i="38"/>
  <c r="AW6" i="38"/>
  <c r="AX6" i="38"/>
  <c r="AY6" i="38"/>
  <c r="AZ6" i="38"/>
  <c r="BA6" i="38"/>
  <c r="BB6" i="38"/>
  <c r="BC6" i="38"/>
  <c r="D6" i="38"/>
  <c r="E6" i="37"/>
  <c r="F6" i="37"/>
  <c r="G6" i="37"/>
  <c r="H6" i="37"/>
  <c r="I6" i="37"/>
  <c r="J6" i="37"/>
  <c r="K6" i="37"/>
  <c r="L6" i="37"/>
  <c r="M6" i="37"/>
  <c r="N6" i="37"/>
  <c r="O6" i="37"/>
  <c r="P6" i="37"/>
  <c r="Q6" i="37"/>
  <c r="R6" i="37"/>
  <c r="S6" i="37"/>
  <c r="T6" i="37"/>
  <c r="U6" i="37"/>
  <c r="V6" i="37"/>
  <c r="W6" i="37"/>
  <c r="X6" i="37"/>
  <c r="Y6" i="37"/>
  <c r="Z6" i="37"/>
  <c r="AA6" i="37"/>
  <c r="AB6" i="37"/>
  <c r="AC6" i="37"/>
  <c r="AD6" i="37"/>
  <c r="AE6" i="37"/>
  <c r="AF6" i="37"/>
  <c r="AG6" i="37"/>
  <c r="AH6" i="37"/>
  <c r="AI6" i="37"/>
  <c r="AJ6" i="37"/>
  <c r="AK6" i="37"/>
  <c r="AL6" i="37"/>
  <c r="AM6" i="37"/>
  <c r="AN6" i="37"/>
  <c r="AO6" i="37"/>
  <c r="AP6" i="37"/>
  <c r="AQ6" i="37"/>
  <c r="AR6" i="37"/>
  <c r="AS6" i="37"/>
  <c r="AT6" i="37"/>
  <c r="AU6" i="37"/>
  <c r="AV6" i="37"/>
  <c r="AW6" i="37"/>
  <c r="AX6" i="37"/>
  <c r="AY6" i="37"/>
  <c r="AZ6" i="37"/>
  <c r="BA6" i="37"/>
  <c r="BB6" i="37"/>
  <c r="BC6" i="37"/>
  <c r="D6" i="37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R6" i="36"/>
  <c r="S6" i="36"/>
  <c r="T6" i="36"/>
  <c r="U6" i="36"/>
  <c r="V6" i="36"/>
  <c r="W6" i="36"/>
  <c r="X6" i="36"/>
  <c r="Y6" i="36"/>
  <c r="Z6" i="36"/>
  <c r="AA6" i="36"/>
  <c r="AB6" i="36"/>
  <c r="AC6" i="36"/>
  <c r="AD6" i="36"/>
  <c r="AE6" i="36"/>
  <c r="AF6" i="36"/>
  <c r="AG6" i="36"/>
  <c r="AH6" i="36"/>
  <c r="AI6" i="36"/>
  <c r="AJ6" i="36"/>
  <c r="AK6" i="36"/>
  <c r="AL6" i="36"/>
  <c r="AM6" i="36"/>
  <c r="AN6" i="36"/>
  <c r="AO6" i="36"/>
  <c r="AP6" i="36"/>
  <c r="AQ6" i="36"/>
  <c r="AR6" i="36"/>
  <c r="AS6" i="36"/>
  <c r="AT6" i="36"/>
  <c r="AU6" i="36"/>
  <c r="AV6" i="36"/>
  <c r="AW6" i="36"/>
  <c r="AX6" i="36"/>
  <c r="AY6" i="36"/>
  <c r="AZ6" i="36"/>
  <c r="BA6" i="36"/>
  <c r="BB6" i="36"/>
  <c r="BC6" i="36"/>
  <c r="D6" i="36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C42" i="11"/>
  <c r="C41" i="11"/>
  <c r="C40" i="11"/>
  <c r="C39" i="11"/>
  <c r="C5" i="45"/>
  <c r="D5" i="45" s="1"/>
  <c r="C5" i="44"/>
  <c r="D5" i="44" s="1"/>
  <c r="C5" i="43"/>
  <c r="D5" i="43" s="1"/>
  <c r="C5" i="42"/>
  <c r="D5" i="42" s="1"/>
  <c r="C5" i="41"/>
  <c r="D5" i="41" s="1"/>
  <c r="C5" i="40"/>
  <c r="C5" i="39"/>
  <c r="C5" i="38"/>
  <c r="C5" i="37"/>
  <c r="C5" i="36"/>
  <c r="A160" i="12"/>
  <c r="A161" i="12"/>
  <c r="A162" i="12"/>
  <c r="A163" i="12"/>
  <c r="A164" i="12"/>
  <c r="A165" i="12"/>
  <c r="A166" i="12"/>
  <c r="A167" i="12"/>
  <c r="A168" i="12"/>
  <c r="A169" i="12"/>
  <c r="A129" i="12"/>
  <c r="A130" i="12"/>
  <c r="A131" i="12"/>
  <c r="A132" i="12"/>
  <c r="A133" i="12"/>
  <c r="A134" i="12"/>
  <c r="A135" i="12"/>
  <c r="A136" i="12"/>
  <c r="A137" i="12"/>
  <c r="A138" i="12"/>
  <c r="A81" i="12"/>
  <c r="A82" i="12"/>
  <c r="A83" i="12"/>
  <c r="A84" i="12"/>
  <c r="A85" i="12"/>
  <c r="A86" i="12"/>
  <c r="A87" i="12"/>
  <c r="A88" i="12"/>
  <c r="A89" i="12"/>
  <c r="A90" i="12"/>
  <c r="A59" i="12"/>
  <c r="A50" i="12"/>
  <c r="A51" i="12"/>
  <c r="A52" i="12"/>
  <c r="A53" i="12"/>
  <c r="A54" i="12"/>
  <c r="A55" i="12"/>
  <c r="A56" i="12"/>
  <c r="A57" i="12"/>
  <c r="A58" i="12"/>
  <c r="A22" i="12"/>
  <c r="A23" i="12"/>
  <c r="A24" i="12"/>
  <c r="A25" i="12"/>
  <c r="A26" i="12"/>
  <c r="A27" i="12"/>
  <c r="A28" i="12"/>
  <c r="A29" i="12"/>
  <c r="A30" i="12"/>
  <c r="A31" i="12"/>
  <c r="AA4" i="13"/>
  <c r="Z4" i="13"/>
  <c r="Y4" i="13"/>
  <c r="X4" i="13"/>
  <c r="W4" i="13"/>
  <c r="V4" i="13"/>
  <c r="U4" i="13"/>
  <c r="T4" i="13"/>
  <c r="S4" i="13"/>
  <c r="R4" i="13"/>
  <c r="A19" i="11"/>
  <c r="A20" i="11"/>
  <c r="A21" i="11"/>
  <c r="A22" i="11"/>
  <c r="A23" i="11"/>
  <c r="A24" i="11"/>
  <c r="A25" i="11"/>
  <c r="A26" i="11"/>
  <c r="A27" i="11"/>
  <c r="A28" i="11"/>
  <c r="A48" i="7"/>
  <c r="A49" i="7"/>
  <c r="A50" i="7"/>
  <c r="A51" i="7"/>
  <c r="A52" i="7"/>
  <c r="A53" i="7"/>
  <c r="A54" i="7"/>
  <c r="A55" i="7"/>
  <c r="A56" i="7"/>
  <c r="A57" i="7"/>
  <c r="A19" i="7"/>
  <c r="A20" i="7"/>
  <c r="A21" i="7"/>
  <c r="A22" i="7"/>
  <c r="A23" i="7"/>
  <c r="A24" i="7"/>
  <c r="A25" i="7"/>
  <c r="A26" i="7"/>
  <c r="A27" i="7"/>
  <c r="A28" i="7"/>
  <c r="A55" i="4"/>
  <c r="A56" i="4"/>
  <c r="A57" i="4"/>
  <c r="A58" i="4"/>
  <c r="A59" i="4"/>
  <c r="A60" i="4"/>
  <c r="A61" i="4"/>
  <c r="A62" i="4"/>
  <c r="A63" i="4"/>
  <c r="A64" i="4"/>
  <c r="D24" i="4"/>
  <c r="F24" i="4"/>
  <c r="H24" i="4"/>
  <c r="J24" i="4"/>
  <c r="L24" i="4"/>
  <c r="N24" i="4"/>
  <c r="P24" i="4"/>
  <c r="R24" i="4"/>
  <c r="T24" i="4"/>
  <c r="V24" i="4"/>
  <c r="X24" i="4"/>
  <c r="Z24" i="4"/>
  <c r="AB24" i="4"/>
  <c r="AD24" i="4"/>
  <c r="AF24" i="4"/>
  <c r="AH24" i="4"/>
  <c r="AJ24" i="4"/>
  <c r="AL24" i="4"/>
  <c r="AN24" i="4"/>
  <c r="AP24" i="4"/>
  <c r="AR24" i="4"/>
  <c r="AT24" i="4"/>
  <c r="AV24" i="4"/>
  <c r="AX24" i="4"/>
  <c r="AZ24" i="4"/>
  <c r="BB24" i="4"/>
  <c r="D25" i="4"/>
  <c r="F25" i="4"/>
  <c r="H25" i="4"/>
  <c r="J25" i="4"/>
  <c r="L25" i="4"/>
  <c r="N25" i="4"/>
  <c r="P25" i="4"/>
  <c r="R25" i="4"/>
  <c r="T25" i="4"/>
  <c r="V25" i="4"/>
  <c r="X25" i="4"/>
  <c r="Z25" i="4"/>
  <c r="AB25" i="4"/>
  <c r="AD25" i="4"/>
  <c r="AF25" i="4"/>
  <c r="AH25" i="4"/>
  <c r="AJ25" i="4"/>
  <c r="AL25" i="4"/>
  <c r="AN25" i="4"/>
  <c r="AP25" i="4"/>
  <c r="AR25" i="4"/>
  <c r="AT25" i="4"/>
  <c r="AV25" i="4"/>
  <c r="AX25" i="4"/>
  <c r="AZ25" i="4"/>
  <c r="BB25" i="4"/>
  <c r="D26" i="4"/>
  <c r="F26" i="4"/>
  <c r="H26" i="4"/>
  <c r="J26" i="4"/>
  <c r="L26" i="4"/>
  <c r="N26" i="4"/>
  <c r="P26" i="4"/>
  <c r="R26" i="4"/>
  <c r="T26" i="4"/>
  <c r="V26" i="4"/>
  <c r="X26" i="4"/>
  <c r="Z26" i="4"/>
  <c r="AB26" i="4"/>
  <c r="AD26" i="4"/>
  <c r="AF26" i="4"/>
  <c r="AH26" i="4"/>
  <c r="AJ26" i="4"/>
  <c r="AL26" i="4"/>
  <c r="AN26" i="4"/>
  <c r="AP26" i="4"/>
  <c r="AR26" i="4"/>
  <c r="AT26" i="4"/>
  <c r="AV26" i="4"/>
  <c r="AX26" i="4"/>
  <c r="AZ26" i="4"/>
  <c r="BB26" i="4"/>
  <c r="D27" i="4"/>
  <c r="F27" i="4"/>
  <c r="H27" i="4"/>
  <c r="J27" i="4"/>
  <c r="L27" i="4"/>
  <c r="N27" i="4"/>
  <c r="P27" i="4"/>
  <c r="R27" i="4"/>
  <c r="T27" i="4"/>
  <c r="V27" i="4"/>
  <c r="X27" i="4"/>
  <c r="Z27" i="4"/>
  <c r="AB27" i="4"/>
  <c r="AD27" i="4"/>
  <c r="AF27" i="4"/>
  <c r="AH27" i="4"/>
  <c r="AJ27" i="4"/>
  <c r="AL27" i="4"/>
  <c r="AN27" i="4"/>
  <c r="AP27" i="4"/>
  <c r="AR27" i="4"/>
  <c r="AT27" i="4"/>
  <c r="AV27" i="4"/>
  <c r="AX27" i="4"/>
  <c r="AZ27" i="4"/>
  <c r="BB27" i="4"/>
  <c r="D28" i="4"/>
  <c r="F28" i="4"/>
  <c r="H28" i="4"/>
  <c r="J28" i="4"/>
  <c r="L28" i="4"/>
  <c r="N28" i="4"/>
  <c r="P28" i="4"/>
  <c r="R28" i="4"/>
  <c r="T28" i="4"/>
  <c r="V28" i="4"/>
  <c r="X28" i="4"/>
  <c r="Z28" i="4"/>
  <c r="AB28" i="4"/>
  <c r="AD28" i="4"/>
  <c r="AF28" i="4"/>
  <c r="AH28" i="4"/>
  <c r="AJ28" i="4"/>
  <c r="AL28" i="4"/>
  <c r="AN28" i="4"/>
  <c r="AP28" i="4"/>
  <c r="AR28" i="4"/>
  <c r="AT28" i="4"/>
  <c r="AV28" i="4"/>
  <c r="AX28" i="4"/>
  <c r="AZ28" i="4"/>
  <c r="BB28" i="4"/>
  <c r="D29" i="4"/>
  <c r="F29" i="4"/>
  <c r="H29" i="4"/>
  <c r="J29" i="4"/>
  <c r="L29" i="4"/>
  <c r="N29" i="4"/>
  <c r="P29" i="4"/>
  <c r="R29" i="4"/>
  <c r="T29" i="4"/>
  <c r="V29" i="4"/>
  <c r="X29" i="4"/>
  <c r="Z29" i="4"/>
  <c r="AB29" i="4"/>
  <c r="AD29" i="4"/>
  <c r="AF29" i="4"/>
  <c r="AH29" i="4"/>
  <c r="AJ29" i="4"/>
  <c r="AL29" i="4"/>
  <c r="AN29" i="4"/>
  <c r="AP29" i="4"/>
  <c r="AR29" i="4"/>
  <c r="AT29" i="4"/>
  <c r="AV29" i="4"/>
  <c r="AX29" i="4"/>
  <c r="AZ29" i="4"/>
  <c r="BB29" i="4"/>
  <c r="D30" i="4"/>
  <c r="F30" i="4"/>
  <c r="H30" i="4"/>
  <c r="J30" i="4"/>
  <c r="L30" i="4"/>
  <c r="N30" i="4"/>
  <c r="P30" i="4"/>
  <c r="R30" i="4"/>
  <c r="T30" i="4"/>
  <c r="V30" i="4"/>
  <c r="X30" i="4"/>
  <c r="Z30" i="4"/>
  <c r="AB30" i="4"/>
  <c r="AD30" i="4"/>
  <c r="AF30" i="4"/>
  <c r="AH30" i="4"/>
  <c r="AJ30" i="4"/>
  <c r="AL30" i="4"/>
  <c r="AN30" i="4"/>
  <c r="AP30" i="4"/>
  <c r="AR30" i="4"/>
  <c r="AT30" i="4"/>
  <c r="AV30" i="4"/>
  <c r="AX30" i="4"/>
  <c r="AZ30" i="4"/>
  <c r="BB30" i="4"/>
  <c r="D31" i="4"/>
  <c r="F31" i="4"/>
  <c r="H31" i="4"/>
  <c r="J31" i="4"/>
  <c r="L31" i="4"/>
  <c r="N31" i="4"/>
  <c r="P31" i="4"/>
  <c r="R31" i="4"/>
  <c r="T31" i="4"/>
  <c r="V31" i="4"/>
  <c r="X31" i="4"/>
  <c r="Z31" i="4"/>
  <c r="AB31" i="4"/>
  <c r="AD31" i="4"/>
  <c r="AF31" i="4"/>
  <c r="AH31" i="4"/>
  <c r="AJ31" i="4"/>
  <c r="AL31" i="4"/>
  <c r="AN31" i="4"/>
  <c r="AP31" i="4"/>
  <c r="AR31" i="4"/>
  <c r="AT31" i="4"/>
  <c r="AV31" i="4"/>
  <c r="AX31" i="4"/>
  <c r="AZ31" i="4"/>
  <c r="BB31" i="4"/>
  <c r="D32" i="4"/>
  <c r="F32" i="4"/>
  <c r="H32" i="4"/>
  <c r="J32" i="4"/>
  <c r="L32" i="4"/>
  <c r="N32" i="4"/>
  <c r="P32" i="4"/>
  <c r="R32" i="4"/>
  <c r="T32" i="4"/>
  <c r="V32" i="4"/>
  <c r="X32" i="4"/>
  <c r="Z32" i="4"/>
  <c r="AB32" i="4"/>
  <c r="AD32" i="4"/>
  <c r="AF32" i="4"/>
  <c r="AH32" i="4"/>
  <c r="AJ32" i="4"/>
  <c r="AL32" i="4"/>
  <c r="AN32" i="4"/>
  <c r="AP32" i="4"/>
  <c r="AR32" i="4"/>
  <c r="AT32" i="4"/>
  <c r="AV32" i="4"/>
  <c r="AX32" i="4"/>
  <c r="AZ32" i="4"/>
  <c r="BB32" i="4"/>
  <c r="D33" i="4"/>
  <c r="F33" i="4"/>
  <c r="H33" i="4"/>
  <c r="J33" i="4"/>
  <c r="L33" i="4"/>
  <c r="N33" i="4"/>
  <c r="P33" i="4"/>
  <c r="R33" i="4"/>
  <c r="T33" i="4"/>
  <c r="V33" i="4"/>
  <c r="X33" i="4"/>
  <c r="Z33" i="4"/>
  <c r="AB33" i="4"/>
  <c r="AD33" i="4"/>
  <c r="AF33" i="4"/>
  <c r="AH33" i="4"/>
  <c r="AJ33" i="4"/>
  <c r="AL33" i="4"/>
  <c r="AN33" i="4"/>
  <c r="AP33" i="4"/>
  <c r="AR33" i="4"/>
  <c r="AT33" i="4"/>
  <c r="AV33" i="4"/>
  <c r="AX33" i="4"/>
  <c r="AZ33" i="4"/>
  <c r="BB33" i="4"/>
  <c r="C33" i="4"/>
  <c r="C32" i="4"/>
  <c r="C31" i="4"/>
  <c r="C30" i="4"/>
  <c r="C29" i="4"/>
  <c r="C28" i="4"/>
  <c r="C27" i="4"/>
  <c r="C26" i="4"/>
  <c r="C25" i="4"/>
  <c r="C24" i="4"/>
  <c r="A32" i="4"/>
  <c r="A33" i="4"/>
  <c r="A24" i="4"/>
  <c r="A25" i="4"/>
  <c r="A26" i="4"/>
  <c r="A27" i="4"/>
  <c r="A28" i="4"/>
  <c r="A29" i="4"/>
  <c r="A30" i="4"/>
  <c r="A31" i="4"/>
  <c r="A59" i="1"/>
  <c r="A50" i="1"/>
  <c r="A51" i="1"/>
  <c r="A52" i="1"/>
  <c r="A53" i="1"/>
  <c r="A54" i="1"/>
  <c r="A55" i="1"/>
  <c r="A56" i="1"/>
  <c r="A57" i="1"/>
  <c r="A58" i="1"/>
  <c r="A20" i="1"/>
  <c r="A21" i="1"/>
  <c r="A22" i="1"/>
  <c r="A23" i="1"/>
  <c r="A24" i="1"/>
  <c r="A25" i="1"/>
  <c r="A26" i="1"/>
  <c r="A27" i="1"/>
  <c r="A28" i="1"/>
  <c r="A29" i="1"/>
  <c r="I73" i="15"/>
  <c r="H73" i="15"/>
  <c r="I72" i="15"/>
  <c r="I71" i="15"/>
  <c r="H71" i="15"/>
  <c r="I70" i="15"/>
  <c r="H70" i="15"/>
  <c r="I69" i="15"/>
  <c r="H69" i="15"/>
  <c r="I68" i="15"/>
  <c r="H68" i="15"/>
  <c r="I66" i="15"/>
  <c r="H66" i="15"/>
  <c r="I65" i="15"/>
  <c r="H65" i="15"/>
  <c r="I64" i="15"/>
  <c r="H64" i="15"/>
  <c r="J64" i="15" s="1"/>
  <c r="B160" i="12" s="1"/>
  <c r="A64" i="15"/>
  <c r="A65" i="15"/>
  <c r="A66" i="15"/>
  <c r="A67" i="15"/>
  <c r="A68" i="15"/>
  <c r="A69" i="15"/>
  <c r="A70" i="15"/>
  <c r="A71" i="15"/>
  <c r="A72" i="15"/>
  <c r="A73" i="15"/>
  <c r="I63" i="15"/>
  <c r="C38" i="36"/>
  <c r="C38" i="37"/>
  <c r="BC38" i="37" s="1"/>
  <c r="C38" i="38"/>
  <c r="AV38" i="38" s="1"/>
  <c r="C38" i="39"/>
  <c r="T38" i="39" s="1"/>
  <c r="C38" i="40"/>
  <c r="AT38" i="40" s="1"/>
  <c r="C38" i="41"/>
  <c r="Q38" i="41" s="1"/>
  <c r="C38" i="42"/>
  <c r="C38" i="43"/>
  <c r="C38" i="44"/>
  <c r="C38" i="45"/>
  <c r="AP38" i="45" s="1"/>
  <c r="D31" i="45"/>
  <c r="E31" i="45" s="1"/>
  <c r="B16" i="45"/>
  <c r="BB22" i="45" s="1"/>
  <c r="B13" i="45"/>
  <c r="D31" i="44"/>
  <c r="B16" i="44"/>
  <c r="B13" i="44"/>
  <c r="D31" i="43"/>
  <c r="B16" i="43"/>
  <c r="B13" i="43"/>
  <c r="D31" i="42"/>
  <c r="D33" i="42" s="1"/>
  <c r="B16" i="42"/>
  <c r="B13" i="42"/>
  <c r="D31" i="41"/>
  <c r="B16" i="41"/>
  <c r="B13" i="41"/>
  <c r="A2" i="43"/>
  <c r="D5" i="40"/>
  <c r="D5" i="39"/>
  <c r="D5" i="38"/>
  <c r="D5" i="37"/>
  <c r="D31" i="40"/>
  <c r="E31" i="40" s="1"/>
  <c r="B16" i="40"/>
  <c r="B13" i="40"/>
  <c r="AH36" i="40" s="1"/>
  <c r="D31" i="39"/>
  <c r="B16" i="39"/>
  <c r="B13" i="39"/>
  <c r="B14" i="39" s="1"/>
  <c r="BC20" i="39" s="1"/>
  <c r="U56" i="13" s="1"/>
  <c r="D31" i="38"/>
  <c r="D33" i="38" s="1"/>
  <c r="B16" i="38"/>
  <c r="B13" i="38"/>
  <c r="D31" i="37"/>
  <c r="B16" i="37"/>
  <c r="B13" i="37"/>
  <c r="D31" i="36"/>
  <c r="B16" i="36"/>
  <c r="AL22" i="36" s="1"/>
  <c r="B13" i="36"/>
  <c r="A2" i="45"/>
  <c r="A2" i="44"/>
  <c r="A2" i="42"/>
  <c r="A2" i="41"/>
  <c r="A2" i="40"/>
  <c r="A2" i="39"/>
  <c r="A2" i="38"/>
  <c r="A2" i="37"/>
  <c r="A2" i="36"/>
  <c r="A2" i="35"/>
  <c r="A2" i="34"/>
  <c r="A2" i="33"/>
  <c r="A2" i="32"/>
  <c r="A2" i="31"/>
  <c r="BC96" i="45"/>
  <c r="BB96" i="45"/>
  <c r="BA96" i="45"/>
  <c r="AZ96" i="45"/>
  <c r="AY96" i="45"/>
  <c r="AX96" i="45"/>
  <c r="AW96" i="45"/>
  <c r="AV96" i="45"/>
  <c r="AU96" i="45"/>
  <c r="AT96" i="45"/>
  <c r="AS96" i="45"/>
  <c r="AR96" i="45"/>
  <c r="AQ96" i="45"/>
  <c r="AP96" i="45"/>
  <c r="AO96" i="45"/>
  <c r="AM96" i="45"/>
  <c r="AK96" i="45"/>
  <c r="AI96" i="45"/>
  <c r="AG96" i="45"/>
  <c r="AE96" i="45"/>
  <c r="AC96" i="45"/>
  <c r="AA96" i="45"/>
  <c r="Y96" i="45"/>
  <c r="W96" i="45"/>
  <c r="U96" i="45"/>
  <c r="S96" i="45"/>
  <c r="Q96" i="45"/>
  <c r="O96" i="45"/>
  <c r="M96" i="45"/>
  <c r="K96" i="45"/>
  <c r="I96" i="45"/>
  <c r="G96" i="45"/>
  <c r="E96" i="45"/>
  <c r="D96" i="45"/>
  <c r="BC77" i="45"/>
  <c r="BA77" i="45"/>
  <c r="AY77" i="45"/>
  <c r="AW77" i="45"/>
  <c r="AU77" i="45"/>
  <c r="AS77" i="45"/>
  <c r="AQ77" i="45"/>
  <c r="AO77" i="45"/>
  <c r="AM77" i="45"/>
  <c r="AK77" i="45"/>
  <c r="AI77" i="45"/>
  <c r="AG77" i="45"/>
  <c r="AE77" i="45"/>
  <c r="AC77" i="45"/>
  <c r="AA77" i="45"/>
  <c r="Y77" i="45"/>
  <c r="W77" i="45"/>
  <c r="U77" i="45"/>
  <c r="S77" i="45"/>
  <c r="Q77" i="45"/>
  <c r="O77" i="45"/>
  <c r="M77" i="45"/>
  <c r="K77" i="45"/>
  <c r="I77" i="45"/>
  <c r="G77" i="45"/>
  <c r="E77" i="45"/>
  <c r="D77" i="45"/>
  <c r="BC66" i="45"/>
  <c r="BB66" i="45"/>
  <c r="BA66" i="45"/>
  <c r="AZ66" i="45"/>
  <c r="AY66" i="45"/>
  <c r="AX66" i="45"/>
  <c r="AW66" i="45"/>
  <c r="AV66" i="45"/>
  <c r="AU66" i="45"/>
  <c r="AT66" i="45"/>
  <c r="AS66" i="45"/>
  <c r="AR66" i="45"/>
  <c r="AQ66" i="45"/>
  <c r="AP66" i="45"/>
  <c r="AO66" i="45"/>
  <c r="AN66" i="45"/>
  <c r="AM66" i="45"/>
  <c r="AL66" i="45"/>
  <c r="AK66" i="45"/>
  <c r="AJ66" i="45"/>
  <c r="AI66" i="45"/>
  <c r="AH66" i="45"/>
  <c r="AG66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G66" i="45"/>
  <c r="F66" i="45"/>
  <c r="E66" i="45"/>
  <c r="D66" i="45"/>
  <c r="BC65" i="45"/>
  <c r="BB65" i="45"/>
  <c r="BA65" i="45"/>
  <c r="AZ65" i="45"/>
  <c r="AY65" i="45"/>
  <c r="AX65" i="45"/>
  <c r="AW65" i="45"/>
  <c r="AV65" i="45"/>
  <c r="AU65" i="45"/>
  <c r="AT65" i="45"/>
  <c r="AS65" i="45"/>
  <c r="AR65" i="45"/>
  <c r="AQ65" i="45"/>
  <c r="AP65" i="45"/>
  <c r="AO65" i="45"/>
  <c r="AN65" i="45"/>
  <c r="AM65" i="45"/>
  <c r="AL65" i="45"/>
  <c r="AK65" i="45"/>
  <c r="AJ65" i="45"/>
  <c r="AI65" i="45"/>
  <c r="AH65" i="45"/>
  <c r="AG65" i="45"/>
  <c r="AF65" i="45"/>
  <c r="AE65" i="45"/>
  <c r="AD65" i="45"/>
  <c r="AC65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C64" i="45"/>
  <c r="BB64" i="45"/>
  <c r="BA64" i="45"/>
  <c r="AZ64" i="45"/>
  <c r="AY64" i="45"/>
  <c r="AX64" i="45"/>
  <c r="AW64" i="45"/>
  <c r="AV64" i="45"/>
  <c r="AU64" i="45"/>
  <c r="AT64" i="45"/>
  <c r="AS64" i="45"/>
  <c r="AR64" i="45"/>
  <c r="AQ64" i="45"/>
  <c r="AP64" i="45"/>
  <c r="AO64" i="45"/>
  <c r="AN64" i="45"/>
  <c r="AM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D64" i="45"/>
  <c r="BC63" i="45"/>
  <c r="BB63" i="45"/>
  <c r="BA63" i="45"/>
  <c r="AZ63" i="45"/>
  <c r="AY63" i="45"/>
  <c r="AX63" i="45"/>
  <c r="AW63" i="45"/>
  <c r="AV63" i="45"/>
  <c r="AU63" i="45"/>
  <c r="AT63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C55" i="45"/>
  <c r="BB55" i="45"/>
  <c r="BA55" i="45"/>
  <c r="AZ55" i="45"/>
  <c r="AY55" i="45"/>
  <c r="AX55" i="45"/>
  <c r="AW55" i="45"/>
  <c r="AV55" i="45"/>
  <c r="AU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C45" i="45"/>
  <c r="BB45" i="45"/>
  <c r="BA45" i="45"/>
  <c r="AZ45" i="45"/>
  <c r="AY45" i="45"/>
  <c r="AX45" i="45"/>
  <c r="AW45" i="45"/>
  <c r="AV45" i="45"/>
  <c r="AU45" i="45"/>
  <c r="AT45" i="45"/>
  <c r="AS45" i="45"/>
  <c r="AR45" i="45"/>
  <c r="AQ45" i="45"/>
  <c r="AP45" i="45"/>
  <c r="AO45" i="45"/>
  <c r="AN45" i="45"/>
  <c r="AM45" i="45"/>
  <c r="AL45" i="45"/>
  <c r="AK45" i="45"/>
  <c r="AJ45" i="45"/>
  <c r="AI45" i="45"/>
  <c r="AH45" i="45"/>
  <c r="AG45" i="45"/>
  <c r="AF45" i="45"/>
  <c r="AE45" i="45"/>
  <c r="AD45" i="45"/>
  <c r="AC45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D45" i="45"/>
  <c r="BC29" i="45"/>
  <c r="BB29" i="45"/>
  <c r="BA29" i="45"/>
  <c r="AZ29" i="45"/>
  <c r="AY29" i="45"/>
  <c r="AX29" i="45"/>
  <c r="AW29" i="45"/>
  <c r="AV29" i="45"/>
  <c r="AU29" i="45"/>
  <c r="AT29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D29" i="45"/>
  <c r="BA22" i="45"/>
  <c r="AZ22" i="45"/>
  <c r="AT22" i="45"/>
  <c r="AR22" i="45"/>
  <c r="AP22" i="45"/>
  <c r="AO22" i="45"/>
  <c r="AJ22" i="45"/>
  <c r="AG22" i="45"/>
  <c r="AF22" i="45"/>
  <c r="AD22" i="45"/>
  <c r="Y22" i="45"/>
  <c r="V22" i="45"/>
  <c r="U22" i="45"/>
  <c r="T22" i="45"/>
  <c r="N22" i="45"/>
  <c r="L22" i="45"/>
  <c r="J22" i="45"/>
  <c r="I22" i="45"/>
  <c r="D22" i="45"/>
  <c r="AV22" i="45"/>
  <c r="AQ38" i="45"/>
  <c r="S38" i="45"/>
  <c r="C2" i="45"/>
  <c r="D2" i="45" s="1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M96" i="44"/>
  <c r="AK96" i="44"/>
  <c r="AI96" i="44"/>
  <c r="AG96" i="44"/>
  <c r="AE96" i="44"/>
  <c r="AC96" i="44"/>
  <c r="AA96" i="44"/>
  <c r="Y96" i="44"/>
  <c r="W96" i="44"/>
  <c r="U96" i="44"/>
  <c r="S96" i="44"/>
  <c r="Q96" i="44"/>
  <c r="O96" i="44"/>
  <c r="M96" i="44"/>
  <c r="K96" i="44"/>
  <c r="I96" i="44"/>
  <c r="G96" i="44"/>
  <c r="E96" i="44"/>
  <c r="D96" i="44"/>
  <c r="BC77" i="44"/>
  <c r="BA77" i="44"/>
  <c r="AY77" i="44"/>
  <c r="AW77" i="44"/>
  <c r="AU77" i="44"/>
  <c r="AS77" i="44"/>
  <c r="AQ77" i="44"/>
  <c r="AO77" i="44"/>
  <c r="AM77" i="44"/>
  <c r="AK77" i="44"/>
  <c r="AI77" i="44"/>
  <c r="AG77" i="44"/>
  <c r="AE77" i="44"/>
  <c r="AC77" i="44"/>
  <c r="AA77" i="44"/>
  <c r="Y77" i="44"/>
  <c r="W77" i="44"/>
  <c r="U77" i="44"/>
  <c r="S77" i="44"/>
  <c r="Q77" i="44"/>
  <c r="O77" i="44"/>
  <c r="M77" i="44"/>
  <c r="K77" i="44"/>
  <c r="I77" i="44"/>
  <c r="G77" i="44"/>
  <c r="E77" i="44"/>
  <c r="D77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I66" i="44"/>
  <c r="AH66" i="44"/>
  <c r="AG66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I65" i="44"/>
  <c r="AH65" i="44"/>
  <c r="AG65" i="44"/>
  <c r="AF65" i="44"/>
  <c r="AE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I64" i="44"/>
  <c r="AH64" i="44"/>
  <c r="AG64" i="44"/>
  <c r="AF64" i="44"/>
  <c r="AE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AF63" i="44"/>
  <c r="AE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I55" i="44"/>
  <c r="AH55" i="44"/>
  <c r="AG55" i="44"/>
  <c r="AF55" i="44"/>
  <c r="AE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I45" i="44"/>
  <c r="AH45" i="44"/>
  <c r="AG45" i="44"/>
  <c r="AF45" i="44"/>
  <c r="AE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E31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I29" i="44"/>
  <c r="AH29" i="44"/>
  <c r="AG29" i="44"/>
  <c r="AF29" i="44"/>
  <c r="AE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BA22" i="44"/>
  <c r="AY22" i="44"/>
  <c r="AX22" i="44"/>
  <c r="AW22" i="44"/>
  <c r="AV22" i="44"/>
  <c r="AS22" i="44"/>
  <c r="AQ22" i="44"/>
  <c r="AP22" i="44"/>
  <c r="AO22" i="44"/>
  <c r="AN22" i="44"/>
  <c r="AK22" i="44"/>
  <c r="AI22" i="44"/>
  <c r="AH22" i="44"/>
  <c r="AG22" i="44"/>
  <c r="AF22" i="44"/>
  <c r="AC22" i="44"/>
  <c r="AA22" i="44"/>
  <c r="Z22" i="44"/>
  <c r="Y22" i="44"/>
  <c r="X22" i="44"/>
  <c r="U22" i="44"/>
  <c r="S22" i="44"/>
  <c r="R22" i="44"/>
  <c r="Q22" i="44"/>
  <c r="P22" i="44"/>
  <c r="M22" i="44"/>
  <c r="K22" i="44"/>
  <c r="J22" i="44"/>
  <c r="I22" i="44"/>
  <c r="H22" i="44"/>
  <c r="E22" i="44"/>
  <c r="BC22" i="44"/>
  <c r="BC38" i="44"/>
  <c r="BB38" i="44"/>
  <c r="BA38" i="44"/>
  <c r="AU38" i="44"/>
  <c r="AT38" i="44"/>
  <c r="AO38" i="44"/>
  <c r="AM38" i="44"/>
  <c r="AL38" i="44"/>
  <c r="AE38" i="44"/>
  <c r="AD38" i="44"/>
  <c r="W38" i="44"/>
  <c r="V38" i="44"/>
  <c r="S36" i="44"/>
  <c r="O38" i="44"/>
  <c r="N38" i="44"/>
  <c r="G38" i="44"/>
  <c r="F38" i="44"/>
  <c r="D38" i="44"/>
  <c r="C2" i="44"/>
  <c r="D2" i="44" s="1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M96" i="43"/>
  <c r="AK96" i="43"/>
  <c r="AI96" i="43"/>
  <c r="AG96" i="43"/>
  <c r="AE96" i="43"/>
  <c r="AC96" i="43"/>
  <c r="AA96" i="43"/>
  <c r="Y96" i="43"/>
  <c r="W96" i="43"/>
  <c r="U96" i="43"/>
  <c r="S96" i="43"/>
  <c r="Q96" i="43"/>
  <c r="O96" i="43"/>
  <c r="M96" i="43"/>
  <c r="K96" i="43"/>
  <c r="I96" i="43"/>
  <c r="G96" i="43"/>
  <c r="E96" i="43"/>
  <c r="D96" i="43"/>
  <c r="BC77" i="43"/>
  <c r="BA77" i="43"/>
  <c r="AY77" i="43"/>
  <c r="AW77" i="43"/>
  <c r="AU77" i="43"/>
  <c r="AS77" i="43"/>
  <c r="AQ77" i="43"/>
  <c r="AO77" i="43"/>
  <c r="AM77" i="43"/>
  <c r="AK77" i="43"/>
  <c r="AI77" i="43"/>
  <c r="AG77" i="43"/>
  <c r="AE77" i="43"/>
  <c r="AC77" i="43"/>
  <c r="AA77" i="43"/>
  <c r="Y77" i="43"/>
  <c r="W77" i="43"/>
  <c r="U77" i="43"/>
  <c r="S77" i="43"/>
  <c r="Q77" i="43"/>
  <c r="O77" i="43"/>
  <c r="M77" i="43"/>
  <c r="K77" i="43"/>
  <c r="I77" i="43"/>
  <c r="G77" i="43"/>
  <c r="E77" i="43"/>
  <c r="D77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37" i="43"/>
  <c r="E31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BC22" i="43"/>
  <c r="BB22" i="43"/>
  <c r="AT22" i="43"/>
  <c r="AS22" i="43"/>
  <c r="AR22" i="43"/>
  <c r="AL22" i="43"/>
  <c r="AK22" i="43"/>
  <c r="AJ22" i="43"/>
  <c r="AD22" i="43"/>
  <c r="AC22" i="43"/>
  <c r="AB22" i="43"/>
  <c r="V22" i="43"/>
  <c r="U22" i="43"/>
  <c r="T22" i="43"/>
  <c r="N22" i="43"/>
  <c r="M22" i="43"/>
  <c r="L22" i="43"/>
  <c r="F22" i="43"/>
  <c r="E22" i="43"/>
  <c r="D22" i="43"/>
  <c r="BC38" i="43"/>
  <c r="BB38" i="43"/>
  <c r="AX38" i="43"/>
  <c r="AU38" i="43"/>
  <c r="AT38" i="43"/>
  <c r="AM38" i="43"/>
  <c r="AL38" i="43"/>
  <c r="AH38" i="43"/>
  <c r="AE38" i="43"/>
  <c r="AD38" i="43"/>
  <c r="W38" i="43"/>
  <c r="V38" i="43"/>
  <c r="R38" i="43"/>
  <c r="O38" i="43"/>
  <c r="N38" i="43"/>
  <c r="G38" i="43"/>
  <c r="F38" i="43"/>
  <c r="C2" i="43"/>
  <c r="D2" i="43" s="1"/>
  <c r="E2" i="43" s="1"/>
  <c r="BC96" i="42"/>
  <c r="BB96" i="42"/>
  <c r="BA96" i="42"/>
  <c r="AZ96" i="42"/>
  <c r="AY96" i="42"/>
  <c r="AX96" i="42"/>
  <c r="AW96" i="42"/>
  <c r="AV96" i="42"/>
  <c r="AU96" i="42"/>
  <c r="AT96" i="42"/>
  <c r="AS96" i="42"/>
  <c r="AR96" i="42"/>
  <c r="AQ96" i="42"/>
  <c r="AP96" i="42"/>
  <c r="AO96" i="42"/>
  <c r="AM96" i="42"/>
  <c r="AK96" i="42"/>
  <c r="AI96" i="42"/>
  <c r="AG96" i="42"/>
  <c r="AE96" i="42"/>
  <c r="AC96" i="42"/>
  <c r="AA96" i="42"/>
  <c r="Y96" i="42"/>
  <c r="W96" i="42"/>
  <c r="U96" i="42"/>
  <c r="S96" i="42"/>
  <c r="Q96" i="42"/>
  <c r="O96" i="42"/>
  <c r="M96" i="42"/>
  <c r="K96" i="42"/>
  <c r="I96" i="42"/>
  <c r="G96" i="42"/>
  <c r="E96" i="42"/>
  <c r="D96" i="42"/>
  <c r="BC77" i="42"/>
  <c r="BA77" i="42"/>
  <c r="AY77" i="42"/>
  <c r="AW77" i="42"/>
  <c r="AU77" i="42"/>
  <c r="AS77" i="42"/>
  <c r="AQ77" i="42"/>
  <c r="AO77" i="42"/>
  <c r="AM77" i="42"/>
  <c r="AK77" i="42"/>
  <c r="AI77" i="42"/>
  <c r="AG77" i="42"/>
  <c r="AE77" i="42"/>
  <c r="AC77" i="42"/>
  <c r="AA77" i="42"/>
  <c r="Y77" i="42"/>
  <c r="W77" i="42"/>
  <c r="U77" i="42"/>
  <c r="S77" i="42"/>
  <c r="Q77" i="42"/>
  <c r="O77" i="42"/>
  <c r="M77" i="42"/>
  <c r="K77" i="42"/>
  <c r="I77" i="42"/>
  <c r="G77" i="42"/>
  <c r="E77" i="42"/>
  <c r="D77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C64" i="42"/>
  <c r="BB64" i="42"/>
  <c r="BA64" i="42"/>
  <c r="AZ64" i="42"/>
  <c r="AY64" i="42"/>
  <c r="AX64" i="42"/>
  <c r="AW64" i="42"/>
  <c r="AV64" i="42"/>
  <c r="AU64" i="42"/>
  <c r="AT64" i="42"/>
  <c r="AS64" i="42"/>
  <c r="AR64" i="42"/>
  <c r="AQ64" i="42"/>
  <c r="AP64" i="42"/>
  <c r="AO64" i="42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AF63" i="42"/>
  <c r="AE63" i="42"/>
  <c r="AD63" i="42"/>
  <c r="AC63" i="42"/>
  <c r="AB63" i="42"/>
  <c r="AA63" i="42"/>
  <c r="Z63" i="42"/>
  <c r="Y63" i="42"/>
  <c r="X63" i="42"/>
  <c r="W63" i="42"/>
  <c r="V63" i="42"/>
  <c r="U63" i="42"/>
  <c r="T63" i="42"/>
  <c r="S63" i="42"/>
  <c r="R63" i="42"/>
  <c r="Q63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C55" i="42"/>
  <c r="BB55" i="42"/>
  <c r="BA55" i="42"/>
  <c r="AZ55" i="42"/>
  <c r="AY55" i="42"/>
  <c r="AX55" i="42"/>
  <c r="AW55" i="42"/>
  <c r="AV55" i="42"/>
  <c r="AU55" i="42"/>
  <c r="AT55" i="42"/>
  <c r="AS55" i="42"/>
  <c r="AR55" i="42"/>
  <c r="AQ55" i="42"/>
  <c r="AP55" i="42"/>
  <c r="AO55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BC45" i="42"/>
  <c r="BB45" i="42"/>
  <c r="BA45" i="42"/>
  <c r="AZ45" i="42"/>
  <c r="AY45" i="42"/>
  <c r="AX45" i="42"/>
  <c r="AW45" i="42"/>
  <c r="AV45" i="42"/>
  <c r="AU45" i="42"/>
  <c r="AT45" i="42"/>
  <c r="AS45" i="42"/>
  <c r="AR45" i="42"/>
  <c r="AQ45" i="42"/>
  <c r="AP45" i="42"/>
  <c r="AO45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E45" i="42"/>
  <c r="D45" i="42"/>
  <c r="BC29" i="42"/>
  <c r="BB29" i="42"/>
  <c r="BA29" i="42"/>
  <c r="AZ29" i="42"/>
  <c r="AY29" i="42"/>
  <c r="AX29" i="42"/>
  <c r="AW29" i="42"/>
  <c r="AV29" i="42"/>
  <c r="AU29" i="42"/>
  <c r="AT29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Z22" i="42"/>
  <c r="BC38" i="42"/>
  <c r="W36" i="42"/>
  <c r="P38" i="42"/>
  <c r="C2" i="42"/>
  <c r="D2" i="42" s="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M96" i="41"/>
  <c r="AK96" i="41"/>
  <c r="AI96" i="41"/>
  <c r="AG96" i="41"/>
  <c r="AE96" i="41"/>
  <c r="AC96" i="41"/>
  <c r="AA96" i="41"/>
  <c r="Y96" i="41"/>
  <c r="W96" i="41"/>
  <c r="U96" i="41"/>
  <c r="S96" i="41"/>
  <c r="Q96" i="41"/>
  <c r="O96" i="41"/>
  <c r="M96" i="41"/>
  <c r="K96" i="41"/>
  <c r="I96" i="41"/>
  <c r="G96" i="41"/>
  <c r="E96" i="41"/>
  <c r="D96" i="41"/>
  <c r="BC77" i="41"/>
  <c r="BA77" i="41"/>
  <c r="AY77" i="41"/>
  <c r="AW77" i="41"/>
  <c r="AU77" i="41"/>
  <c r="AS77" i="41"/>
  <c r="AQ77" i="41"/>
  <c r="AO77" i="41"/>
  <c r="AM77" i="41"/>
  <c r="AK77" i="41"/>
  <c r="AI77" i="41"/>
  <c r="AG77" i="41"/>
  <c r="AE77" i="41"/>
  <c r="AC77" i="41"/>
  <c r="AA77" i="41"/>
  <c r="Y77" i="41"/>
  <c r="W77" i="41"/>
  <c r="U77" i="41"/>
  <c r="S77" i="41"/>
  <c r="Q77" i="41"/>
  <c r="O77" i="41"/>
  <c r="M77" i="41"/>
  <c r="K77" i="41"/>
  <c r="I77" i="41"/>
  <c r="G77" i="41"/>
  <c r="E77" i="41"/>
  <c r="D77" i="41"/>
  <c r="BC66" i="41"/>
  <c r="BB66" i="41"/>
  <c r="BA66" i="41"/>
  <c r="AZ66" i="41"/>
  <c r="AY66" i="41"/>
  <c r="AX66" i="41"/>
  <c r="AW66" i="41"/>
  <c r="AV66" i="41"/>
  <c r="AU66" i="41"/>
  <c r="AT66" i="41"/>
  <c r="AS66" i="41"/>
  <c r="AR66" i="41"/>
  <c r="AQ66" i="41"/>
  <c r="AP66" i="41"/>
  <c r="AO66" i="41"/>
  <c r="AN66" i="41"/>
  <c r="AM66" i="41"/>
  <c r="AL66" i="41"/>
  <c r="AK66" i="41"/>
  <c r="AJ66" i="41"/>
  <c r="AI66" i="41"/>
  <c r="AH66" i="41"/>
  <c r="AG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BC65" i="41"/>
  <c r="BB65" i="41"/>
  <c r="BA65" i="41"/>
  <c r="AZ65" i="41"/>
  <c r="AY65" i="41"/>
  <c r="AX65" i="41"/>
  <c r="AW65" i="41"/>
  <c r="AV65" i="41"/>
  <c r="AU65" i="41"/>
  <c r="AT65" i="41"/>
  <c r="AS65" i="41"/>
  <c r="AR65" i="41"/>
  <c r="AQ65" i="41"/>
  <c r="AP65" i="41"/>
  <c r="AO65" i="41"/>
  <c r="AN65" i="41"/>
  <c r="AM65" i="41"/>
  <c r="AL65" i="41"/>
  <c r="AK65" i="41"/>
  <c r="AJ65" i="41"/>
  <c r="AI65" i="41"/>
  <c r="AH65" i="41"/>
  <c r="AG65" i="41"/>
  <c r="AF65" i="41"/>
  <c r="AE65" i="41"/>
  <c r="AD65" i="41"/>
  <c r="AC65" i="41"/>
  <c r="AB65" i="41"/>
  <c r="AA65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BC64" i="41"/>
  <c r="BB64" i="41"/>
  <c r="BA64" i="41"/>
  <c r="AZ64" i="41"/>
  <c r="AY64" i="41"/>
  <c r="AX64" i="41"/>
  <c r="AW64" i="41"/>
  <c r="AV64" i="41"/>
  <c r="AU64" i="41"/>
  <c r="AT64" i="41"/>
  <c r="AS64" i="41"/>
  <c r="AR64" i="41"/>
  <c r="AQ64" i="41"/>
  <c r="AP64" i="41"/>
  <c r="AO64" i="41"/>
  <c r="AN64" i="41"/>
  <c r="AM64" i="41"/>
  <c r="AL64" i="41"/>
  <c r="AK64" i="41"/>
  <c r="AJ64" i="41"/>
  <c r="AI64" i="41"/>
  <c r="AH64" i="41"/>
  <c r="AG64" i="41"/>
  <c r="AF64" i="41"/>
  <c r="AE64" i="41"/>
  <c r="AD64" i="41"/>
  <c r="AC64" i="41"/>
  <c r="AB64" i="41"/>
  <c r="AA64" i="41"/>
  <c r="Z64" i="41"/>
  <c r="Y64" i="41"/>
  <c r="X64" i="41"/>
  <c r="W64" i="41"/>
  <c r="V64" i="41"/>
  <c r="U64" i="41"/>
  <c r="T64" i="41"/>
  <c r="S64" i="41"/>
  <c r="R64" i="41"/>
  <c r="Q64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BC63" i="41"/>
  <c r="BB63" i="41"/>
  <c r="BA63" i="41"/>
  <c r="AZ63" i="41"/>
  <c r="AY63" i="41"/>
  <c r="AX63" i="41"/>
  <c r="AW63" i="41"/>
  <c r="AV63" i="41"/>
  <c r="AU63" i="41"/>
  <c r="AT63" i="41"/>
  <c r="AS63" i="41"/>
  <c r="AR63" i="41"/>
  <c r="AQ63" i="41"/>
  <c r="AP63" i="41"/>
  <c r="AO63" i="41"/>
  <c r="AN63" i="41"/>
  <c r="AM63" i="41"/>
  <c r="AL63" i="41"/>
  <c r="AK63" i="41"/>
  <c r="AJ63" i="41"/>
  <c r="AI63" i="41"/>
  <c r="AH63" i="41"/>
  <c r="AG63" i="41"/>
  <c r="AF63" i="41"/>
  <c r="AE63" i="41"/>
  <c r="AD63" i="41"/>
  <c r="AC63" i="41"/>
  <c r="AB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BC55" i="41"/>
  <c r="BB55" i="41"/>
  <c r="BA55" i="41"/>
  <c r="AZ55" i="41"/>
  <c r="AY55" i="41"/>
  <c r="AX55" i="41"/>
  <c r="AW55" i="41"/>
  <c r="AV55" i="41"/>
  <c r="AU55" i="41"/>
  <c r="AT55" i="41"/>
  <c r="AS55" i="41"/>
  <c r="AR55" i="41"/>
  <c r="AQ55" i="41"/>
  <c r="AP55" i="41"/>
  <c r="AO55" i="41"/>
  <c r="AN55" i="41"/>
  <c r="AM55" i="41"/>
  <c r="AL55" i="41"/>
  <c r="AK55" i="41"/>
  <c r="AJ55" i="41"/>
  <c r="AI55" i="41"/>
  <c r="AH55" i="41"/>
  <c r="AG55" i="41"/>
  <c r="AF55" i="41"/>
  <c r="AE55" i="41"/>
  <c r="AD55" i="41"/>
  <c r="AC55" i="41"/>
  <c r="AB55" i="41"/>
  <c r="AA55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BC45" i="41"/>
  <c r="BB45" i="41"/>
  <c r="BA45" i="41"/>
  <c r="AZ45" i="41"/>
  <c r="AY45" i="41"/>
  <c r="AX45" i="41"/>
  <c r="AW45" i="41"/>
  <c r="AV45" i="41"/>
  <c r="AU45" i="41"/>
  <c r="AT45" i="41"/>
  <c r="AS45" i="41"/>
  <c r="AR45" i="41"/>
  <c r="AQ45" i="41"/>
  <c r="AP45" i="41"/>
  <c r="AO45" i="41"/>
  <c r="AN45" i="41"/>
  <c r="AM45" i="41"/>
  <c r="AL45" i="41"/>
  <c r="AK45" i="41"/>
  <c r="AJ45" i="41"/>
  <c r="AI45" i="41"/>
  <c r="AH45" i="41"/>
  <c r="AG45" i="41"/>
  <c r="AF45" i="41"/>
  <c r="AE45" i="41"/>
  <c r="AD45" i="41"/>
  <c r="AC45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BB22" i="41"/>
  <c r="AZ22" i="41"/>
  <c r="AT22" i="41"/>
  <c r="AR22" i="41"/>
  <c r="AL22" i="41"/>
  <c r="AJ22" i="41"/>
  <c r="AD22" i="41"/>
  <c r="AB22" i="41"/>
  <c r="V22" i="41"/>
  <c r="T22" i="41"/>
  <c r="N22" i="41"/>
  <c r="L22" i="41"/>
  <c r="F22" i="41"/>
  <c r="D22" i="41"/>
  <c r="AY22" i="41"/>
  <c r="C2" i="41"/>
  <c r="D2" i="41" s="1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M96" i="40"/>
  <c r="AK96" i="40"/>
  <c r="AI96" i="40"/>
  <c r="AG96" i="40"/>
  <c r="AE96" i="40"/>
  <c r="AC96" i="40"/>
  <c r="AA96" i="40"/>
  <c r="Y96" i="40"/>
  <c r="W96" i="40"/>
  <c r="U96" i="40"/>
  <c r="S96" i="40"/>
  <c r="Q96" i="40"/>
  <c r="O96" i="40"/>
  <c r="M96" i="40"/>
  <c r="K96" i="40"/>
  <c r="I96" i="40"/>
  <c r="G96" i="40"/>
  <c r="E96" i="40"/>
  <c r="D96" i="40"/>
  <c r="BC77" i="40"/>
  <c r="BA77" i="40"/>
  <c r="AY77" i="40"/>
  <c r="AW77" i="40"/>
  <c r="AU77" i="40"/>
  <c r="AS77" i="40"/>
  <c r="AQ77" i="40"/>
  <c r="AO77" i="40"/>
  <c r="AM77" i="40"/>
  <c r="AK77" i="40"/>
  <c r="AI77" i="40"/>
  <c r="AG77" i="40"/>
  <c r="AE77" i="40"/>
  <c r="AC77" i="40"/>
  <c r="AA77" i="40"/>
  <c r="Y77" i="40"/>
  <c r="W77" i="40"/>
  <c r="U77" i="40"/>
  <c r="S77" i="40"/>
  <c r="Q77" i="40"/>
  <c r="O77" i="40"/>
  <c r="M77" i="40"/>
  <c r="K77" i="40"/>
  <c r="I77" i="40"/>
  <c r="G77" i="40"/>
  <c r="E77" i="40"/>
  <c r="D77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BC22" i="40"/>
  <c r="AY22" i="40"/>
  <c r="AQ22" i="40"/>
  <c r="AI22" i="40"/>
  <c r="AF22" i="40"/>
  <c r="AA22" i="40"/>
  <c r="V22" i="40"/>
  <c r="U22" i="40"/>
  <c r="R22" i="40"/>
  <c r="N22" i="40"/>
  <c r="M22" i="40"/>
  <c r="J22" i="40"/>
  <c r="F22" i="40"/>
  <c r="E22" i="40"/>
  <c r="C2" i="40"/>
  <c r="D2" i="40" s="1"/>
  <c r="BC96" i="39"/>
  <c r="BB96" i="39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M96" i="39"/>
  <c r="AK96" i="39"/>
  <c r="AI96" i="39"/>
  <c r="AG96" i="39"/>
  <c r="AE96" i="39"/>
  <c r="AC96" i="39"/>
  <c r="AA96" i="39"/>
  <c r="Y96" i="39"/>
  <c r="W96" i="39"/>
  <c r="U96" i="39"/>
  <c r="S96" i="39"/>
  <c r="Q96" i="39"/>
  <c r="O96" i="39"/>
  <c r="M96" i="39"/>
  <c r="K96" i="39"/>
  <c r="I96" i="39"/>
  <c r="G96" i="39"/>
  <c r="E96" i="39"/>
  <c r="D96" i="39"/>
  <c r="AI82" i="39"/>
  <c r="AI89" i="39" s="1"/>
  <c r="BC77" i="39"/>
  <c r="BA77" i="39"/>
  <c r="AY77" i="39"/>
  <c r="AW77" i="39"/>
  <c r="AU77" i="39"/>
  <c r="AS77" i="39"/>
  <c r="AQ77" i="39"/>
  <c r="AO77" i="39"/>
  <c r="AM77" i="39"/>
  <c r="AK77" i="39"/>
  <c r="AI77" i="39"/>
  <c r="AG77" i="39"/>
  <c r="AE77" i="39"/>
  <c r="AC77" i="39"/>
  <c r="AA77" i="39"/>
  <c r="Y77" i="39"/>
  <c r="W77" i="39"/>
  <c r="U77" i="39"/>
  <c r="S77" i="39"/>
  <c r="Q77" i="39"/>
  <c r="O77" i="39"/>
  <c r="M77" i="39"/>
  <c r="K77" i="39"/>
  <c r="I77" i="39"/>
  <c r="G77" i="39"/>
  <c r="E77" i="39"/>
  <c r="D77" i="39"/>
  <c r="BC66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BC65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BC64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BC55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F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BC45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AG45" i="39"/>
  <c r="AF45" i="39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E31" i="39"/>
  <c r="BC29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AV22" i="39"/>
  <c r="AN22" i="39"/>
  <c r="AF22" i="39"/>
  <c r="X22" i="39"/>
  <c r="P22" i="39"/>
  <c r="H22" i="39"/>
  <c r="C37" i="39"/>
  <c r="AG37" i="39" s="1"/>
  <c r="BB36" i="39"/>
  <c r="AM36" i="39"/>
  <c r="AE36" i="39"/>
  <c r="W36" i="39"/>
  <c r="O36" i="39"/>
  <c r="G36" i="39"/>
  <c r="C2" i="39"/>
  <c r="D2" i="39" s="1"/>
  <c r="BC96" i="38"/>
  <c r="BB96" i="38"/>
  <c r="BA96" i="38"/>
  <c r="AZ96" i="38"/>
  <c r="AY96" i="38"/>
  <c r="AX96" i="38"/>
  <c r="AW96" i="38"/>
  <c r="AV96" i="38"/>
  <c r="AU96" i="38"/>
  <c r="AT96" i="38"/>
  <c r="AS96" i="38"/>
  <c r="AR96" i="38"/>
  <c r="AQ96" i="38"/>
  <c r="AP96" i="38"/>
  <c r="AO96" i="38"/>
  <c r="AM96" i="38"/>
  <c r="AK96" i="38"/>
  <c r="AI96" i="38"/>
  <c r="AG96" i="38"/>
  <c r="AE96" i="38"/>
  <c r="AC96" i="38"/>
  <c r="AA96" i="38"/>
  <c r="Y96" i="38"/>
  <c r="W96" i="38"/>
  <c r="U96" i="38"/>
  <c r="S96" i="38"/>
  <c r="Q96" i="38"/>
  <c r="O96" i="38"/>
  <c r="M96" i="38"/>
  <c r="K96" i="38"/>
  <c r="I96" i="38"/>
  <c r="G96" i="38"/>
  <c r="E96" i="38"/>
  <c r="D96" i="38"/>
  <c r="BC77" i="38"/>
  <c r="BA77" i="38"/>
  <c r="AY77" i="38"/>
  <c r="AW77" i="38"/>
  <c r="AU77" i="38"/>
  <c r="AS77" i="38"/>
  <c r="AQ77" i="38"/>
  <c r="AO77" i="38"/>
  <c r="AM77" i="38"/>
  <c r="AK77" i="38"/>
  <c r="AI77" i="38"/>
  <c r="AG77" i="38"/>
  <c r="AE77" i="38"/>
  <c r="AC77" i="38"/>
  <c r="AA77" i="38"/>
  <c r="Y77" i="38"/>
  <c r="W77" i="38"/>
  <c r="U77" i="38"/>
  <c r="S77" i="38"/>
  <c r="Q77" i="38"/>
  <c r="O77" i="38"/>
  <c r="M77" i="38"/>
  <c r="K77" i="38"/>
  <c r="I77" i="38"/>
  <c r="G77" i="38"/>
  <c r="E77" i="38"/>
  <c r="D77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D66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D55" i="38"/>
  <c r="BC45" i="38"/>
  <c r="BB45" i="38"/>
  <c r="BA45" i="38"/>
  <c r="AZ45" i="38"/>
  <c r="AY45" i="38"/>
  <c r="AX45" i="38"/>
  <c r="AW45" i="38"/>
  <c r="AV45" i="38"/>
  <c r="AU45" i="38"/>
  <c r="AT45" i="38"/>
  <c r="AS45" i="38"/>
  <c r="AR45" i="38"/>
  <c r="AQ45" i="38"/>
  <c r="AP45" i="38"/>
  <c r="AO45" i="38"/>
  <c r="AN45" i="38"/>
  <c r="AM45" i="38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AG22" i="38"/>
  <c r="H22" i="38"/>
  <c r="BA38" i="38"/>
  <c r="AW38" i="38"/>
  <c r="AN38" i="38"/>
  <c r="Z38" i="38"/>
  <c r="X38" i="38"/>
  <c r="N38" i="38"/>
  <c r="J38" i="38"/>
  <c r="C2" i="38"/>
  <c r="D2" i="38" s="1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M96" i="37"/>
  <c r="AK96" i="37"/>
  <c r="AI96" i="37"/>
  <c r="AG96" i="37"/>
  <c r="AE96" i="37"/>
  <c r="AC96" i="37"/>
  <c r="AA96" i="37"/>
  <c r="Y96" i="37"/>
  <c r="W96" i="37"/>
  <c r="U96" i="37"/>
  <c r="S96" i="37"/>
  <c r="Q96" i="37"/>
  <c r="O96" i="37"/>
  <c r="M96" i="37"/>
  <c r="K96" i="37"/>
  <c r="I96" i="37"/>
  <c r="G96" i="37"/>
  <c r="E96" i="37"/>
  <c r="D96" i="37"/>
  <c r="BC77" i="37"/>
  <c r="BA77" i="37"/>
  <c r="AY77" i="37"/>
  <c r="AW77" i="37"/>
  <c r="AU77" i="37"/>
  <c r="AS77" i="37"/>
  <c r="AQ77" i="37"/>
  <c r="AO77" i="37"/>
  <c r="AM77" i="37"/>
  <c r="AK77" i="37"/>
  <c r="AI77" i="37"/>
  <c r="AG77" i="37"/>
  <c r="AE77" i="37"/>
  <c r="AC77" i="37"/>
  <c r="AA77" i="37"/>
  <c r="Y77" i="37"/>
  <c r="W77" i="37"/>
  <c r="U77" i="37"/>
  <c r="S77" i="37"/>
  <c r="Q77" i="37"/>
  <c r="O77" i="37"/>
  <c r="M77" i="37"/>
  <c r="K77" i="37"/>
  <c r="I77" i="37"/>
  <c r="G77" i="37"/>
  <c r="E77" i="37"/>
  <c r="D77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AS22" i="37"/>
  <c r="R22" i="37"/>
  <c r="C2" i="37"/>
  <c r="D2" i="37" s="1"/>
  <c r="BC96" i="36"/>
  <c r="BB96" i="36"/>
  <c r="BA96" i="36"/>
  <c r="AZ96" i="36"/>
  <c r="AY96" i="36"/>
  <c r="AX96" i="36"/>
  <c r="AW96" i="36"/>
  <c r="AV96" i="36"/>
  <c r="AU96" i="36"/>
  <c r="AT96" i="36"/>
  <c r="AS96" i="36"/>
  <c r="AR96" i="36"/>
  <c r="AQ96" i="36"/>
  <c r="AP96" i="36"/>
  <c r="AO96" i="36"/>
  <c r="AM96" i="36"/>
  <c r="AK96" i="36"/>
  <c r="AI96" i="36"/>
  <c r="AG96" i="36"/>
  <c r="AE96" i="36"/>
  <c r="AC96" i="36"/>
  <c r="AA96" i="36"/>
  <c r="Y96" i="36"/>
  <c r="W96" i="36"/>
  <c r="U96" i="36"/>
  <c r="S96" i="36"/>
  <c r="Q96" i="36"/>
  <c r="O96" i="36"/>
  <c r="M96" i="36"/>
  <c r="K96" i="36"/>
  <c r="I96" i="36"/>
  <c r="G96" i="36"/>
  <c r="E96" i="36"/>
  <c r="D96" i="36"/>
  <c r="BC77" i="36"/>
  <c r="BA77" i="36"/>
  <c r="AY77" i="36"/>
  <c r="AW77" i="36"/>
  <c r="AU77" i="36"/>
  <c r="AS77" i="36"/>
  <c r="AQ77" i="36"/>
  <c r="AO77" i="36"/>
  <c r="AM77" i="36"/>
  <c r="AK77" i="36"/>
  <c r="AI77" i="36"/>
  <c r="AG77" i="36"/>
  <c r="AE77" i="36"/>
  <c r="AC77" i="36"/>
  <c r="AA77" i="36"/>
  <c r="Y77" i="36"/>
  <c r="W77" i="36"/>
  <c r="U77" i="36"/>
  <c r="S77" i="36"/>
  <c r="Q77" i="36"/>
  <c r="O77" i="36"/>
  <c r="M77" i="36"/>
  <c r="K77" i="36"/>
  <c r="I77" i="36"/>
  <c r="G77" i="36"/>
  <c r="E77" i="36"/>
  <c r="D77" i="36"/>
  <c r="BC66" i="36"/>
  <c r="BB66" i="36"/>
  <c r="BA66" i="36"/>
  <c r="AZ66" i="36"/>
  <c r="AY66" i="36"/>
  <c r="AX66" i="36"/>
  <c r="AW66" i="36"/>
  <c r="AV66" i="36"/>
  <c r="AU66" i="36"/>
  <c r="AT66" i="36"/>
  <c r="AS66" i="36"/>
  <c r="AR66" i="36"/>
  <c r="AQ66" i="36"/>
  <c r="AP66" i="36"/>
  <c r="AO66" i="36"/>
  <c r="AN66" i="36"/>
  <c r="AM66" i="36"/>
  <c r="AL66" i="36"/>
  <c r="AK66" i="36"/>
  <c r="AJ66" i="36"/>
  <c r="AI66" i="36"/>
  <c r="AH66" i="36"/>
  <c r="AG66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BC65" i="36"/>
  <c r="BB65" i="36"/>
  <c r="BA65" i="36"/>
  <c r="AZ65" i="36"/>
  <c r="AY65" i="36"/>
  <c r="AX65" i="36"/>
  <c r="AW65" i="36"/>
  <c r="AV65" i="36"/>
  <c r="AU65" i="36"/>
  <c r="AT65" i="36"/>
  <c r="AS65" i="36"/>
  <c r="AR65" i="36"/>
  <c r="AQ65" i="36"/>
  <c r="AP65" i="36"/>
  <c r="AO65" i="36"/>
  <c r="AN65" i="36"/>
  <c r="AM65" i="36"/>
  <c r="AL65" i="36"/>
  <c r="AK65" i="36"/>
  <c r="AJ65" i="36"/>
  <c r="AI65" i="36"/>
  <c r="AH65" i="36"/>
  <c r="AG65" i="36"/>
  <c r="AF65" i="36"/>
  <c r="AE65" i="36"/>
  <c r="AD65" i="36"/>
  <c r="AC65" i="36"/>
  <c r="AB65" i="36"/>
  <c r="AA65" i="36"/>
  <c r="Z65" i="36"/>
  <c r="Y65" i="36"/>
  <c r="X65" i="36"/>
  <c r="W65" i="36"/>
  <c r="V65" i="36"/>
  <c r="U65" i="36"/>
  <c r="T65" i="36"/>
  <c r="S65" i="36"/>
  <c r="R65" i="36"/>
  <c r="Q65" i="36"/>
  <c r="P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BC64" i="36"/>
  <c r="BB64" i="36"/>
  <c r="BA64" i="36"/>
  <c r="AZ64" i="36"/>
  <c r="AY64" i="36"/>
  <c r="AX64" i="36"/>
  <c r="AW64" i="36"/>
  <c r="AV64" i="36"/>
  <c r="AU64" i="36"/>
  <c r="AT64" i="36"/>
  <c r="AS64" i="36"/>
  <c r="AR64" i="36"/>
  <c r="AQ64" i="36"/>
  <c r="AP64" i="36"/>
  <c r="AO64" i="36"/>
  <c r="AN64" i="36"/>
  <c r="AM64" i="36"/>
  <c r="AL64" i="36"/>
  <c r="AK64" i="36"/>
  <c r="AJ64" i="36"/>
  <c r="AI64" i="36"/>
  <c r="AH64" i="36"/>
  <c r="AG64" i="36"/>
  <c r="AF64" i="36"/>
  <c r="AE64" i="36"/>
  <c r="AD64" i="36"/>
  <c r="AC64" i="36"/>
  <c r="AB64" i="36"/>
  <c r="AA64" i="36"/>
  <c r="Z64" i="36"/>
  <c r="Y64" i="36"/>
  <c r="X64" i="36"/>
  <c r="W64" i="36"/>
  <c r="V64" i="36"/>
  <c r="U64" i="36"/>
  <c r="T64" i="36"/>
  <c r="S64" i="36"/>
  <c r="R64" i="36"/>
  <c r="Q64" i="36"/>
  <c r="P64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BC55" i="36"/>
  <c r="BB55" i="36"/>
  <c r="BA55" i="36"/>
  <c r="AZ55" i="36"/>
  <c r="AY55" i="36"/>
  <c r="AX55" i="36"/>
  <c r="AW55" i="36"/>
  <c r="AV55" i="36"/>
  <c r="AU55" i="36"/>
  <c r="AT55" i="36"/>
  <c r="AS55" i="36"/>
  <c r="AR55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A55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BC45" i="36"/>
  <c r="BB45" i="36"/>
  <c r="BA45" i="36"/>
  <c r="AZ45" i="36"/>
  <c r="AY45" i="36"/>
  <c r="AX45" i="36"/>
  <c r="AW45" i="36"/>
  <c r="AV45" i="36"/>
  <c r="AU45" i="36"/>
  <c r="AT45" i="36"/>
  <c r="AS45" i="36"/>
  <c r="AR45" i="36"/>
  <c r="AQ45" i="36"/>
  <c r="AP45" i="36"/>
  <c r="AO45" i="36"/>
  <c r="AN45" i="36"/>
  <c r="AM45" i="36"/>
  <c r="AL45" i="36"/>
  <c r="AK45" i="36"/>
  <c r="AJ45" i="36"/>
  <c r="AI45" i="36"/>
  <c r="AH45" i="36"/>
  <c r="AG45" i="36"/>
  <c r="AF45" i="36"/>
  <c r="AE45" i="36"/>
  <c r="AD45" i="36"/>
  <c r="AC45" i="36"/>
  <c r="AB45" i="36"/>
  <c r="AA45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E31" i="36"/>
  <c r="BC29" i="36"/>
  <c r="BB29" i="36"/>
  <c r="BA29" i="36"/>
  <c r="AZ29" i="36"/>
  <c r="AY29" i="36"/>
  <c r="AX29" i="36"/>
  <c r="AW29" i="36"/>
  <c r="AV29" i="36"/>
  <c r="AU29" i="36"/>
  <c r="AT29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BB22" i="36"/>
  <c r="AW22" i="36"/>
  <c r="V22" i="36"/>
  <c r="Q22" i="36"/>
  <c r="AY38" i="36"/>
  <c r="AQ38" i="36"/>
  <c r="AI38" i="36"/>
  <c r="AA38" i="36"/>
  <c r="S38" i="36"/>
  <c r="K38" i="36"/>
  <c r="D5" i="36"/>
  <c r="C2" i="36"/>
  <c r="D2" i="36" s="1"/>
  <c r="I62" i="15"/>
  <c r="I61" i="15"/>
  <c r="I60" i="15"/>
  <c r="I59" i="15"/>
  <c r="I57" i="15"/>
  <c r="I55" i="15"/>
  <c r="I54" i="15"/>
  <c r="I53" i="15"/>
  <c r="I52" i="15"/>
  <c r="I50" i="15"/>
  <c r="E18" i="15" l="1"/>
  <c r="BC42" i="11"/>
  <c r="BC61" i="11"/>
  <c r="BC39" i="11"/>
  <c r="BC40" i="11"/>
  <c r="BC41" i="11"/>
  <c r="U22" i="37"/>
  <c r="AZ22" i="37"/>
  <c r="N38" i="40"/>
  <c r="W22" i="37"/>
  <c r="AB22" i="37"/>
  <c r="AU22" i="37"/>
  <c r="AG22" i="37"/>
  <c r="G22" i="37"/>
  <c r="AH22" i="37"/>
  <c r="K22" i="37"/>
  <c r="AM22" i="37"/>
  <c r="L22" i="37"/>
  <c r="AR22" i="37"/>
  <c r="L22" i="42"/>
  <c r="C21" i="7"/>
  <c r="D46" i="38"/>
  <c r="O82" i="44"/>
  <c r="O89" i="44" s="1"/>
  <c r="J66" i="15"/>
  <c r="B162" i="12" s="1"/>
  <c r="J70" i="15"/>
  <c r="B166" i="12" s="1"/>
  <c r="C25" i="7"/>
  <c r="D46" i="42"/>
  <c r="B14" i="38"/>
  <c r="B15" i="38" s="1"/>
  <c r="I67" i="15"/>
  <c r="AZ36" i="37"/>
  <c r="M38" i="38"/>
  <c r="Y38" i="38"/>
  <c r="AL38" i="38"/>
  <c r="AX38" i="38"/>
  <c r="M38" i="40"/>
  <c r="Y22" i="42"/>
  <c r="P38" i="38"/>
  <c r="AC38" i="38"/>
  <c r="AO38" i="38"/>
  <c r="BB38" i="38"/>
  <c r="O36" i="40"/>
  <c r="AO22" i="42"/>
  <c r="B14" i="36"/>
  <c r="BA20" i="36" s="1"/>
  <c r="R54" i="13" s="1"/>
  <c r="Q38" i="38"/>
  <c r="AD38" i="38"/>
  <c r="AP38" i="38"/>
  <c r="AD38" i="40"/>
  <c r="F82" i="40"/>
  <c r="F89" i="40" s="1"/>
  <c r="AR22" i="42"/>
  <c r="BA36" i="36"/>
  <c r="F38" i="38"/>
  <c r="R38" i="38"/>
  <c r="AF38" i="38"/>
  <c r="AS38" i="38"/>
  <c r="AF38" i="40"/>
  <c r="N82" i="40"/>
  <c r="N89" i="40" s="1"/>
  <c r="H38" i="38"/>
  <c r="U38" i="38"/>
  <c r="AG38" i="38"/>
  <c r="AT38" i="38"/>
  <c r="BC36" i="40"/>
  <c r="AJ22" i="42"/>
  <c r="AW36" i="43"/>
  <c r="M36" i="36"/>
  <c r="I38" i="38"/>
  <c r="V38" i="38"/>
  <c r="AH38" i="38"/>
  <c r="K22" i="42"/>
  <c r="AH22" i="38"/>
  <c r="I22" i="36"/>
  <c r="AO22" i="36"/>
  <c r="AZ22" i="38"/>
  <c r="X22" i="38"/>
  <c r="AW22" i="38"/>
  <c r="F38" i="40"/>
  <c r="X38" i="40"/>
  <c r="AV38" i="40"/>
  <c r="M38" i="41"/>
  <c r="B14" i="40"/>
  <c r="AK20" i="40" s="1"/>
  <c r="V38" i="13" s="1"/>
  <c r="N22" i="36"/>
  <c r="AT22" i="36"/>
  <c r="G22" i="38"/>
  <c r="AF22" i="38"/>
  <c r="H38" i="40"/>
  <c r="AC38" i="40"/>
  <c r="BA38" i="40"/>
  <c r="AA38" i="41"/>
  <c r="H36" i="45"/>
  <c r="AF36" i="45"/>
  <c r="Y22" i="36"/>
  <c r="J22" i="38"/>
  <c r="AJ22" i="38"/>
  <c r="AK38" i="40"/>
  <c r="AO38" i="41"/>
  <c r="B14" i="43"/>
  <c r="E33" i="15"/>
  <c r="F33" i="15" s="1"/>
  <c r="B22" i="12" s="1"/>
  <c r="S38" i="37"/>
  <c r="L36" i="45"/>
  <c r="D38" i="39"/>
  <c r="AZ38" i="40"/>
  <c r="AR38" i="40"/>
  <c r="AJ38" i="40"/>
  <c r="AB38" i="40"/>
  <c r="L38" i="40"/>
  <c r="AJ38" i="42"/>
  <c r="AZ38" i="44"/>
  <c r="AR38" i="44"/>
  <c r="AJ38" i="44"/>
  <c r="AB38" i="44"/>
  <c r="T38" i="44"/>
  <c r="L38" i="44"/>
  <c r="I22" i="38"/>
  <c r="AG38" i="41"/>
  <c r="B14" i="45"/>
  <c r="D20" i="45" s="1"/>
  <c r="AW90" i="36"/>
  <c r="AD22" i="36"/>
  <c r="R22" i="38"/>
  <c r="AR22" i="38"/>
  <c r="E31" i="38"/>
  <c r="P38" i="40"/>
  <c r="AN38" i="40"/>
  <c r="E31" i="42"/>
  <c r="F31" i="42" s="1"/>
  <c r="G31" i="42" s="1"/>
  <c r="B14" i="41"/>
  <c r="C37" i="36"/>
  <c r="AG22" i="36"/>
  <c r="T22" i="38"/>
  <c r="AU22" i="38"/>
  <c r="C37" i="38"/>
  <c r="D38" i="40"/>
  <c r="U38" i="40"/>
  <c r="AS38" i="40"/>
  <c r="F38" i="41"/>
  <c r="F22" i="36"/>
  <c r="W22" i="38"/>
  <c r="AV22" i="38"/>
  <c r="E38" i="40"/>
  <c r="V38" i="40"/>
  <c r="I38" i="41"/>
  <c r="AW38" i="41"/>
  <c r="T38" i="40"/>
  <c r="T38" i="37"/>
  <c r="AC38" i="37"/>
  <c r="AE36" i="42"/>
  <c r="V38" i="45"/>
  <c r="AX38" i="45"/>
  <c r="B14" i="42"/>
  <c r="B14" i="44"/>
  <c r="AV20" i="44" s="1"/>
  <c r="Z49" i="13" s="1"/>
  <c r="AQ38" i="41"/>
  <c r="AD38" i="37"/>
  <c r="AV36" i="42"/>
  <c r="AD38" i="45"/>
  <c r="BB38" i="45"/>
  <c r="E37" i="15"/>
  <c r="F37" i="15" s="1"/>
  <c r="B26" i="12" s="1"/>
  <c r="AP38" i="37"/>
  <c r="R38" i="37"/>
  <c r="J38" i="37"/>
  <c r="AI38" i="41"/>
  <c r="AX36" i="40"/>
  <c r="AM38" i="37"/>
  <c r="C36" i="44"/>
  <c r="AB38" i="37"/>
  <c r="AQ38" i="37"/>
  <c r="AC36" i="44"/>
  <c r="AS36" i="44"/>
  <c r="J38" i="45"/>
  <c r="AH38" i="45"/>
  <c r="B14" i="37"/>
  <c r="BC20" i="37" s="1"/>
  <c r="S56" i="13" s="1"/>
  <c r="J69" i="15"/>
  <c r="B165" i="12" s="1"/>
  <c r="AJ38" i="39"/>
  <c r="AZ38" i="39"/>
  <c r="AR38" i="39"/>
  <c r="AB38" i="39"/>
  <c r="L38" i="39"/>
  <c r="AB36" i="43"/>
  <c r="T37" i="43"/>
  <c r="P36" i="44"/>
  <c r="BA38" i="37"/>
  <c r="K38" i="45"/>
  <c r="AI38" i="45"/>
  <c r="AQ36" i="39"/>
  <c r="K38" i="41"/>
  <c r="AQ37" i="43"/>
  <c r="S37" i="43"/>
  <c r="F38" i="37"/>
  <c r="BB38" i="37"/>
  <c r="N38" i="45"/>
  <c r="AL38" i="45"/>
  <c r="E41" i="15"/>
  <c r="F41" i="15" s="1"/>
  <c r="B30" i="12" s="1"/>
  <c r="AP38" i="43"/>
  <c r="Z38" i="43"/>
  <c r="J38" i="43"/>
  <c r="G38" i="37"/>
  <c r="AF36" i="44"/>
  <c r="R38" i="45"/>
  <c r="C25" i="11"/>
  <c r="C21" i="11"/>
  <c r="D10" i="36"/>
  <c r="D40" i="36" s="1"/>
  <c r="D10" i="42"/>
  <c r="D101" i="42" s="1"/>
  <c r="F36" i="44"/>
  <c r="E33" i="43"/>
  <c r="E46" i="43" s="1"/>
  <c r="BB36" i="44"/>
  <c r="BC36" i="42"/>
  <c r="T36" i="37"/>
  <c r="D33" i="39"/>
  <c r="D46" i="39" s="1"/>
  <c r="K36" i="41"/>
  <c r="AY38" i="45"/>
  <c r="D33" i="40"/>
  <c r="AA36" i="41"/>
  <c r="AM37" i="43"/>
  <c r="AQ36" i="41"/>
  <c r="E38" i="38"/>
  <c r="Y37" i="39"/>
  <c r="E33" i="45"/>
  <c r="BA36" i="45"/>
  <c r="J73" i="15"/>
  <c r="B169" i="12" s="1"/>
  <c r="J71" i="15"/>
  <c r="B167" i="12" s="1"/>
  <c r="J68" i="15"/>
  <c r="B164" i="12" s="1"/>
  <c r="J65" i="15"/>
  <c r="B161" i="12" s="1"/>
  <c r="E40" i="15"/>
  <c r="F40" i="15" s="1"/>
  <c r="B29" i="12" s="1"/>
  <c r="E35" i="15"/>
  <c r="F35" i="15" s="1"/>
  <c r="B24" i="12" s="1"/>
  <c r="E38" i="15"/>
  <c r="F38" i="15" s="1"/>
  <c r="B27" i="12" s="1"/>
  <c r="E39" i="15"/>
  <c r="F39" i="15" s="1"/>
  <c r="B28" i="12" s="1"/>
  <c r="E34" i="15"/>
  <c r="F34" i="15" s="1"/>
  <c r="B23" i="12" s="1"/>
  <c r="E42" i="15"/>
  <c r="F42" i="15" s="1"/>
  <c r="B31" i="12" s="1"/>
  <c r="E36" i="15"/>
  <c r="F36" i="15" s="1"/>
  <c r="B25" i="12" s="1"/>
  <c r="F38" i="45"/>
  <c r="AA38" i="45"/>
  <c r="F31" i="45"/>
  <c r="G31" i="45" s="1"/>
  <c r="AB36" i="45"/>
  <c r="AC36" i="45"/>
  <c r="AV36" i="45"/>
  <c r="AZ36" i="45"/>
  <c r="E36" i="45"/>
  <c r="F31" i="43"/>
  <c r="G31" i="43" s="1"/>
  <c r="H31" i="43" s="1"/>
  <c r="U20" i="40"/>
  <c r="V22" i="13" s="1"/>
  <c r="AC20" i="40"/>
  <c r="V30" i="13" s="1"/>
  <c r="BA20" i="40"/>
  <c r="V54" i="13" s="1"/>
  <c r="H20" i="39"/>
  <c r="U9" i="13" s="1"/>
  <c r="P20" i="39"/>
  <c r="U17" i="13" s="1"/>
  <c r="X20" i="39"/>
  <c r="U25" i="13" s="1"/>
  <c r="AF20" i="39"/>
  <c r="U33" i="13" s="1"/>
  <c r="AN20" i="39"/>
  <c r="U41" i="13" s="1"/>
  <c r="AV20" i="39"/>
  <c r="U49" i="13" s="1"/>
  <c r="V20" i="36"/>
  <c r="R23" i="13" s="1"/>
  <c r="BB20" i="36"/>
  <c r="R55" i="13" s="1"/>
  <c r="B15" i="36"/>
  <c r="AP19" i="36" s="1"/>
  <c r="Y20" i="36"/>
  <c r="R26" i="13" s="1"/>
  <c r="AD20" i="36"/>
  <c r="R31" i="13" s="1"/>
  <c r="AG20" i="36"/>
  <c r="R34" i="13" s="1"/>
  <c r="F20" i="36"/>
  <c r="R7" i="13" s="1"/>
  <c r="AL20" i="36"/>
  <c r="R39" i="13" s="1"/>
  <c r="I20" i="36"/>
  <c r="R10" i="13" s="1"/>
  <c r="AO20" i="36"/>
  <c r="R42" i="13" s="1"/>
  <c r="N20" i="36"/>
  <c r="R15" i="13" s="1"/>
  <c r="AT20" i="36"/>
  <c r="R47" i="13" s="1"/>
  <c r="Q20" i="36"/>
  <c r="R18" i="13" s="1"/>
  <c r="AW20" i="36"/>
  <c r="R50" i="13" s="1"/>
  <c r="D54" i="45"/>
  <c r="D28" i="45"/>
  <c r="E2" i="45"/>
  <c r="D10" i="45"/>
  <c r="BC100" i="45"/>
  <c r="AU100" i="45"/>
  <c r="AM100" i="45"/>
  <c r="AE100" i="45"/>
  <c r="W100" i="45"/>
  <c r="O100" i="45"/>
  <c r="G100" i="45"/>
  <c r="BB90" i="45"/>
  <c r="AT90" i="45"/>
  <c r="AL90" i="45"/>
  <c r="AD90" i="45"/>
  <c r="V90" i="45"/>
  <c r="N90" i="45"/>
  <c r="F90" i="45"/>
  <c r="BB100" i="45"/>
  <c r="AT100" i="45"/>
  <c r="AL100" i="45"/>
  <c r="AD100" i="45"/>
  <c r="V100" i="45"/>
  <c r="N100" i="45"/>
  <c r="F100" i="45"/>
  <c r="BA90" i="45"/>
  <c r="AS90" i="45"/>
  <c r="AK90" i="45"/>
  <c r="AC90" i="45"/>
  <c r="U90" i="45"/>
  <c r="M90" i="45"/>
  <c r="E90" i="45"/>
  <c r="AW82" i="45"/>
  <c r="AW89" i="45" s="1"/>
  <c r="AO82" i="45"/>
  <c r="AO89" i="45" s="1"/>
  <c r="BA100" i="45"/>
  <c r="AS100" i="45"/>
  <c r="AK100" i="45"/>
  <c r="AC100" i="45"/>
  <c r="U100" i="45"/>
  <c r="M100" i="45"/>
  <c r="E100" i="45"/>
  <c r="AZ90" i="45"/>
  <c r="AR90" i="45"/>
  <c r="AJ90" i="45"/>
  <c r="AB90" i="45"/>
  <c r="T90" i="45"/>
  <c r="L90" i="45"/>
  <c r="D90" i="45"/>
  <c r="AY100" i="45"/>
  <c r="AQ100" i="45"/>
  <c r="AI100" i="45"/>
  <c r="AA100" i="45"/>
  <c r="S100" i="45"/>
  <c r="K100" i="45"/>
  <c r="AX90" i="45"/>
  <c r="AP90" i="45"/>
  <c r="AH90" i="45"/>
  <c r="Z90" i="45"/>
  <c r="R90" i="45"/>
  <c r="J90" i="45"/>
  <c r="BB82" i="45"/>
  <c r="BB89" i="45" s="1"/>
  <c r="AT82" i="45"/>
  <c r="AT89" i="45" s="1"/>
  <c r="AL82" i="45"/>
  <c r="AL89" i="45" s="1"/>
  <c r="AX100" i="45"/>
  <c r="AP100" i="45"/>
  <c r="AH100" i="45"/>
  <c r="Z100" i="45"/>
  <c r="R100" i="45"/>
  <c r="J100" i="45"/>
  <c r="AW90" i="45"/>
  <c r="AO90" i="45"/>
  <c r="AG90" i="45"/>
  <c r="Y90" i="45"/>
  <c r="Q90" i="45"/>
  <c r="I90" i="45"/>
  <c r="AW100" i="45"/>
  <c r="AB100" i="45"/>
  <c r="H100" i="45"/>
  <c r="AN90" i="45"/>
  <c r="S90" i="45"/>
  <c r="AY82" i="45"/>
  <c r="AY89" i="45" s="1"/>
  <c r="AN82" i="45"/>
  <c r="AN89" i="45" s="1"/>
  <c r="AE82" i="45"/>
  <c r="AE89" i="45" s="1"/>
  <c r="W82" i="45"/>
  <c r="W89" i="45" s="1"/>
  <c r="O82" i="45"/>
  <c r="O89" i="45" s="1"/>
  <c r="G82" i="45"/>
  <c r="G89" i="45" s="1"/>
  <c r="AV100" i="45"/>
  <c r="Y100" i="45"/>
  <c r="D100" i="45"/>
  <c r="AM90" i="45"/>
  <c r="P90" i="45"/>
  <c r="AX82" i="45"/>
  <c r="AX89" i="45" s="1"/>
  <c r="AM82" i="45"/>
  <c r="AM89" i="45" s="1"/>
  <c r="AD82" i="45"/>
  <c r="AD89" i="45" s="1"/>
  <c r="V82" i="45"/>
  <c r="V89" i="45" s="1"/>
  <c r="N82" i="45"/>
  <c r="N89" i="45" s="1"/>
  <c r="F82" i="45"/>
  <c r="F89" i="45" s="1"/>
  <c r="AR100" i="45"/>
  <c r="X100" i="45"/>
  <c r="AI90" i="45"/>
  <c r="O90" i="45"/>
  <c r="AV82" i="45"/>
  <c r="AV89" i="45" s="1"/>
  <c r="AK82" i="45"/>
  <c r="AK89" i="45" s="1"/>
  <c r="AC82" i="45"/>
  <c r="AC89" i="45" s="1"/>
  <c r="U82" i="45"/>
  <c r="U89" i="45" s="1"/>
  <c r="M82" i="45"/>
  <c r="M89" i="45" s="1"/>
  <c r="E82" i="45"/>
  <c r="E89" i="45" s="1"/>
  <c r="AO100" i="45"/>
  <c r="T100" i="45"/>
  <c r="BC90" i="45"/>
  <c r="AF90" i="45"/>
  <c r="K90" i="45"/>
  <c r="AU82" i="45"/>
  <c r="AU89" i="45" s="1"/>
  <c r="AJ82" i="45"/>
  <c r="AJ89" i="45" s="1"/>
  <c r="AB82" i="45"/>
  <c r="AB89" i="45" s="1"/>
  <c r="T82" i="45"/>
  <c r="T89" i="45" s="1"/>
  <c r="L82" i="45"/>
  <c r="L89" i="45" s="1"/>
  <c r="D82" i="45"/>
  <c r="AN100" i="45"/>
  <c r="Q100" i="45"/>
  <c r="AY90" i="45"/>
  <c r="AE90" i="45"/>
  <c r="H90" i="45"/>
  <c r="AS82" i="45"/>
  <c r="AS89" i="45" s="1"/>
  <c r="AI82" i="45"/>
  <c r="AI89" i="45" s="1"/>
  <c r="AA82" i="45"/>
  <c r="AA89" i="45" s="1"/>
  <c r="S82" i="45"/>
  <c r="S89" i="45" s="1"/>
  <c r="K82" i="45"/>
  <c r="K89" i="45" s="1"/>
  <c r="AJ100" i="45"/>
  <c r="P100" i="45"/>
  <c r="AV90" i="45"/>
  <c r="AA90" i="45"/>
  <c r="G90" i="45"/>
  <c r="BC82" i="45"/>
  <c r="BC89" i="45" s="1"/>
  <c r="AR82" i="45"/>
  <c r="AR89" i="45" s="1"/>
  <c r="AH82" i="45"/>
  <c r="AH89" i="45" s="1"/>
  <c r="Z82" i="45"/>
  <c r="Z89" i="45" s="1"/>
  <c r="R82" i="45"/>
  <c r="R89" i="45" s="1"/>
  <c r="J82" i="45"/>
  <c r="J89" i="45" s="1"/>
  <c r="AP82" i="45"/>
  <c r="AP89" i="45" s="1"/>
  <c r="H82" i="45"/>
  <c r="H89" i="45" s="1"/>
  <c r="AZ100" i="45"/>
  <c r="AG82" i="45"/>
  <c r="AG89" i="45" s="1"/>
  <c r="AG100" i="45"/>
  <c r="AF82" i="45"/>
  <c r="AF89" i="45" s="1"/>
  <c r="AF100" i="45"/>
  <c r="Y82" i="45"/>
  <c r="Y89" i="45" s="1"/>
  <c r="L100" i="45"/>
  <c r="AU90" i="45"/>
  <c r="X82" i="45"/>
  <c r="X89" i="45" s="1"/>
  <c r="I100" i="45"/>
  <c r="AQ90" i="45"/>
  <c r="BA82" i="45"/>
  <c r="BA89" i="45" s="1"/>
  <c r="Q82" i="45"/>
  <c r="Q89" i="45" s="1"/>
  <c r="X90" i="45"/>
  <c r="AZ82" i="45"/>
  <c r="AZ89" i="45" s="1"/>
  <c r="P82" i="45"/>
  <c r="P89" i="45" s="1"/>
  <c r="AY36" i="45"/>
  <c r="AQ36" i="45"/>
  <c r="AI36" i="45"/>
  <c r="AA36" i="45"/>
  <c r="S36" i="45"/>
  <c r="K36" i="45"/>
  <c r="C36" i="45"/>
  <c r="AX36" i="45"/>
  <c r="AP36" i="45"/>
  <c r="AH36" i="45"/>
  <c r="Z36" i="45"/>
  <c r="R36" i="45"/>
  <c r="J36" i="45"/>
  <c r="AW36" i="45"/>
  <c r="AO36" i="45"/>
  <c r="AG36" i="45"/>
  <c r="Y36" i="45"/>
  <c r="Q36" i="45"/>
  <c r="I36" i="45"/>
  <c r="AQ82" i="45"/>
  <c r="AQ89" i="45" s="1"/>
  <c r="BC36" i="45"/>
  <c r="AU36" i="45"/>
  <c r="AM36" i="45"/>
  <c r="AE36" i="45"/>
  <c r="W36" i="45"/>
  <c r="O36" i="45"/>
  <c r="G36" i="45"/>
  <c r="I82" i="45"/>
  <c r="I89" i="45" s="1"/>
  <c r="BB36" i="45"/>
  <c r="AT36" i="45"/>
  <c r="AL36" i="45"/>
  <c r="AD36" i="45"/>
  <c r="V36" i="45"/>
  <c r="N36" i="45"/>
  <c r="F36" i="45"/>
  <c r="M22" i="45"/>
  <c r="X22" i="45"/>
  <c r="AH22" i="45"/>
  <c r="AS22" i="45"/>
  <c r="M36" i="45"/>
  <c r="AJ36" i="45"/>
  <c r="C37" i="45"/>
  <c r="AQ20" i="45"/>
  <c r="AA44" i="13" s="1"/>
  <c r="W20" i="45"/>
  <c r="AA24" i="13" s="1"/>
  <c r="P36" i="45"/>
  <c r="AK36" i="45"/>
  <c r="W90" i="45"/>
  <c r="E22" i="45"/>
  <c r="P22" i="45"/>
  <c r="Z22" i="45"/>
  <c r="AK22" i="45"/>
  <c r="T36" i="45"/>
  <c r="AN36" i="45"/>
  <c r="AY22" i="45"/>
  <c r="AQ22" i="45"/>
  <c r="AI22" i="45"/>
  <c r="AA22" i="45"/>
  <c r="S22" i="45"/>
  <c r="K22" i="45"/>
  <c r="BC22" i="45"/>
  <c r="AU22" i="45"/>
  <c r="AM22" i="45"/>
  <c r="AE22" i="45"/>
  <c r="W22" i="45"/>
  <c r="O22" i="45"/>
  <c r="G22" i="45"/>
  <c r="F22" i="45"/>
  <c r="Q22" i="45"/>
  <c r="AB22" i="45"/>
  <c r="AL22" i="45"/>
  <c r="AW22" i="45"/>
  <c r="U36" i="45"/>
  <c r="AR36" i="45"/>
  <c r="P20" i="45"/>
  <c r="AA17" i="13" s="1"/>
  <c r="H22" i="45"/>
  <c r="R22" i="45"/>
  <c r="AC22" i="45"/>
  <c r="AN22" i="45"/>
  <c r="AX22" i="45"/>
  <c r="D33" i="45"/>
  <c r="D46" i="45" s="1"/>
  <c r="D36" i="45"/>
  <c r="X36" i="45"/>
  <c r="AS36" i="45"/>
  <c r="AW38" i="45"/>
  <c r="AO38" i="45"/>
  <c r="AG38" i="45"/>
  <c r="Y38" i="45"/>
  <c r="Q38" i="45"/>
  <c r="I38" i="45"/>
  <c r="AV38" i="45"/>
  <c r="AN38" i="45"/>
  <c r="AF38" i="45"/>
  <c r="X38" i="45"/>
  <c r="P38" i="45"/>
  <c r="H38" i="45"/>
  <c r="BC38" i="45"/>
  <c r="AU38" i="45"/>
  <c r="AM38" i="45"/>
  <c r="AE38" i="45"/>
  <c r="W38" i="45"/>
  <c r="O38" i="45"/>
  <c r="G38" i="45"/>
  <c r="BA38" i="45"/>
  <c r="AS38" i="45"/>
  <c r="AK38" i="45"/>
  <c r="AC38" i="45"/>
  <c r="U38" i="45"/>
  <c r="M38" i="45"/>
  <c r="E38" i="45"/>
  <c r="AZ38" i="45"/>
  <c r="AR38" i="45"/>
  <c r="AJ38" i="45"/>
  <c r="AB38" i="45"/>
  <c r="T38" i="45"/>
  <c r="L38" i="45"/>
  <c r="D38" i="45"/>
  <c r="Z38" i="45"/>
  <c r="AT38" i="45"/>
  <c r="D10" i="44"/>
  <c r="D40" i="44" s="1"/>
  <c r="D54" i="44"/>
  <c r="D28" i="44"/>
  <c r="E2" i="44"/>
  <c r="AO36" i="44"/>
  <c r="E33" i="44"/>
  <c r="F31" i="44"/>
  <c r="BC100" i="44"/>
  <c r="AU100" i="44"/>
  <c r="AM100" i="44"/>
  <c r="AE100" i="44"/>
  <c r="W100" i="44"/>
  <c r="O100" i="44"/>
  <c r="G100" i="44"/>
  <c r="BB90" i="44"/>
  <c r="AT90" i="44"/>
  <c r="AL90" i="44"/>
  <c r="AD90" i="44"/>
  <c r="V90" i="44"/>
  <c r="N90" i="44"/>
  <c r="F90" i="44"/>
  <c r="AX82" i="44"/>
  <c r="AX89" i="44" s="1"/>
  <c r="AP82" i="44"/>
  <c r="AP89" i="44" s="1"/>
  <c r="BB100" i="44"/>
  <c r="AT100" i="44"/>
  <c r="AL100" i="44"/>
  <c r="AD100" i="44"/>
  <c r="V100" i="44"/>
  <c r="N100" i="44"/>
  <c r="F100" i="44"/>
  <c r="BA90" i="44"/>
  <c r="AS90" i="44"/>
  <c r="AK90" i="44"/>
  <c r="AC90" i="44"/>
  <c r="U90" i="44"/>
  <c r="M90" i="44"/>
  <c r="E90" i="44"/>
  <c r="AW82" i="44"/>
  <c r="AW89" i="44" s="1"/>
  <c r="AO82" i="44"/>
  <c r="AO89" i="44" s="1"/>
  <c r="BA100" i="44"/>
  <c r="AS100" i="44"/>
  <c r="AK100" i="44"/>
  <c r="AC100" i="44"/>
  <c r="U100" i="44"/>
  <c r="M100" i="44"/>
  <c r="E100" i="44"/>
  <c r="AZ90" i="44"/>
  <c r="AR90" i="44"/>
  <c r="AJ90" i="44"/>
  <c r="AB90" i="44"/>
  <c r="T90" i="44"/>
  <c r="L90" i="44"/>
  <c r="D90" i="44"/>
  <c r="AZ100" i="44"/>
  <c r="AR100" i="44"/>
  <c r="AJ100" i="44"/>
  <c r="AB100" i="44"/>
  <c r="T100" i="44"/>
  <c r="L100" i="44"/>
  <c r="D100" i="44"/>
  <c r="AY90" i="44"/>
  <c r="AQ90" i="44"/>
  <c r="AI90" i="44"/>
  <c r="AA90" i="44"/>
  <c r="S90" i="44"/>
  <c r="K90" i="44"/>
  <c r="BC82" i="44"/>
  <c r="BC89" i="44" s="1"/>
  <c r="AU82" i="44"/>
  <c r="AU89" i="44" s="1"/>
  <c r="AY100" i="44"/>
  <c r="AQ100" i="44"/>
  <c r="AI100" i="44"/>
  <c r="AA100" i="44"/>
  <c r="S100" i="44"/>
  <c r="K100" i="44"/>
  <c r="AX90" i="44"/>
  <c r="AP90" i="44"/>
  <c r="AH90" i="44"/>
  <c r="Z90" i="44"/>
  <c r="R90" i="44"/>
  <c r="J90" i="44"/>
  <c r="BB82" i="44"/>
  <c r="BB89" i="44" s="1"/>
  <c r="AT82" i="44"/>
  <c r="AT89" i="44" s="1"/>
  <c r="AX100" i="44"/>
  <c r="AP100" i="44"/>
  <c r="AH100" i="44"/>
  <c r="Z100" i="44"/>
  <c r="R100" i="44"/>
  <c r="J100" i="44"/>
  <c r="AW100" i="44"/>
  <c r="AO100" i="44"/>
  <c r="AG100" i="44"/>
  <c r="Y100" i="44"/>
  <c r="Q100" i="44"/>
  <c r="I100" i="44"/>
  <c r="AV90" i="44"/>
  <c r="AN90" i="44"/>
  <c r="AF90" i="44"/>
  <c r="X90" i="44"/>
  <c r="P90" i="44"/>
  <c r="H90" i="44"/>
  <c r="AZ82" i="44"/>
  <c r="AZ89" i="44" s="1"/>
  <c r="AR82" i="44"/>
  <c r="AR89" i="44" s="1"/>
  <c r="AJ82" i="44"/>
  <c r="AJ89" i="44" s="1"/>
  <c r="X100" i="44"/>
  <c r="AM90" i="44"/>
  <c r="G90" i="44"/>
  <c r="BA82" i="44"/>
  <c r="BA89" i="44" s="1"/>
  <c r="AK82" i="44"/>
  <c r="AK89" i="44" s="1"/>
  <c r="AB82" i="44"/>
  <c r="AB89" i="44" s="1"/>
  <c r="T82" i="44"/>
  <c r="T89" i="44" s="1"/>
  <c r="L82" i="44"/>
  <c r="L89" i="44" s="1"/>
  <c r="D82" i="44"/>
  <c r="P100" i="44"/>
  <c r="AG90" i="44"/>
  <c r="AY82" i="44"/>
  <c r="AY89" i="44" s="1"/>
  <c r="AI82" i="44"/>
  <c r="AI89" i="44" s="1"/>
  <c r="AA82" i="44"/>
  <c r="AA89" i="44" s="1"/>
  <c r="S82" i="44"/>
  <c r="S89" i="44" s="1"/>
  <c r="K82" i="44"/>
  <c r="K89" i="44" s="1"/>
  <c r="H100" i="44"/>
  <c r="AE90" i="44"/>
  <c r="AV82" i="44"/>
  <c r="AV89" i="44" s="1"/>
  <c r="AH82" i="44"/>
  <c r="AH89" i="44" s="1"/>
  <c r="Z82" i="44"/>
  <c r="Z89" i="44" s="1"/>
  <c r="R82" i="44"/>
  <c r="R89" i="44" s="1"/>
  <c r="J82" i="44"/>
  <c r="J89" i="44" s="1"/>
  <c r="Y90" i="44"/>
  <c r="AS82" i="44"/>
  <c r="AS89" i="44" s="1"/>
  <c r="AG82" i="44"/>
  <c r="AG89" i="44" s="1"/>
  <c r="Y82" i="44"/>
  <c r="Y89" i="44" s="1"/>
  <c r="Q82" i="44"/>
  <c r="Q89" i="44" s="1"/>
  <c r="I82" i="44"/>
  <c r="I89" i="44" s="1"/>
  <c r="BC90" i="44"/>
  <c r="W90" i="44"/>
  <c r="AQ82" i="44"/>
  <c r="AQ89" i="44" s="1"/>
  <c r="AF82" i="44"/>
  <c r="AF89" i="44" s="1"/>
  <c r="X82" i="44"/>
  <c r="X89" i="44" s="1"/>
  <c r="P82" i="44"/>
  <c r="P89" i="44" s="1"/>
  <c r="H82" i="44"/>
  <c r="H89" i="44" s="1"/>
  <c r="AN100" i="44"/>
  <c r="AU90" i="44"/>
  <c r="O90" i="44"/>
  <c r="AM82" i="44"/>
  <c r="AM89" i="44" s="1"/>
  <c r="AD82" i="44"/>
  <c r="AD89" i="44" s="1"/>
  <c r="V82" i="44"/>
  <c r="V89" i="44" s="1"/>
  <c r="N82" i="44"/>
  <c r="N89" i="44" s="1"/>
  <c r="F82" i="44"/>
  <c r="F89" i="44" s="1"/>
  <c r="AF100" i="44"/>
  <c r="AO90" i="44"/>
  <c r="I90" i="44"/>
  <c r="AL82" i="44"/>
  <c r="AL89" i="44" s="1"/>
  <c r="AC82" i="44"/>
  <c r="AC89" i="44" s="1"/>
  <c r="U82" i="44"/>
  <c r="U89" i="44" s="1"/>
  <c r="M82" i="44"/>
  <c r="M89" i="44" s="1"/>
  <c r="E82" i="44"/>
  <c r="E89" i="44" s="1"/>
  <c r="AW90" i="44"/>
  <c r="AV100" i="44"/>
  <c r="Q90" i="44"/>
  <c r="BC36" i="44"/>
  <c r="AU36" i="44"/>
  <c r="AM36" i="44"/>
  <c r="AE36" i="44"/>
  <c r="W36" i="44"/>
  <c r="O36" i="44"/>
  <c r="G36" i="44"/>
  <c r="AN82" i="44"/>
  <c r="AN89" i="44" s="1"/>
  <c r="AE82" i="44"/>
  <c r="AE89" i="44" s="1"/>
  <c r="W82" i="44"/>
  <c r="W89" i="44" s="1"/>
  <c r="AZ36" i="44"/>
  <c r="AR36" i="44"/>
  <c r="AJ36" i="44"/>
  <c r="AB36" i="44"/>
  <c r="T36" i="44"/>
  <c r="L36" i="44"/>
  <c r="D36" i="44"/>
  <c r="G82" i="44"/>
  <c r="G89" i="44" s="1"/>
  <c r="AX36" i="44"/>
  <c r="AP36" i="44"/>
  <c r="AH36" i="44"/>
  <c r="Z36" i="44"/>
  <c r="R36" i="44"/>
  <c r="J36" i="44"/>
  <c r="D22" i="44"/>
  <c r="L22" i="44"/>
  <c r="T22" i="44"/>
  <c r="AB22" i="44"/>
  <c r="AJ22" i="44"/>
  <c r="AR22" i="44"/>
  <c r="AZ22" i="44"/>
  <c r="D33" i="44"/>
  <c r="E36" i="44"/>
  <c r="Q36" i="44"/>
  <c r="AD36" i="44"/>
  <c r="AQ36" i="44"/>
  <c r="C37" i="44"/>
  <c r="F22" i="44"/>
  <c r="N22" i="44"/>
  <c r="V22" i="44"/>
  <c r="AD22" i="44"/>
  <c r="AL22" i="44"/>
  <c r="AT22" i="44"/>
  <c r="BB22" i="44"/>
  <c r="H36" i="44"/>
  <c r="U36" i="44"/>
  <c r="AG36" i="44"/>
  <c r="AT36" i="44"/>
  <c r="G22" i="44"/>
  <c r="O22" i="44"/>
  <c r="W22" i="44"/>
  <c r="AE22" i="44"/>
  <c r="AM22" i="44"/>
  <c r="AU22" i="44"/>
  <c r="I36" i="44"/>
  <c r="V36" i="44"/>
  <c r="AI36" i="44"/>
  <c r="AV36" i="44"/>
  <c r="K36" i="44"/>
  <c r="X36" i="44"/>
  <c r="AK36" i="44"/>
  <c r="AW36" i="44"/>
  <c r="M36" i="44"/>
  <c r="Y36" i="44"/>
  <c r="AL36" i="44"/>
  <c r="AY36" i="44"/>
  <c r="N36" i="44"/>
  <c r="AA36" i="44"/>
  <c r="AN36" i="44"/>
  <c r="BA36" i="44"/>
  <c r="H38" i="44"/>
  <c r="P38" i="44"/>
  <c r="X38" i="44"/>
  <c r="AF38" i="44"/>
  <c r="AN38" i="44"/>
  <c r="AV38" i="44"/>
  <c r="J38" i="44"/>
  <c r="R38" i="44"/>
  <c r="Z38" i="44"/>
  <c r="AH38" i="44"/>
  <c r="AP38" i="44"/>
  <c r="AX38" i="44"/>
  <c r="K38" i="44"/>
  <c r="S38" i="44"/>
  <c r="AA38" i="44"/>
  <c r="AI38" i="44"/>
  <c r="AQ38" i="44"/>
  <c r="AY38" i="44"/>
  <c r="E38" i="44"/>
  <c r="M38" i="44"/>
  <c r="U38" i="44"/>
  <c r="AC38" i="44"/>
  <c r="AK38" i="44"/>
  <c r="AS38" i="44"/>
  <c r="H36" i="43"/>
  <c r="D54" i="43"/>
  <c r="D28" i="43"/>
  <c r="E39" i="43"/>
  <c r="E54" i="43"/>
  <c r="E28" i="43"/>
  <c r="F2" i="43"/>
  <c r="BC100" i="43"/>
  <c r="AU100" i="43"/>
  <c r="AM100" i="43"/>
  <c r="AE100" i="43"/>
  <c r="W100" i="43"/>
  <c r="O100" i="43"/>
  <c r="G100" i="43"/>
  <c r="BB90" i="43"/>
  <c r="AT90" i="43"/>
  <c r="AL90" i="43"/>
  <c r="AD90" i="43"/>
  <c r="V90" i="43"/>
  <c r="N90" i="43"/>
  <c r="F90" i="43"/>
  <c r="AX82" i="43"/>
  <c r="AX89" i="43" s="1"/>
  <c r="AP82" i="43"/>
  <c r="AP89" i="43" s="1"/>
  <c r="AH82" i="43"/>
  <c r="AH89" i="43" s="1"/>
  <c r="BB100" i="43"/>
  <c r="AT100" i="43"/>
  <c r="AL100" i="43"/>
  <c r="AD100" i="43"/>
  <c r="V100" i="43"/>
  <c r="N100" i="43"/>
  <c r="F100" i="43"/>
  <c r="BA90" i="43"/>
  <c r="AS90" i="43"/>
  <c r="AK90" i="43"/>
  <c r="AC90" i="43"/>
  <c r="U90" i="43"/>
  <c r="M90" i="43"/>
  <c r="E90" i="43"/>
  <c r="AW82" i="43"/>
  <c r="AW89" i="43" s="1"/>
  <c r="AO82" i="43"/>
  <c r="AO89" i="43" s="1"/>
  <c r="BA100" i="43"/>
  <c r="AS100" i="43"/>
  <c r="AK100" i="43"/>
  <c r="AC100" i="43"/>
  <c r="U100" i="43"/>
  <c r="M100" i="43"/>
  <c r="E100" i="43"/>
  <c r="AZ90" i="43"/>
  <c r="AR90" i="43"/>
  <c r="AJ90" i="43"/>
  <c r="AB90" i="43"/>
  <c r="T90" i="43"/>
  <c r="L90" i="43"/>
  <c r="D90" i="43"/>
  <c r="AZ100" i="43"/>
  <c r="AR100" i="43"/>
  <c r="AJ100" i="43"/>
  <c r="AB100" i="43"/>
  <c r="T100" i="43"/>
  <c r="L100" i="43"/>
  <c r="D100" i="43"/>
  <c r="AY90" i="43"/>
  <c r="AQ90" i="43"/>
  <c r="AI90" i="43"/>
  <c r="AA90" i="43"/>
  <c r="S90" i="43"/>
  <c r="K90" i="43"/>
  <c r="AQ100" i="43"/>
  <c r="AA100" i="43"/>
  <c r="K100" i="43"/>
  <c r="AO90" i="43"/>
  <c r="Y90" i="43"/>
  <c r="I90" i="43"/>
  <c r="AY82" i="43"/>
  <c r="AY89" i="43" s="1"/>
  <c r="AM82" i="43"/>
  <c r="AM89" i="43" s="1"/>
  <c r="AD82" i="43"/>
  <c r="AD89" i="43" s="1"/>
  <c r="V82" i="43"/>
  <c r="V89" i="43" s="1"/>
  <c r="N82" i="43"/>
  <c r="N89" i="43" s="1"/>
  <c r="F82" i="43"/>
  <c r="F89" i="43" s="1"/>
  <c r="AP100" i="43"/>
  <c r="Z100" i="43"/>
  <c r="J100" i="43"/>
  <c r="AN90" i="43"/>
  <c r="X90" i="43"/>
  <c r="H90" i="43"/>
  <c r="AO100" i="43"/>
  <c r="Y100" i="43"/>
  <c r="I100" i="43"/>
  <c r="BC90" i="43"/>
  <c r="AM90" i="43"/>
  <c r="W90" i="43"/>
  <c r="G90" i="43"/>
  <c r="AU82" i="43"/>
  <c r="AU89" i="43" s="1"/>
  <c r="AK82" i="43"/>
  <c r="AK89" i="43" s="1"/>
  <c r="AB82" i="43"/>
  <c r="AB89" i="43" s="1"/>
  <c r="T82" i="43"/>
  <c r="T89" i="43" s="1"/>
  <c r="L82" i="43"/>
  <c r="L89" i="43" s="1"/>
  <c r="D82" i="43"/>
  <c r="AN100" i="43"/>
  <c r="X100" i="43"/>
  <c r="H100" i="43"/>
  <c r="AX90" i="43"/>
  <c r="AH90" i="43"/>
  <c r="R90" i="43"/>
  <c r="AT82" i="43"/>
  <c r="AT89" i="43" s="1"/>
  <c r="AJ82" i="43"/>
  <c r="AJ89" i="43" s="1"/>
  <c r="AA82" i="43"/>
  <c r="AA89" i="43" s="1"/>
  <c r="S82" i="43"/>
  <c r="S89" i="43" s="1"/>
  <c r="K82" i="43"/>
  <c r="K89" i="43" s="1"/>
  <c r="AY100" i="43"/>
  <c r="AI100" i="43"/>
  <c r="S100" i="43"/>
  <c r="AW90" i="43"/>
  <c r="AG90" i="43"/>
  <c r="Q90" i="43"/>
  <c r="BC82" i="43"/>
  <c r="BC89" i="43" s="1"/>
  <c r="AS82" i="43"/>
  <c r="AS89" i="43" s="1"/>
  <c r="AI82" i="43"/>
  <c r="AI89" i="43" s="1"/>
  <c r="Z82" i="43"/>
  <c r="Z89" i="43" s="1"/>
  <c r="R82" i="43"/>
  <c r="R89" i="43" s="1"/>
  <c r="J82" i="43"/>
  <c r="J89" i="43" s="1"/>
  <c r="AX100" i="43"/>
  <c r="AH100" i="43"/>
  <c r="R100" i="43"/>
  <c r="AV90" i="43"/>
  <c r="AF90" i="43"/>
  <c r="P90" i="43"/>
  <c r="BB82" i="43"/>
  <c r="BB89" i="43" s="1"/>
  <c r="AR82" i="43"/>
  <c r="AR89" i="43" s="1"/>
  <c r="AG82" i="43"/>
  <c r="AG89" i="43" s="1"/>
  <c r="Y82" i="43"/>
  <c r="Y89" i="43" s="1"/>
  <c r="Q82" i="43"/>
  <c r="Q89" i="43" s="1"/>
  <c r="I82" i="43"/>
  <c r="I89" i="43" s="1"/>
  <c r="Q100" i="43"/>
  <c r="J90" i="43"/>
  <c r="AQ82" i="43"/>
  <c r="AQ89" i="43" s="1"/>
  <c r="U82" i="43"/>
  <c r="U89" i="43" s="1"/>
  <c r="P100" i="43"/>
  <c r="AN82" i="43"/>
  <c r="AN89" i="43" s="1"/>
  <c r="P82" i="43"/>
  <c r="P89" i="43" s="1"/>
  <c r="AL82" i="43"/>
  <c r="AL89" i="43" s="1"/>
  <c r="O82" i="43"/>
  <c r="O89" i="43" s="1"/>
  <c r="AU90" i="43"/>
  <c r="AF82" i="43"/>
  <c r="AF89" i="43" s="1"/>
  <c r="M82" i="43"/>
  <c r="M89" i="43" s="1"/>
  <c r="AW100" i="43"/>
  <c r="AP90" i="43"/>
  <c r="AE82" i="43"/>
  <c r="AE89" i="43" s="1"/>
  <c r="H82" i="43"/>
  <c r="H89" i="43" s="1"/>
  <c r="AV100" i="43"/>
  <c r="AE90" i="43"/>
  <c r="BA82" i="43"/>
  <c r="BA89" i="43" s="1"/>
  <c r="AC82" i="43"/>
  <c r="AC89" i="43" s="1"/>
  <c r="G82" i="43"/>
  <c r="G89" i="43" s="1"/>
  <c r="W82" i="43"/>
  <c r="W89" i="43" s="1"/>
  <c r="BC36" i="43"/>
  <c r="AU36" i="43"/>
  <c r="AM36" i="43"/>
  <c r="AE36" i="43"/>
  <c r="W36" i="43"/>
  <c r="O36" i="43"/>
  <c r="G36" i="43"/>
  <c r="E82" i="43"/>
  <c r="E89" i="43" s="1"/>
  <c r="BB36" i="43"/>
  <c r="AT36" i="43"/>
  <c r="AL36" i="43"/>
  <c r="AD36" i="43"/>
  <c r="V36" i="43"/>
  <c r="N36" i="43"/>
  <c r="F36" i="43"/>
  <c r="AG100" i="43"/>
  <c r="BA36" i="43"/>
  <c r="AS36" i="43"/>
  <c r="AK36" i="43"/>
  <c r="AC36" i="43"/>
  <c r="U36" i="43"/>
  <c r="M36" i="43"/>
  <c r="E36" i="43"/>
  <c r="AY36" i="43"/>
  <c r="AQ36" i="43"/>
  <c r="AI36" i="43"/>
  <c r="AA36" i="43"/>
  <c r="S36" i="43"/>
  <c r="K36" i="43"/>
  <c r="C36" i="43"/>
  <c r="E71" i="15" s="1"/>
  <c r="F71" i="15" s="1"/>
  <c r="B57" i="12" s="1"/>
  <c r="Z90" i="43"/>
  <c r="AZ82" i="43"/>
  <c r="AZ89" i="43" s="1"/>
  <c r="AX36" i="43"/>
  <c r="AP36" i="43"/>
  <c r="AH36" i="43"/>
  <c r="Z36" i="43"/>
  <c r="R36" i="43"/>
  <c r="J36" i="43"/>
  <c r="AF100" i="43"/>
  <c r="AV82" i="43"/>
  <c r="AV89" i="43" s="1"/>
  <c r="AV36" i="43"/>
  <c r="Y36" i="43"/>
  <c r="D36" i="43"/>
  <c r="X82" i="43"/>
  <c r="X89" i="43" s="1"/>
  <c r="AR36" i="43"/>
  <c r="X36" i="43"/>
  <c r="AO36" i="43"/>
  <c r="T36" i="43"/>
  <c r="AN36" i="43"/>
  <c r="Q36" i="43"/>
  <c r="O90" i="43"/>
  <c r="AJ36" i="43"/>
  <c r="P36" i="43"/>
  <c r="AG36" i="43"/>
  <c r="L36" i="43"/>
  <c r="AZ36" i="43"/>
  <c r="AF36" i="43"/>
  <c r="I36" i="43"/>
  <c r="B15" i="43"/>
  <c r="D33" i="43"/>
  <c r="D46" i="43" s="1"/>
  <c r="AX37" i="43"/>
  <c r="AP37" i="43"/>
  <c r="AH37" i="43"/>
  <c r="Z37" i="43"/>
  <c r="R37" i="43"/>
  <c r="J37" i="43"/>
  <c r="AW37" i="43"/>
  <c r="AO37" i="43"/>
  <c r="AG37" i="43"/>
  <c r="Y37" i="43"/>
  <c r="Q37" i="43"/>
  <c r="I37" i="43"/>
  <c r="AV37" i="43"/>
  <c r="AN37" i="43"/>
  <c r="AF37" i="43"/>
  <c r="X37" i="43"/>
  <c r="P37" i="43"/>
  <c r="H37" i="43"/>
  <c r="BB37" i="43"/>
  <c r="AT37" i="43"/>
  <c r="AL37" i="43"/>
  <c r="AD37" i="43"/>
  <c r="V37" i="43"/>
  <c r="N37" i="43"/>
  <c r="F37" i="43"/>
  <c r="BA37" i="43"/>
  <c r="AS37" i="43"/>
  <c r="AK37" i="43"/>
  <c r="AC37" i="43"/>
  <c r="U37" i="43"/>
  <c r="M37" i="43"/>
  <c r="E37" i="43"/>
  <c r="W37" i="43"/>
  <c r="AR37" i="43"/>
  <c r="AZ22" i="43"/>
  <c r="AY22" i="43"/>
  <c r="G22" i="43"/>
  <c r="O22" i="43"/>
  <c r="W22" i="43"/>
  <c r="AE22" i="43"/>
  <c r="AM22" i="43"/>
  <c r="AU22" i="43"/>
  <c r="D37" i="43"/>
  <c r="AA37" i="43"/>
  <c r="AU37" i="43"/>
  <c r="D10" i="43"/>
  <c r="D40" i="43" s="1"/>
  <c r="H22" i="43"/>
  <c r="P22" i="43"/>
  <c r="X22" i="43"/>
  <c r="AF22" i="43"/>
  <c r="AN22" i="43"/>
  <c r="AV22" i="43"/>
  <c r="G37" i="43"/>
  <c r="AB37" i="43"/>
  <c r="AY37" i="43"/>
  <c r="I22" i="43"/>
  <c r="Q22" i="43"/>
  <c r="Y22" i="43"/>
  <c r="AG22" i="43"/>
  <c r="AO22" i="43"/>
  <c r="AW22" i="43"/>
  <c r="K37" i="43"/>
  <c r="AE37" i="43"/>
  <c r="AZ37" i="43"/>
  <c r="J22" i="43"/>
  <c r="R22" i="43"/>
  <c r="Z22" i="43"/>
  <c r="AH22" i="43"/>
  <c r="AP22" i="43"/>
  <c r="AX22" i="43"/>
  <c r="L37" i="43"/>
  <c r="AI37" i="43"/>
  <c r="BC37" i="43"/>
  <c r="K22" i="43"/>
  <c r="S22" i="43"/>
  <c r="AA22" i="43"/>
  <c r="AI22" i="43"/>
  <c r="AQ22" i="43"/>
  <c r="BA22" i="43"/>
  <c r="O37" i="43"/>
  <c r="AJ37" i="43"/>
  <c r="BA38" i="43"/>
  <c r="H38" i="43"/>
  <c r="P38" i="43"/>
  <c r="X38" i="43"/>
  <c r="AF38" i="43"/>
  <c r="AN38" i="43"/>
  <c r="AV38" i="43"/>
  <c r="I38" i="43"/>
  <c r="Q38" i="43"/>
  <c r="Y38" i="43"/>
  <c r="AG38" i="43"/>
  <c r="AO38" i="43"/>
  <c r="AW38" i="43"/>
  <c r="K38" i="43"/>
  <c r="S38" i="43"/>
  <c r="AA38" i="43"/>
  <c r="AI38" i="43"/>
  <c r="AQ38" i="43"/>
  <c r="AY38" i="43"/>
  <c r="D38" i="43"/>
  <c r="L38" i="43"/>
  <c r="T38" i="43"/>
  <c r="AB38" i="43"/>
  <c r="AJ38" i="43"/>
  <c r="AR38" i="43"/>
  <c r="AZ38" i="43"/>
  <c r="E38" i="43"/>
  <c r="M38" i="43"/>
  <c r="U38" i="43"/>
  <c r="AC38" i="43"/>
  <c r="AK38" i="43"/>
  <c r="AS38" i="43"/>
  <c r="D28" i="42"/>
  <c r="D54" i="42"/>
  <c r="E2" i="42"/>
  <c r="D39" i="42"/>
  <c r="P22" i="42"/>
  <c r="AA22" i="42"/>
  <c r="AV22" i="42"/>
  <c r="X36" i="42"/>
  <c r="C37" i="42"/>
  <c r="Q22" i="42"/>
  <c r="AB22" i="42"/>
  <c r="AW22" i="42"/>
  <c r="P36" i="42"/>
  <c r="BC100" i="42"/>
  <c r="AU100" i="42"/>
  <c r="AM100" i="42"/>
  <c r="AE100" i="42"/>
  <c r="W100" i="42"/>
  <c r="O100" i="42"/>
  <c r="G100" i="42"/>
  <c r="BB90" i="42"/>
  <c r="AT90" i="42"/>
  <c r="AL90" i="42"/>
  <c r="AD90" i="42"/>
  <c r="V90" i="42"/>
  <c r="N90" i="42"/>
  <c r="F90" i="42"/>
  <c r="AX82" i="42"/>
  <c r="AX89" i="42" s="1"/>
  <c r="AP82" i="42"/>
  <c r="AP89" i="42" s="1"/>
  <c r="AH82" i="42"/>
  <c r="AH89" i="42" s="1"/>
  <c r="Z82" i="42"/>
  <c r="Z89" i="42" s="1"/>
  <c r="R82" i="42"/>
  <c r="R89" i="42" s="1"/>
  <c r="BB100" i="42"/>
  <c r="AT100" i="42"/>
  <c r="AL100" i="42"/>
  <c r="AD100" i="42"/>
  <c r="V100" i="42"/>
  <c r="N100" i="42"/>
  <c r="F100" i="42"/>
  <c r="BA90" i="42"/>
  <c r="AS90" i="42"/>
  <c r="AK90" i="42"/>
  <c r="AC90" i="42"/>
  <c r="U90" i="42"/>
  <c r="M90" i="42"/>
  <c r="E90" i="42"/>
  <c r="BA100" i="42"/>
  <c r="AS100" i="42"/>
  <c r="AK100" i="42"/>
  <c r="AC100" i="42"/>
  <c r="U100" i="42"/>
  <c r="M100" i="42"/>
  <c r="E100" i="42"/>
  <c r="AZ90" i="42"/>
  <c r="AR90" i="42"/>
  <c r="AJ90" i="42"/>
  <c r="AB90" i="42"/>
  <c r="T90" i="42"/>
  <c r="L90" i="42"/>
  <c r="D90" i="42"/>
  <c r="AV82" i="42"/>
  <c r="AV89" i="42" s="1"/>
  <c r="AN82" i="42"/>
  <c r="AN89" i="42" s="1"/>
  <c r="AF82" i="42"/>
  <c r="AF89" i="42" s="1"/>
  <c r="X82" i="42"/>
  <c r="X89" i="42" s="1"/>
  <c r="P82" i="42"/>
  <c r="P89" i="42" s="1"/>
  <c r="AZ100" i="42"/>
  <c r="AR100" i="42"/>
  <c r="AJ100" i="42"/>
  <c r="AB100" i="42"/>
  <c r="T100" i="42"/>
  <c r="L100" i="42"/>
  <c r="D100" i="42"/>
  <c r="AY90" i="42"/>
  <c r="AQ90" i="42"/>
  <c r="AI90" i="42"/>
  <c r="AA90" i="42"/>
  <c r="S90" i="42"/>
  <c r="K90" i="42"/>
  <c r="BC82" i="42"/>
  <c r="BC89" i="42" s="1"/>
  <c r="AU82" i="42"/>
  <c r="AU89" i="42" s="1"/>
  <c r="AM82" i="42"/>
  <c r="AM89" i="42" s="1"/>
  <c r="AE82" i="42"/>
  <c r="AE89" i="42" s="1"/>
  <c r="AY100" i="42"/>
  <c r="AQ100" i="42"/>
  <c r="AI100" i="42"/>
  <c r="AA100" i="42"/>
  <c r="S100" i="42"/>
  <c r="K100" i="42"/>
  <c r="AX90" i="42"/>
  <c r="AP90" i="42"/>
  <c r="AH90" i="42"/>
  <c r="Z90" i="42"/>
  <c r="R90" i="42"/>
  <c r="J90" i="42"/>
  <c r="BB82" i="42"/>
  <c r="BB89" i="42" s="1"/>
  <c r="AT82" i="42"/>
  <c r="AT89" i="42" s="1"/>
  <c r="AL82" i="42"/>
  <c r="AL89" i="42" s="1"/>
  <c r="AD82" i="42"/>
  <c r="AD89" i="42" s="1"/>
  <c r="V82" i="42"/>
  <c r="V89" i="42" s="1"/>
  <c r="AW100" i="42"/>
  <c r="AO100" i="42"/>
  <c r="AG100" i="42"/>
  <c r="Y100" i="42"/>
  <c r="Q100" i="42"/>
  <c r="I100" i="42"/>
  <c r="AV90" i="42"/>
  <c r="AN90" i="42"/>
  <c r="AF90" i="42"/>
  <c r="X90" i="42"/>
  <c r="P90" i="42"/>
  <c r="H90" i="42"/>
  <c r="AZ82" i="42"/>
  <c r="AZ89" i="42" s="1"/>
  <c r="Z100" i="42"/>
  <c r="AU90" i="42"/>
  <c r="O90" i="42"/>
  <c r="AR82" i="42"/>
  <c r="AR89" i="42" s="1"/>
  <c r="AB82" i="42"/>
  <c r="AB89" i="42" s="1"/>
  <c r="O82" i="42"/>
  <c r="O89" i="42" s="1"/>
  <c r="G82" i="42"/>
  <c r="G89" i="42" s="1"/>
  <c r="X100" i="42"/>
  <c r="AO90" i="42"/>
  <c r="I90" i="42"/>
  <c r="AQ82" i="42"/>
  <c r="AQ89" i="42" s="1"/>
  <c r="AA82" i="42"/>
  <c r="AA89" i="42" s="1"/>
  <c r="N82" i="42"/>
  <c r="N89" i="42" s="1"/>
  <c r="F82" i="42"/>
  <c r="F89" i="42" s="1"/>
  <c r="AX100" i="42"/>
  <c r="R100" i="42"/>
  <c r="AM90" i="42"/>
  <c r="G90" i="42"/>
  <c r="AO82" i="42"/>
  <c r="AO89" i="42" s="1"/>
  <c r="Y82" i="42"/>
  <c r="Y89" i="42" s="1"/>
  <c r="M82" i="42"/>
  <c r="M89" i="42" s="1"/>
  <c r="E82" i="42"/>
  <c r="E89" i="42" s="1"/>
  <c r="AV100" i="42"/>
  <c r="P100" i="42"/>
  <c r="AG90" i="42"/>
  <c r="AK82" i="42"/>
  <c r="AK89" i="42" s="1"/>
  <c r="W82" i="42"/>
  <c r="W89" i="42" s="1"/>
  <c r="L82" i="42"/>
  <c r="L89" i="42" s="1"/>
  <c r="D82" i="42"/>
  <c r="AP100" i="42"/>
  <c r="J100" i="42"/>
  <c r="AE90" i="42"/>
  <c r="BA82" i="42"/>
  <c r="BA89" i="42" s="1"/>
  <c r="AJ82" i="42"/>
  <c r="AJ89" i="42" s="1"/>
  <c r="U82" i="42"/>
  <c r="U89" i="42" s="1"/>
  <c r="K82" i="42"/>
  <c r="K89" i="42" s="1"/>
  <c r="AN100" i="42"/>
  <c r="H100" i="42"/>
  <c r="Y90" i="42"/>
  <c r="AY82" i="42"/>
  <c r="AY89" i="42" s="1"/>
  <c r="AI82" i="42"/>
  <c r="AI89" i="42" s="1"/>
  <c r="T82" i="42"/>
  <c r="T89" i="42" s="1"/>
  <c r="J82" i="42"/>
  <c r="J89" i="42" s="1"/>
  <c r="AG82" i="42"/>
  <c r="AG89" i="42" s="1"/>
  <c r="BC90" i="42"/>
  <c r="AC82" i="42"/>
  <c r="AC89" i="42" s="1"/>
  <c r="AW90" i="42"/>
  <c r="S82" i="42"/>
  <c r="S89" i="42" s="1"/>
  <c r="W90" i="42"/>
  <c r="Q82" i="42"/>
  <c r="Q89" i="42" s="1"/>
  <c r="Q90" i="42"/>
  <c r="I82" i="42"/>
  <c r="I89" i="42" s="1"/>
  <c r="H82" i="42"/>
  <c r="H89" i="42" s="1"/>
  <c r="AH100" i="42"/>
  <c r="BB36" i="42"/>
  <c r="AT36" i="42"/>
  <c r="AL36" i="42"/>
  <c r="AD36" i="42"/>
  <c r="V36" i="42"/>
  <c r="N36" i="42"/>
  <c r="F36" i="42"/>
  <c r="AF100" i="42"/>
  <c r="BA36" i="42"/>
  <c r="AS36" i="42"/>
  <c r="AK36" i="42"/>
  <c r="AC36" i="42"/>
  <c r="U36" i="42"/>
  <c r="M36" i="42"/>
  <c r="E36" i="42"/>
  <c r="AZ36" i="42"/>
  <c r="AR36" i="42"/>
  <c r="AJ36" i="42"/>
  <c r="AB36" i="42"/>
  <c r="T36" i="42"/>
  <c r="L36" i="42"/>
  <c r="D36" i="42"/>
  <c r="AY36" i="42"/>
  <c r="AQ36" i="42"/>
  <c r="AI36" i="42"/>
  <c r="AA36" i="42"/>
  <c r="S36" i="42"/>
  <c r="K36" i="42"/>
  <c r="C36" i="42"/>
  <c r="AW82" i="42"/>
  <c r="AW89" i="42" s="1"/>
  <c r="AX36" i="42"/>
  <c r="AP36" i="42"/>
  <c r="AH36" i="42"/>
  <c r="Z36" i="42"/>
  <c r="R36" i="42"/>
  <c r="J36" i="42"/>
  <c r="AS82" i="42"/>
  <c r="AS89" i="42" s="1"/>
  <c r="AW36" i="42"/>
  <c r="AO36" i="42"/>
  <c r="AG36" i="42"/>
  <c r="Y36" i="42"/>
  <c r="Q36" i="42"/>
  <c r="I36" i="42"/>
  <c r="D22" i="42"/>
  <c r="R22" i="42"/>
  <c r="AF22" i="42"/>
  <c r="AF36" i="42"/>
  <c r="BB38" i="42"/>
  <c r="AT38" i="42"/>
  <c r="AL38" i="42"/>
  <c r="AD38" i="42"/>
  <c r="V38" i="42"/>
  <c r="N38" i="42"/>
  <c r="F38" i="42"/>
  <c r="BA38" i="42"/>
  <c r="AS38" i="42"/>
  <c r="AK38" i="42"/>
  <c r="AC38" i="42"/>
  <c r="U38" i="42"/>
  <c r="M38" i="42"/>
  <c r="E38" i="42"/>
  <c r="AY38" i="42"/>
  <c r="AQ38" i="42"/>
  <c r="AI38" i="42"/>
  <c r="AX38" i="42"/>
  <c r="AP38" i="42"/>
  <c r="AH38" i="42"/>
  <c r="Z38" i="42"/>
  <c r="R38" i="42"/>
  <c r="J38" i="42"/>
  <c r="AW38" i="42"/>
  <c r="AO38" i="42"/>
  <c r="AG38" i="42"/>
  <c r="Y38" i="42"/>
  <c r="Q38" i="42"/>
  <c r="I38" i="42"/>
  <c r="AZ38" i="42"/>
  <c r="AE38" i="42"/>
  <c r="O38" i="42"/>
  <c r="AV38" i="42"/>
  <c r="AB38" i="42"/>
  <c r="L38" i="42"/>
  <c r="AU38" i="42"/>
  <c r="AA38" i="42"/>
  <c r="K38" i="42"/>
  <c r="AR38" i="42"/>
  <c r="X38" i="42"/>
  <c r="H38" i="42"/>
  <c r="AN38" i="42"/>
  <c r="W38" i="42"/>
  <c r="G38" i="42"/>
  <c r="AM38" i="42"/>
  <c r="T38" i="42"/>
  <c r="D38" i="42"/>
  <c r="H22" i="42"/>
  <c r="S22" i="42"/>
  <c r="AG22" i="42"/>
  <c r="G36" i="42"/>
  <c r="AM36" i="42"/>
  <c r="I22" i="42"/>
  <c r="T22" i="42"/>
  <c r="H36" i="42"/>
  <c r="AN36" i="42"/>
  <c r="S38" i="42"/>
  <c r="BC22" i="42"/>
  <c r="AU22" i="42"/>
  <c r="AM22" i="42"/>
  <c r="AE22" i="42"/>
  <c r="W22" i="42"/>
  <c r="O22" i="42"/>
  <c r="G22" i="42"/>
  <c r="BB22" i="42"/>
  <c r="AT22" i="42"/>
  <c r="AL22" i="42"/>
  <c r="AD22" i="42"/>
  <c r="V22" i="42"/>
  <c r="N22" i="42"/>
  <c r="F22" i="42"/>
  <c r="BA22" i="42"/>
  <c r="AS22" i="42"/>
  <c r="AK22" i="42"/>
  <c r="AC22" i="42"/>
  <c r="U22" i="42"/>
  <c r="M22" i="42"/>
  <c r="E22" i="42"/>
  <c r="AZ22" i="42"/>
  <c r="AY22" i="42"/>
  <c r="AQ22" i="42"/>
  <c r="AI22" i="42"/>
  <c r="AX22" i="42"/>
  <c r="AP22" i="42"/>
  <c r="AH22" i="42"/>
  <c r="J22" i="42"/>
  <c r="X22" i="42"/>
  <c r="AN22" i="42"/>
  <c r="O36" i="42"/>
  <c r="AU36" i="42"/>
  <c r="AF38" i="42"/>
  <c r="D54" i="41"/>
  <c r="E2" i="41"/>
  <c r="D28" i="41"/>
  <c r="D10" i="41"/>
  <c r="D40" i="41" s="1"/>
  <c r="BC100" i="41"/>
  <c r="AU100" i="41"/>
  <c r="AM100" i="41"/>
  <c r="AE100" i="41"/>
  <c r="W100" i="41"/>
  <c r="O100" i="41"/>
  <c r="G100" i="41"/>
  <c r="BB90" i="41"/>
  <c r="AT90" i="41"/>
  <c r="AL90" i="41"/>
  <c r="AD90" i="41"/>
  <c r="V90" i="41"/>
  <c r="N90" i="41"/>
  <c r="F90" i="41"/>
  <c r="AX82" i="41"/>
  <c r="AX89" i="41" s="1"/>
  <c r="AP82" i="41"/>
  <c r="AP89" i="41" s="1"/>
  <c r="AH82" i="41"/>
  <c r="AH89" i="41" s="1"/>
  <c r="BB100" i="41"/>
  <c r="AT100" i="41"/>
  <c r="AL100" i="41"/>
  <c r="AD100" i="41"/>
  <c r="V100" i="41"/>
  <c r="N100" i="41"/>
  <c r="F100" i="41"/>
  <c r="BA90" i="41"/>
  <c r="AS90" i="41"/>
  <c r="AK90" i="41"/>
  <c r="AC90" i="41"/>
  <c r="U90" i="41"/>
  <c r="BA100" i="41"/>
  <c r="AS100" i="41"/>
  <c r="AK100" i="41"/>
  <c r="AC100" i="41"/>
  <c r="U100" i="41"/>
  <c r="M100" i="41"/>
  <c r="E100" i="41"/>
  <c r="AZ90" i="41"/>
  <c r="AR90" i="41"/>
  <c r="AJ90" i="41"/>
  <c r="AB90" i="41"/>
  <c r="T90" i="41"/>
  <c r="L90" i="41"/>
  <c r="D90" i="41"/>
  <c r="AZ100" i="41"/>
  <c r="AR100" i="41"/>
  <c r="AJ100" i="41"/>
  <c r="AB100" i="41"/>
  <c r="T100" i="41"/>
  <c r="L100" i="41"/>
  <c r="D100" i="41"/>
  <c r="AY90" i="41"/>
  <c r="AQ90" i="41"/>
  <c r="AI90" i="41"/>
  <c r="AA90" i="41"/>
  <c r="S90" i="41"/>
  <c r="K90" i="41"/>
  <c r="AY100" i="41"/>
  <c r="AQ100" i="41"/>
  <c r="AI100" i="41"/>
  <c r="AA100" i="41"/>
  <c r="S100" i="41"/>
  <c r="K100" i="41"/>
  <c r="AX90" i="41"/>
  <c r="AP90" i="41"/>
  <c r="AH90" i="41"/>
  <c r="Z90" i="41"/>
  <c r="R90" i="41"/>
  <c r="J90" i="41"/>
  <c r="AX100" i="41"/>
  <c r="AP100" i="41"/>
  <c r="AH100" i="41"/>
  <c r="Z100" i="41"/>
  <c r="R100" i="41"/>
  <c r="J100" i="41"/>
  <c r="AW90" i="41"/>
  <c r="AO90" i="41"/>
  <c r="AG90" i="41"/>
  <c r="Y90" i="41"/>
  <c r="Q90" i="41"/>
  <c r="I90" i="41"/>
  <c r="BA82" i="41"/>
  <c r="BA89" i="41" s="1"/>
  <c r="AS82" i="41"/>
  <c r="AS89" i="41" s="1"/>
  <c r="AK82" i="41"/>
  <c r="AK89" i="41" s="1"/>
  <c r="Y100" i="41"/>
  <c r="AE90" i="41"/>
  <c r="E90" i="41"/>
  <c r="AU82" i="41"/>
  <c r="AU89" i="41" s="1"/>
  <c r="AJ82" i="41"/>
  <c r="AJ89" i="41" s="1"/>
  <c r="AA82" i="41"/>
  <c r="AA89" i="41" s="1"/>
  <c r="S82" i="41"/>
  <c r="S89" i="41" s="1"/>
  <c r="K82" i="41"/>
  <c r="K89" i="41" s="1"/>
  <c r="X100" i="41"/>
  <c r="X90" i="41"/>
  <c r="AT82" i="41"/>
  <c r="AT89" i="41" s="1"/>
  <c r="AI82" i="41"/>
  <c r="AI89" i="41" s="1"/>
  <c r="Z82" i="41"/>
  <c r="Z89" i="41" s="1"/>
  <c r="R82" i="41"/>
  <c r="R89" i="41" s="1"/>
  <c r="J82" i="41"/>
  <c r="J89" i="41" s="1"/>
  <c r="AW100" i="41"/>
  <c r="Q100" i="41"/>
  <c r="BC90" i="41"/>
  <c r="W90" i="41"/>
  <c r="BC82" i="41"/>
  <c r="BC89" i="41" s="1"/>
  <c r="AR82" i="41"/>
  <c r="AR89" i="41" s="1"/>
  <c r="AG82" i="41"/>
  <c r="AG89" i="41" s="1"/>
  <c r="Y82" i="41"/>
  <c r="Y89" i="41" s="1"/>
  <c r="Q82" i="41"/>
  <c r="Q89" i="41" s="1"/>
  <c r="I82" i="41"/>
  <c r="I89" i="41" s="1"/>
  <c r="AV100" i="41"/>
  <c r="P100" i="41"/>
  <c r="AV90" i="41"/>
  <c r="P90" i="41"/>
  <c r="BB82" i="41"/>
  <c r="BB89" i="41" s="1"/>
  <c r="AQ82" i="41"/>
  <c r="AQ89" i="41" s="1"/>
  <c r="AF82" i="41"/>
  <c r="AF89" i="41" s="1"/>
  <c r="X82" i="41"/>
  <c r="X89" i="41" s="1"/>
  <c r="P82" i="41"/>
  <c r="P89" i="41" s="1"/>
  <c r="H82" i="41"/>
  <c r="H89" i="41" s="1"/>
  <c r="AO100" i="41"/>
  <c r="I100" i="41"/>
  <c r="AU90" i="41"/>
  <c r="O90" i="41"/>
  <c r="AZ82" i="41"/>
  <c r="AZ89" i="41" s="1"/>
  <c r="AO82" i="41"/>
  <c r="AO89" i="41" s="1"/>
  <c r="AE82" i="41"/>
  <c r="AE89" i="41" s="1"/>
  <c r="W82" i="41"/>
  <c r="W89" i="41" s="1"/>
  <c r="O82" i="41"/>
  <c r="O89" i="41" s="1"/>
  <c r="G82" i="41"/>
  <c r="G89" i="41" s="1"/>
  <c r="AN100" i="41"/>
  <c r="H100" i="41"/>
  <c r="AN90" i="41"/>
  <c r="M90" i="41"/>
  <c r="AY82" i="41"/>
  <c r="AY89" i="41" s="1"/>
  <c r="AN82" i="41"/>
  <c r="AN89" i="41" s="1"/>
  <c r="AD82" i="41"/>
  <c r="AD89" i="41" s="1"/>
  <c r="V82" i="41"/>
  <c r="V89" i="41" s="1"/>
  <c r="N82" i="41"/>
  <c r="N89" i="41" s="1"/>
  <c r="F82" i="41"/>
  <c r="F89" i="41" s="1"/>
  <c r="AC82" i="41"/>
  <c r="AC89" i="41" s="1"/>
  <c r="AM90" i="41"/>
  <c r="AB82" i="41"/>
  <c r="AB89" i="41" s="1"/>
  <c r="AF90" i="41"/>
  <c r="U82" i="41"/>
  <c r="U89" i="41" s="1"/>
  <c r="H90" i="41"/>
  <c r="T82" i="41"/>
  <c r="T89" i="41" s="1"/>
  <c r="G90" i="41"/>
  <c r="AW82" i="41"/>
  <c r="AW89" i="41" s="1"/>
  <c r="M82" i="41"/>
  <c r="M89" i="41" s="1"/>
  <c r="AV82" i="41"/>
  <c r="AV89" i="41" s="1"/>
  <c r="L82" i="41"/>
  <c r="L89" i="41" s="1"/>
  <c r="AG100" i="41"/>
  <c r="AM82" i="41"/>
  <c r="AM89" i="41" s="1"/>
  <c r="E82" i="41"/>
  <c r="E89" i="41" s="1"/>
  <c r="AF100" i="41"/>
  <c r="AL82" i="41"/>
  <c r="AL89" i="41" s="1"/>
  <c r="AX36" i="41"/>
  <c r="AP36" i="41"/>
  <c r="AH36" i="41"/>
  <c r="Z36" i="41"/>
  <c r="R36" i="41"/>
  <c r="J36" i="41"/>
  <c r="D82" i="41"/>
  <c r="AW36" i="41"/>
  <c r="AO36" i="41"/>
  <c r="AG36" i="41"/>
  <c r="Y36" i="41"/>
  <c r="Q36" i="41"/>
  <c r="I36" i="41"/>
  <c r="AV36" i="41"/>
  <c r="AN36" i="41"/>
  <c r="AF36" i="41"/>
  <c r="X36" i="41"/>
  <c r="P36" i="41"/>
  <c r="H36" i="41"/>
  <c r="BC36" i="41"/>
  <c r="AU36" i="41"/>
  <c r="AM36" i="41"/>
  <c r="AE36" i="41"/>
  <c r="W36" i="41"/>
  <c r="O36" i="41"/>
  <c r="G36" i="41"/>
  <c r="BB36" i="41"/>
  <c r="AT36" i="41"/>
  <c r="AL36" i="41"/>
  <c r="AD36" i="41"/>
  <c r="V36" i="41"/>
  <c r="N36" i="41"/>
  <c r="F36" i="41"/>
  <c r="AZ36" i="41"/>
  <c r="AR36" i="41"/>
  <c r="AJ36" i="41"/>
  <c r="AB36" i="41"/>
  <c r="T36" i="41"/>
  <c r="L36" i="41"/>
  <c r="D36" i="41"/>
  <c r="C36" i="41"/>
  <c r="AI36" i="41"/>
  <c r="B15" i="41"/>
  <c r="E36" i="41"/>
  <c r="AK36" i="41"/>
  <c r="D33" i="41"/>
  <c r="D46" i="41" s="1"/>
  <c r="E31" i="41"/>
  <c r="M36" i="41"/>
  <c r="AS36" i="41"/>
  <c r="S36" i="41"/>
  <c r="AY36" i="41"/>
  <c r="U36" i="41"/>
  <c r="BA36" i="41"/>
  <c r="E22" i="41"/>
  <c r="M22" i="41"/>
  <c r="U22" i="41"/>
  <c r="AC22" i="41"/>
  <c r="AK22" i="41"/>
  <c r="AS22" i="41"/>
  <c r="BA22" i="41"/>
  <c r="G22" i="41"/>
  <c r="O22" i="41"/>
  <c r="W22" i="41"/>
  <c r="AE22" i="41"/>
  <c r="AM22" i="41"/>
  <c r="AU22" i="41"/>
  <c r="BC22" i="41"/>
  <c r="H22" i="41"/>
  <c r="P22" i="41"/>
  <c r="X22" i="41"/>
  <c r="AF22" i="41"/>
  <c r="AN22" i="41"/>
  <c r="AV22" i="41"/>
  <c r="I22" i="41"/>
  <c r="Q22" i="41"/>
  <c r="Y22" i="41"/>
  <c r="AG22" i="41"/>
  <c r="AO22" i="41"/>
  <c r="AW22" i="41"/>
  <c r="C37" i="41"/>
  <c r="S38" i="41"/>
  <c r="J22" i="41"/>
  <c r="R22" i="41"/>
  <c r="Z22" i="41"/>
  <c r="AH22" i="41"/>
  <c r="AP22" i="41"/>
  <c r="AX22" i="41"/>
  <c r="AV38" i="41"/>
  <c r="AN38" i="41"/>
  <c r="AF38" i="41"/>
  <c r="X38" i="41"/>
  <c r="P38" i="41"/>
  <c r="H38" i="41"/>
  <c r="BC38" i="41"/>
  <c r="AU38" i="41"/>
  <c r="AM38" i="41"/>
  <c r="AE38" i="41"/>
  <c r="W38" i="41"/>
  <c r="O38" i="41"/>
  <c r="G38" i="41"/>
  <c r="BB38" i="41"/>
  <c r="AT38" i="41"/>
  <c r="AL38" i="41"/>
  <c r="AD38" i="41"/>
  <c r="V38" i="41"/>
  <c r="N38" i="41"/>
  <c r="BA38" i="41"/>
  <c r="AS38" i="41"/>
  <c r="AK38" i="41"/>
  <c r="AC38" i="41"/>
  <c r="AZ38" i="41"/>
  <c r="AR38" i="41"/>
  <c r="AJ38" i="41"/>
  <c r="AB38" i="41"/>
  <c r="T38" i="41"/>
  <c r="L38" i="41"/>
  <c r="D38" i="41"/>
  <c r="AX38" i="41"/>
  <c r="AP38" i="41"/>
  <c r="AH38" i="41"/>
  <c r="Z38" i="41"/>
  <c r="R38" i="41"/>
  <c r="J38" i="41"/>
  <c r="U38" i="41"/>
  <c r="AY38" i="41"/>
  <c r="K22" i="41"/>
  <c r="S22" i="41"/>
  <c r="AA22" i="41"/>
  <c r="AI22" i="41"/>
  <c r="AQ22" i="41"/>
  <c r="E38" i="41"/>
  <c r="Y38" i="41"/>
  <c r="AD20" i="40"/>
  <c r="V31" i="13" s="1"/>
  <c r="E20" i="40"/>
  <c r="V6" i="13" s="1"/>
  <c r="AZ20" i="40"/>
  <c r="V53" i="13" s="1"/>
  <c r="AR20" i="40"/>
  <c r="V45" i="13" s="1"/>
  <c r="AJ20" i="40"/>
  <c r="V37" i="13" s="1"/>
  <c r="AB20" i="40"/>
  <c r="V29" i="13" s="1"/>
  <c r="T20" i="40"/>
  <c r="V21" i="13" s="1"/>
  <c r="L20" i="40"/>
  <c r="V13" i="13" s="1"/>
  <c r="D20" i="40"/>
  <c r="AY20" i="40"/>
  <c r="V52" i="13" s="1"/>
  <c r="AQ20" i="40"/>
  <c r="V44" i="13" s="1"/>
  <c r="AI20" i="40"/>
  <c r="V36" i="13" s="1"/>
  <c r="AA20" i="40"/>
  <c r="V28" i="13" s="1"/>
  <c r="S20" i="40"/>
  <c r="V20" i="13" s="1"/>
  <c r="K20" i="40"/>
  <c r="V12" i="13" s="1"/>
  <c r="AX20" i="40"/>
  <c r="V51" i="13" s="1"/>
  <c r="AP20" i="40"/>
  <c r="V43" i="13" s="1"/>
  <c r="AH20" i="40"/>
  <c r="V35" i="13" s="1"/>
  <c r="Z20" i="40"/>
  <c r="V27" i="13" s="1"/>
  <c r="R20" i="40"/>
  <c r="V19" i="13" s="1"/>
  <c r="J20" i="40"/>
  <c r="V11" i="13" s="1"/>
  <c r="AW20" i="40"/>
  <c r="V50" i="13" s="1"/>
  <c r="AO20" i="40"/>
  <c r="V42" i="13" s="1"/>
  <c r="AG20" i="40"/>
  <c r="V34" i="13" s="1"/>
  <c r="Y20" i="40"/>
  <c r="V26" i="13" s="1"/>
  <c r="Q20" i="40"/>
  <c r="V18" i="13" s="1"/>
  <c r="I20" i="40"/>
  <c r="V10" i="13" s="1"/>
  <c r="AV20" i="40"/>
  <c r="V49" i="13" s="1"/>
  <c r="AN20" i="40"/>
  <c r="V41" i="13" s="1"/>
  <c r="AF20" i="40"/>
  <c r="V33" i="13" s="1"/>
  <c r="X20" i="40"/>
  <c r="V25" i="13" s="1"/>
  <c r="P20" i="40"/>
  <c r="V17" i="13" s="1"/>
  <c r="H20" i="40"/>
  <c r="V9" i="13" s="1"/>
  <c r="BC20" i="40"/>
  <c r="V56" i="13" s="1"/>
  <c r="AU20" i="40"/>
  <c r="V48" i="13" s="1"/>
  <c r="AM20" i="40"/>
  <c r="V40" i="13" s="1"/>
  <c r="AE20" i="40"/>
  <c r="V32" i="13" s="1"/>
  <c r="W20" i="40"/>
  <c r="V24" i="13" s="1"/>
  <c r="O20" i="40"/>
  <c r="V16" i="13" s="1"/>
  <c r="G20" i="40"/>
  <c r="V8" i="13" s="1"/>
  <c r="F20" i="40"/>
  <c r="V7" i="13" s="1"/>
  <c r="AL20" i="40"/>
  <c r="V39" i="13" s="1"/>
  <c r="N36" i="40"/>
  <c r="AL38" i="40"/>
  <c r="AL36" i="40"/>
  <c r="B15" i="40"/>
  <c r="M20" i="40"/>
  <c r="V14" i="13" s="1"/>
  <c r="AS20" i="40"/>
  <c r="V46" i="13" s="1"/>
  <c r="D10" i="40"/>
  <c r="N20" i="40"/>
  <c r="V15" i="13" s="1"/>
  <c r="AT20" i="40"/>
  <c r="V47" i="13" s="1"/>
  <c r="D54" i="40"/>
  <c r="D28" i="40"/>
  <c r="E2" i="40"/>
  <c r="V20" i="40"/>
  <c r="V23" i="13" s="1"/>
  <c r="BB20" i="40"/>
  <c r="V55" i="13" s="1"/>
  <c r="BB22" i="40"/>
  <c r="AT22" i="40"/>
  <c r="AL22" i="40"/>
  <c r="AD22" i="40"/>
  <c r="BA22" i="40"/>
  <c r="AS22" i="40"/>
  <c r="AK22" i="40"/>
  <c r="AC22" i="40"/>
  <c r="AZ22" i="40"/>
  <c r="AR22" i="40"/>
  <c r="AX22" i="40"/>
  <c r="AP22" i="40"/>
  <c r="AH22" i="40"/>
  <c r="Z22" i="40"/>
  <c r="C37" i="40"/>
  <c r="AW22" i="40"/>
  <c r="AO22" i="40"/>
  <c r="AG22" i="40"/>
  <c r="G22" i="40"/>
  <c r="O22" i="40"/>
  <c r="W22" i="40"/>
  <c r="AJ22" i="40"/>
  <c r="R36" i="40"/>
  <c r="AM36" i="40"/>
  <c r="AF82" i="40"/>
  <c r="AF89" i="40" s="1"/>
  <c r="H22" i="40"/>
  <c r="P22" i="40"/>
  <c r="X22" i="40"/>
  <c r="AM22" i="40"/>
  <c r="V36" i="40"/>
  <c r="AP36" i="40"/>
  <c r="I22" i="40"/>
  <c r="Q22" i="40"/>
  <c r="Y22" i="40"/>
  <c r="AN22" i="40"/>
  <c r="W36" i="40"/>
  <c r="AT36" i="40"/>
  <c r="AY38" i="40"/>
  <c r="F31" i="40"/>
  <c r="E33" i="40"/>
  <c r="E46" i="40" s="1"/>
  <c r="F36" i="40"/>
  <c r="Z36" i="40"/>
  <c r="AU36" i="40"/>
  <c r="K22" i="40"/>
  <c r="S22" i="40"/>
  <c r="AB22" i="40"/>
  <c r="AU22" i="40"/>
  <c r="G36" i="40"/>
  <c r="AD36" i="40"/>
  <c r="BC100" i="40"/>
  <c r="AU100" i="40"/>
  <c r="AM100" i="40"/>
  <c r="AE100" i="40"/>
  <c r="W100" i="40"/>
  <c r="O100" i="40"/>
  <c r="G100" i="40"/>
  <c r="BB90" i="40"/>
  <c r="AT90" i="40"/>
  <c r="AL90" i="40"/>
  <c r="AD90" i="40"/>
  <c r="V90" i="40"/>
  <c r="N90" i="40"/>
  <c r="F90" i="40"/>
  <c r="AX82" i="40"/>
  <c r="AX89" i="40" s="1"/>
  <c r="AP82" i="40"/>
  <c r="AP89" i="40" s="1"/>
  <c r="AH82" i="40"/>
  <c r="AH89" i="40" s="1"/>
  <c r="Z82" i="40"/>
  <c r="Z89" i="40" s="1"/>
  <c r="BB100" i="40"/>
  <c r="AT100" i="40"/>
  <c r="AL100" i="40"/>
  <c r="AD100" i="40"/>
  <c r="V100" i="40"/>
  <c r="N100" i="40"/>
  <c r="F100" i="40"/>
  <c r="BA90" i="40"/>
  <c r="AS90" i="40"/>
  <c r="AK90" i="40"/>
  <c r="AC90" i="40"/>
  <c r="U90" i="40"/>
  <c r="M90" i="40"/>
  <c r="E90" i="40"/>
  <c r="AW82" i="40"/>
  <c r="AW89" i="40" s="1"/>
  <c r="AO82" i="40"/>
  <c r="AO89" i="40" s="1"/>
  <c r="BA100" i="40"/>
  <c r="AS100" i="40"/>
  <c r="AK100" i="40"/>
  <c r="AC100" i="40"/>
  <c r="U100" i="40"/>
  <c r="M100" i="40"/>
  <c r="E100" i="40"/>
  <c r="AZ90" i="40"/>
  <c r="AR90" i="40"/>
  <c r="AJ90" i="40"/>
  <c r="AB90" i="40"/>
  <c r="T90" i="40"/>
  <c r="L90" i="40"/>
  <c r="D90" i="40"/>
  <c r="AZ100" i="40"/>
  <c r="AR100" i="40"/>
  <c r="AJ100" i="40"/>
  <c r="AB100" i="40"/>
  <c r="T100" i="40"/>
  <c r="L100" i="40"/>
  <c r="D100" i="40"/>
  <c r="AY90" i="40"/>
  <c r="AQ90" i="40"/>
  <c r="AI90" i="40"/>
  <c r="AA90" i="40"/>
  <c r="S90" i="40"/>
  <c r="K90" i="40"/>
  <c r="BC82" i="40"/>
  <c r="BC89" i="40" s="1"/>
  <c r="AU82" i="40"/>
  <c r="AU89" i="40" s="1"/>
  <c r="AM82" i="40"/>
  <c r="AM89" i="40" s="1"/>
  <c r="AY100" i="40"/>
  <c r="AQ100" i="40"/>
  <c r="AI100" i="40"/>
  <c r="AA100" i="40"/>
  <c r="S100" i="40"/>
  <c r="K100" i="40"/>
  <c r="AX90" i="40"/>
  <c r="AP90" i="40"/>
  <c r="AH90" i="40"/>
  <c r="Z90" i="40"/>
  <c r="R90" i="40"/>
  <c r="J90" i="40"/>
  <c r="BB82" i="40"/>
  <c r="BB89" i="40" s="1"/>
  <c r="AT82" i="40"/>
  <c r="AT89" i="40" s="1"/>
  <c r="AL82" i="40"/>
  <c r="AL89" i="40" s="1"/>
  <c r="AD82" i="40"/>
  <c r="AD89" i="40" s="1"/>
  <c r="AX100" i="40"/>
  <c r="AP100" i="40"/>
  <c r="AH100" i="40"/>
  <c r="Z100" i="40"/>
  <c r="R100" i="40"/>
  <c r="J100" i="40"/>
  <c r="AW90" i="40"/>
  <c r="AO90" i="40"/>
  <c r="AG90" i="40"/>
  <c r="Y90" i="40"/>
  <c r="Q90" i="40"/>
  <c r="I90" i="40"/>
  <c r="BA82" i="40"/>
  <c r="BA89" i="40" s="1"/>
  <c r="AS82" i="40"/>
  <c r="AS89" i="40" s="1"/>
  <c r="AK82" i="40"/>
  <c r="AK89" i="40" s="1"/>
  <c r="Y100" i="40"/>
  <c r="AE90" i="40"/>
  <c r="AQ82" i="40"/>
  <c r="AQ89" i="40" s="1"/>
  <c r="AB82" i="40"/>
  <c r="AB89" i="40" s="1"/>
  <c r="S82" i="40"/>
  <c r="S89" i="40" s="1"/>
  <c r="K82" i="40"/>
  <c r="K89" i="40" s="1"/>
  <c r="X100" i="40"/>
  <c r="X90" i="40"/>
  <c r="AN82" i="40"/>
  <c r="AN89" i="40" s="1"/>
  <c r="AA82" i="40"/>
  <c r="AA89" i="40" s="1"/>
  <c r="R82" i="40"/>
  <c r="R89" i="40" s="1"/>
  <c r="J82" i="40"/>
  <c r="J89" i="40" s="1"/>
  <c r="AW100" i="40"/>
  <c r="Q100" i="40"/>
  <c r="BC90" i="40"/>
  <c r="W90" i="40"/>
  <c r="AJ82" i="40"/>
  <c r="AJ89" i="40" s="1"/>
  <c r="Y82" i="40"/>
  <c r="Y89" i="40" s="1"/>
  <c r="Q82" i="40"/>
  <c r="Q89" i="40" s="1"/>
  <c r="I82" i="40"/>
  <c r="I89" i="40" s="1"/>
  <c r="AO100" i="40"/>
  <c r="I100" i="40"/>
  <c r="AU90" i="40"/>
  <c r="O90" i="40"/>
  <c r="AZ82" i="40"/>
  <c r="AZ89" i="40" s="1"/>
  <c r="AG82" i="40"/>
  <c r="AG89" i="40" s="1"/>
  <c r="W82" i="40"/>
  <c r="W89" i="40" s="1"/>
  <c r="O82" i="40"/>
  <c r="O89" i="40" s="1"/>
  <c r="G82" i="40"/>
  <c r="G89" i="40" s="1"/>
  <c r="H100" i="40"/>
  <c r="AE82" i="40"/>
  <c r="AE89" i="40" s="1"/>
  <c r="M82" i="40"/>
  <c r="M89" i="40" s="1"/>
  <c r="AV90" i="40"/>
  <c r="AC82" i="40"/>
  <c r="AC89" i="40" s="1"/>
  <c r="L82" i="40"/>
  <c r="L89" i="40" s="1"/>
  <c r="AN90" i="40"/>
  <c r="X82" i="40"/>
  <c r="X89" i="40" s="1"/>
  <c r="H82" i="40"/>
  <c r="H89" i="40" s="1"/>
  <c r="AN100" i="40"/>
  <c r="AF90" i="40"/>
  <c r="AV82" i="40"/>
  <c r="AV89" i="40" s="1"/>
  <c r="U82" i="40"/>
  <c r="U89" i="40" s="1"/>
  <c r="E82" i="40"/>
  <c r="E89" i="40" s="1"/>
  <c r="AG100" i="40"/>
  <c r="P90" i="40"/>
  <c r="AR82" i="40"/>
  <c r="AR89" i="40" s="1"/>
  <c r="T82" i="40"/>
  <c r="T89" i="40" s="1"/>
  <c r="D82" i="40"/>
  <c r="BA36" i="40"/>
  <c r="AS36" i="40"/>
  <c r="AK36" i="40"/>
  <c r="AC36" i="40"/>
  <c r="U36" i="40"/>
  <c r="M36" i="40"/>
  <c r="E36" i="40"/>
  <c r="AY82" i="40"/>
  <c r="AY89" i="40" s="1"/>
  <c r="AZ36" i="40"/>
  <c r="AR36" i="40"/>
  <c r="AJ36" i="40"/>
  <c r="AB36" i="40"/>
  <c r="T36" i="40"/>
  <c r="L36" i="40"/>
  <c r="D36" i="40"/>
  <c r="AI82" i="40"/>
  <c r="AI89" i="40" s="1"/>
  <c r="AY36" i="40"/>
  <c r="AQ36" i="40"/>
  <c r="AI36" i="40"/>
  <c r="AA36" i="40"/>
  <c r="S36" i="40"/>
  <c r="K36" i="40"/>
  <c r="C36" i="40"/>
  <c r="AF100" i="40"/>
  <c r="AM90" i="40"/>
  <c r="V82" i="40"/>
  <c r="V89" i="40" s="1"/>
  <c r="AW36" i="40"/>
  <c r="AO36" i="40"/>
  <c r="AG36" i="40"/>
  <c r="Y36" i="40"/>
  <c r="Q36" i="40"/>
  <c r="I36" i="40"/>
  <c r="P100" i="40"/>
  <c r="H90" i="40"/>
  <c r="P82" i="40"/>
  <c r="P89" i="40" s="1"/>
  <c r="AV36" i="40"/>
  <c r="AN36" i="40"/>
  <c r="AF36" i="40"/>
  <c r="X36" i="40"/>
  <c r="P36" i="40"/>
  <c r="H36" i="40"/>
  <c r="D22" i="40"/>
  <c r="L22" i="40"/>
  <c r="T22" i="40"/>
  <c r="AE22" i="40"/>
  <c r="AV22" i="40"/>
  <c r="J36" i="40"/>
  <c r="AE36" i="40"/>
  <c r="BB36" i="40"/>
  <c r="G90" i="40"/>
  <c r="AV100" i="40"/>
  <c r="BB38" i="40"/>
  <c r="G38" i="40"/>
  <c r="O38" i="40"/>
  <c r="W38" i="40"/>
  <c r="AE38" i="40"/>
  <c r="AM38" i="40"/>
  <c r="AU38" i="40"/>
  <c r="BC38" i="40"/>
  <c r="I38" i="40"/>
  <c r="Q38" i="40"/>
  <c r="Y38" i="40"/>
  <c r="AG38" i="40"/>
  <c r="AO38" i="40"/>
  <c r="AW38" i="40"/>
  <c r="J38" i="40"/>
  <c r="R38" i="40"/>
  <c r="Z38" i="40"/>
  <c r="AH38" i="40"/>
  <c r="AP38" i="40"/>
  <c r="AX38" i="40"/>
  <c r="K38" i="40"/>
  <c r="S38" i="40"/>
  <c r="AA38" i="40"/>
  <c r="AI38" i="40"/>
  <c r="AQ38" i="40"/>
  <c r="D54" i="39"/>
  <c r="D28" i="39"/>
  <c r="E2" i="39"/>
  <c r="F31" i="39"/>
  <c r="E33" i="39"/>
  <c r="E46" i="39" s="1"/>
  <c r="D10" i="39"/>
  <c r="D40" i="39" s="1"/>
  <c r="I20" i="39"/>
  <c r="U10" i="13" s="1"/>
  <c r="Q20" i="39"/>
  <c r="U18" i="13" s="1"/>
  <c r="Y20" i="39"/>
  <c r="U26" i="13" s="1"/>
  <c r="AG20" i="39"/>
  <c r="U34" i="13" s="1"/>
  <c r="AO20" i="39"/>
  <c r="U42" i="13" s="1"/>
  <c r="AW20" i="39"/>
  <c r="U50" i="13" s="1"/>
  <c r="I22" i="39"/>
  <c r="Q22" i="39"/>
  <c r="Y22" i="39"/>
  <c r="AG22" i="39"/>
  <c r="AO22" i="39"/>
  <c r="AW22" i="39"/>
  <c r="H36" i="39"/>
  <c r="P36" i="39"/>
  <c r="X36" i="39"/>
  <c r="AF36" i="39"/>
  <c r="AN36" i="39"/>
  <c r="H37" i="39"/>
  <c r="AN37" i="39"/>
  <c r="J20" i="39"/>
  <c r="U11" i="13" s="1"/>
  <c r="R20" i="39"/>
  <c r="U19" i="13" s="1"/>
  <c r="Z20" i="39"/>
  <c r="U27" i="13" s="1"/>
  <c r="AH20" i="39"/>
  <c r="U35" i="13" s="1"/>
  <c r="AP20" i="39"/>
  <c r="U43" i="13" s="1"/>
  <c r="AX20" i="39"/>
  <c r="U51" i="13" s="1"/>
  <c r="J22" i="39"/>
  <c r="R22" i="39"/>
  <c r="Z22" i="39"/>
  <c r="AH22" i="39"/>
  <c r="AP22" i="39"/>
  <c r="AX22" i="39"/>
  <c r="I36" i="39"/>
  <c r="Q36" i="39"/>
  <c r="Y36" i="39"/>
  <c r="AG36" i="39"/>
  <c r="AP36" i="39"/>
  <c r="I37" i="39"/>
  <c r="AO37" i="39"/>
  <c r="K20" i="39"/>
  <c r="U12" i="13" s="1"/>
  <c r="S20" i="39"/>
  <c r="U20" i="13" s="1"/>
  <c r="AA20" i="39"/>
  <c r="U28" i="13" s="1"/>
  <c r="AI20" i="39"/>
  <c r="U36" i="13" s="1"/>
  <c r="AQ20" i="39"/>
  <c r="U44" i="13" s="1"/>
  <c r="AY20" i="39"/>
  <c r="U52" i="13" s="1"/>
  <c r="K22" i="39"/>
  <c r="S22" i="39"/>
  <c r="AA22" i="39"/>
  <c r="AI22" i="39"/>
  <c r="AQ22" i="39"/>
  <c r="AY22" i="39"/>
  <c r="J36" i="39"/>
  <c r="R36" i="39"/>
  <c r="Z36" i="39"/>
  <c r="AH36" i="39"/>
  <c r="P37" i="39"/>
  <c r="AV37" i="39"/>
  <c r="BC100" i="39"/>
  <c r="AU100" i="39"/>
  <c r="AM100" i="39"/>
  <c r="AE100" i="39"/>
  <c r="W100" i="39"/>
  <c r="O100" i="39"/>
  <c r="G100" i="39"/>
  <c r="BB90" i="39"/>
  <c r="AT90" i="39"/>
  <c r="AL90" i="39"/>
  <c r="AD90" i="39"/>
  <c r="V90" i="39"/>
  <c r="N90" i="39"/>
  <c r="F90" i="39"/>
  <c r="AX82" i="39"/>
  <c r="AX89" i="39" s="1"/>
  <c r="AP82" i="39"/>
  <c r="AP89" i="39" s="1"/>
  <c r="BB100" i="39"/>
  <c r="AT100" i="39"/>
  <c r="AL100" i="39"/>
  <c r="AD100" i="39"/>
  <c r="V100" i="39"/>
  <c r="N100" i="39"/>
  <c r="F100" i="39"/>
  <c r="BA90" i="39"/>
  <c r="AS90" i="39"/>
  <c r="AK90" i="39"/>
  <c r="AC90" i="39"/>
  <c r="U90" i="39"/>
  <c r="M90" i="39"/>
  <c r="E90" i="39"/>
  <c r="AW82" i="39"/>
  <c r="AW89" i="39" s="1"/>
  <c r="AO82" i="39"/>
  <c r="AO89" i="39" s="1"/>
  <c r="BA100" i="39"/>
  <c r="AS100" i="39"/>
  <c r="AK100" i="39"/>
  <c r="AC100" i="39"/>
  <c r="U100" i="39"/>
  <c r="M100" i="39"/>
  <c r="E100" i="39"/>
  <c r="AZ90" i="39"/>
  <c r="AR90" i="39"/>
  <c r="AJ90" i="39"/>
  <c r="AB90" i="39"/>
  <c r="T90" i="39"/>
  <c r="L90" i="39"/>
  <c r="D90" i="39"/>
  <c r="AZ100" i="39"/>
  <c r="AR100" i="39"/>
  <c r="AJ100" i="39"/>
  <c r="AB100" i="39"/>
  <c r="T100" i="39"/>
  <c r="L100" i="39"/>
  <c r="D100" i="39"/>
  <c r="AY90" i="39"/>
  <c r="AQ90" i="39"/>
  <c r="AI90" i="39"/>
  <c r="AA90" i="39"/>
  <c r="S90" i="39"/>
  <c r="K90" i="39"/>
  <c r="BC82" i="39"/>
  <c r="BC89" i="39" s="1"/>
  <c r="AY100" i="39"/>
  <c r="AQ100" i="39"/>
  <c r="AI100" i="39"/>
  <c r="AA100" i="39"/>
  <c r="S100" i="39"/>
  <c r="K100" i="39"/>
  <c r="AX90" i="39"/>
  <c r="AP90" i="39"/>
  <c r="AH90" i="39"/>
  <c r="Z90" i="39"/>
  <c r="R90" i="39"/>
  <c r="J90" i="39"/>
  <c r="BB82" i="39"/>
  <c r="BB89" i="39" s="1"/>
  <c r="AT82" i="39"/>
  <c r="AT89" i="39" s="1"/>
  <c r="AL82" i="39"/>
  <c r="AL89" i="39" s="1"/>
  <c r="AX100" i="39"/>
  <c r="AP100" i="39"/>
  <c r="AH100" i="39"/>
  <c r="Z100" i="39"/>
  <c r="R100" i="39"/>
  <c r="J100" i="39"/>
  <c r="AW90" i="39"/>
  <c r="AO90" i="39"/>
  <c r="AG90" i="39"/>
  <c r="Y90" i="39"/>
  <c r="Q90" i="39"/>
  <c r="I90" i="39"/>
  <c r="BA82" i="39"/>
  <c r="BA89" i="39" s="1"/>
  <c r="AS82" i="39"/>
  <c r="AS89" i="39" s="1"/>
  <c r="AK82" i="39"/>
  <c r="AK89" i="39" s="1"/>
  <c r="X100" i="39"/>
  <c r="X90" i="39"/>
  <c r="AV82" i="39"/>
  <c r="AV89" i="39" s="1"/>
  <c r="AH82" i="39"/>
  <c r="AH89" i="39" s="1"/>
  <c r="Z82" i="39"/>
  <c r="Z89" i="39" s="1"/>
  <c r="R82" i="39"/>
  <c r="R89" i="39" s="1"/>
  <c r="J82" i="39"/>
  <c r="J89" i="39" s="1"/>
  <c r="AW100" i="39"/>
  <c r="Q100" i="39"/>
  <c r="BC90" i="39"/>
  <c r="W90" i="39"/>
  <c r="AU82" i="39"/>
  <c r="AU89" i="39" s="1"/>
  <c r="AG82" i="39"/>
  <c r="AG89" i="39" s="1"/>
  <c r="Y82" i="39"/>
  <c r="Y89" i="39" s="1"/>
  <c r="Q82" i="39"/>
  <c r="Q89" i="39" s="1"/>
  <c r="I82" i="39"/>
  <c r="I89" i="39" s="1"/>
  <c r="AV100" i="39"/>
  <c r="P100" i="39"/>
  <c r="AV90" i="39"/>
  <c r="P90" i="39"/>
  <c r="AR82" i="39"/>
  <c r="AR89" i="39" s="1"/>
  <c r="AF82" i="39"/>
  <c r="AF89" i="39" s="1"/>
  <c r="X82" i="39"/>
  <c r="X89" i="39" s="1"/>
  <c r="P82" i="39"/>
  <c r="P89" i="39" s="1"/>
  <c r="H82" i="39"/>
  <c r="H89" i="39" s="1"/>
  <c r="AO100" i="39"/>
  <c r="I100" i="39"/>
  <c r="AU90" i="39"/>
  <c r="O90" i="39"/>
  <c r="AQ82" i="39"/>
  <c r="AQ89" i="39" s="1"/>
  <c r="AE82" i="39"/>
  <c r="AE89" i="39" s="1"/>
  <c r="W82" i="39"/>
  <c r="W89" i="39" s="1"/>
  <c r="O82" i="39"/>
  <c r="O89" i="39" s="1"/>
  <c r="G82" i="39"/>
  <c r="G89" i="39" s="1"/>
  <c r="AN100" i="39"/>
  <c r="H100" i="39"/>
  <c r="AN90" i="39"/>
  <c r="H90" i="39"/>
  <c r="AN82" i="39"/>
  <c r="AN89" i="39" s="1"/>
  <c r="AD82" i="39"/>
  <c r="AD89" i="39" s="1"/>
  <c r="V82" i="39"/>
  <c r="V89" i="39" s="1"/>
  <c r="N82" i="39"/>
  <c r="N89" i="39" s="1"/>
  <c r="F82" i="39"/>
  <c r="F89" i="39" s="1"/>
  <c r="AG100" i="39"/>
  <c r="AM90" i="39"/>
  <c r="G90" i="39"/>
  <c r="AM82" i="39"/>
  <c r="AM89" i="39" s="1"/>
  <c r="AC82" i="39"/>
  <c r="AC89" i="39" s="1"/>
  <c r="U82" i="39"/>
  <c r="U89" i="39" s="1"/>
  <c r="M82" i="39"/>
  <c r="M89" i="39" s="1"/>
  <c r="E82" i="39"/>
  <c r="E89" i="39" s="1"/>
  <c r="Y100" i="39"/>
  <c r="AB82" i="39"/>
  <c r="AB89" i="39" s="1"/>
  <c r="AA82" i="39"/>
  <c r="AA89" i="39" s="1"/>
  <c r="AZ36" i="39"/>
  <c r="AR36" i="39"/>
  <c r="T82" i="39"/>
  <c r="T89" i="39" s="1"/>
  <c r="AY36" i="39"/>
  <c r="AF90" i="39"/>
  <c r="S82" i="39"/>
  <c r="S89" i="39" s="1"/>
  <c r="AX36" i="39"/>
  <c r="AE90" i="39"/>
  <c r="AZ82" i="39"/>
  <c r="AZ89" i="39" s="1"/>
  <c r="L82" i="39"/>
  <c r="L89" i="39" s="1"/>
  <c r="AW36" i="39"/>
  <c r="AO36" i="39"/>
  <c r="AY82" i="39"/>
  <c r="AY89" i="39" s="1"/>
  <c r="K82" i="39"/>
  <c r="K89" i="39" s="1"/>
  <c r="AV36" i="39"/>
  <c r="AJ82" i="39"/>
  <c r="AJ89" i="39" s="1"/>
  <c r="D82" i="39"/>
  <c r="BC36" i="39"/>
  <c r="D20" i="39"/>
  <c r="L20" i="39"/>
  <c r="U13" i="13" s="1"/>
  <c r="T20" i="39"/>
  <c r="U21" i="13" s="1"/>
  <c r="AB20" i="39"/>
  <c r="U29" i="13" s="1"/>
  <c r="AJ20" i="39"/>
  <c r="U37" i="13" s="1"/>
  <c r="AR20" i="39"/>
  <c r="U45" i="13" s="1"/>
  <c r="AZ20" i="39"/>
  <c r="U53" i="13" s="1"/>
  <c r="D22" i="39"/>
  <c r="L22" i="39"/>
  <c r="T22" i="39"/>
  <c r="AB22" i="39"/>
  <c r="AJ22" i="39"/>
  <c r="AR22" i="39"/>
  <c r="AZ22" i="39"/>
  <c r="C36" i="39"/>
  <c r="E67" i="15" s="1"/>
  <c r="F67" i="15" s="1"/>
  <c r="B53" i="12" s="1"/>
  <c r="K36" i="39"/>
  <c r="S36" i="39"/>
  <c r="AA36" i="39"/>
  <c r="AI36" i="39"/>
  <c r="AS36" i="39"/>
  <c r="Q37" i="39"/>
  <c r="AW37" i="39"/>
  <c r="E20" i="39"/>
  <c r="U6" i="13" s="1"/>
  <c r="M20" i="39"/>
  <c r="U14" i="13" s="1"/>
  <c r="U20" i="39"/>
  <c r="U22" i="13" s="1"/>
  <c r="AC20" i="39"/>
  <c r="U30" i="13" s="1"/>
  <c r="AK20" i="39"/>
  <c r="U38" i="13" s="1"/>
  <c r="AS20" i="39"/>
  <c r="U46" i="13" s="1"/>
  <c r="BA20" i="39"/>
  <c r="U54" i="13" s="1"/>
  <c r="E22" i="39"/>
  <c r="M22" i="39"/>
  <c r="U22" i="39"/>
  <c r="AC22" i="39"/>
  <c r="AK22" i="39"/>
  <c r="AS22" i="39"/>
  <c r="BA22" i="39"/>
  <c r="D36" i="39"/>
  <c r="L36" i="39"/>
  <c r="T36" i="39"/>
  <c r="AB36" i="39"/>
  <c r="AJ36" i="39"/>
  <c r="AT36" i="39"/>
  <c r="X37" i="39"/>
  <c r="AY38" i="39"/>
  <c r="B15" i="39"/>
  <c r="H67" i="15" s="1"/>
  <c r="J67" i="15" s="1"/>
  <c r="B163" i="12" s="1"/>
  <c r="F20" i="39"/>
  <c r="U7" i="13" s="1"/>
  <c r="N20" i="39"/>
  <c r="U15" i="13" s="1"/>
  <c r="V20" i="39"/>
  <c r="U23" i="13" s="1"/>
  <c r="AD20" i="39"/>
  <c r="U31" i="13" s="1"/>
  <c r="AL20" i="39"/>
  <c r="U39" i="13" s="1"/>
  <c r="AT20" i="39"/>
  <c r="U47" i="13" s="1"/>
  <c r="BB20" i="39"/>
  <c r="U55" i="13" s="1"/>
  <c r="F22" i="39"/>
  <c r="N22" i="39"/>
  <c r="V22" i="39"/>
  <c r="AD22" i="39"/>
  <c r="AL22" i="39"/>
  <c r="AT22" i="39"/>
  <c r="BB22" i="39"/>
  <c r="E36" i="39"/>
  <c r="M36" i="39"/>
  <c r="U36" i="39"/>
  <c r="AC36" i="39"/>
  <c r="AK36" i="39"/>
  <c r="AU36" i="39"/>
  <c r="BC37" i="39"/>
  <c r="AU37" i="39"/>
  <c r="AM37" i="39"/>
  <c r="AE37" i="39"/>
  <c r="W37" i="39"/>
  <c r="O37" i="39"/>
  <c r="G37" i="39"/>
  <c r="BB37" i="39"/>
  <c r="AT37" i="39"/>
  <c r="AL37" i="39"/>
  <c r="AD37" i="39"/>
  <c r="V37" i="39"/>
  <c r="N37" i="39"/>
  <c r="F37" i="39"/>
  <c r="BA37" i="39"/>
  <c r="AS37" i="39"/>
  <c r="AK37" i="39"/>
  <c r="AC37" i="39"/>
  <c r="U37" i="39"/>
  <c r="M37" i="39"/>
  <c r="E37" i="39"/>
  <c r="AZ37" i="39"/>
  <c r="AR37" i="39"/>
  <c r="AJ37" i="39"/>
  <c r="AB37" i="39"/>
  <c r="T37" i="39"/>
  <c r="L37" i="39"/>
  <c r="D37" i="39"/>
  <c r="AY37" i="39"/>
  <c r="AQ37" i="39"/>
  <c r="AI37" i="39"/>
  <c r="AA37" i="39"/>
  <c r="S37" i="39"/>
  <c r="K37" i="39"/>
  <c r="AX37" i="39"/>
  <c r="AP37" i="39"/>
  <c r="AH37" i="39"/>
  <c r="Z37" i="39"/>
  <c r="R37" i="39"/>
  <c r="J37" i="39"/>
  <c r="G20" i="39"/>
  <c r="U8" i="13" s="1"/>
  <c r="O20" i="39"/>
  <c r="U16" i="13" s="1"/>
  <c r="W20" i="39"/>
  <c r="U24" i="13" s="1"/>
  <c r="AE20" i="39"/>
  <c r="U32" i="13" s="1"/>
  <c r="AM20" i="39"/>
  <c r="U40" i="13" s="1"/>
  <c r="AU20" i="39"/>
  <c r="U48" i="13" s="1"/>
  <c r="G22" i="39"/>
  <c r="O22" i="39"/>
  <c r="W22" i="39"/>
  <c r="AE22" i="39"/>
  <c r="AM22" i="39"/>
  <c r="AU22" i="39"/>
  <c r="BC22" i="39"/>
  <c r="F36" i="39"/>
  <c r="N36" i="39"/>
  <c r="V36" i="39"/>
  <c r="AD36" i="39"/>
  <c r="AL36" i="39"/>
  <c r="BA36" i="39"/>
  <c r="AF37" i="39"/>
  <c r="AF100" i="39"/>
  <c r="E38" i="39"/>
  <c r="M38" i="39"/>
  <c r="U38" i="39"/>
  <c r="AC38" i="39"/>
  <c r="AK38" i="39"/>
  <c r="AS38" i="39"/>
  <c r="BA38" i="39"/>
  <c r="F38" i="39"/>
  <c r="N38" i="39"/>
  <c r="V38" i="39"/>
  <c r="AD38" i="39"/>
  <c r="AL38" i="39"/>
  <c r="AT38" i="39"/>
  <c r="BB38" i="39"/>
  <c r="G38" i="39"/>
  <c r="O38" i="39"/>
  <c r="W38" i="39"/>
  <c r="AE38" i="39"/>
  <c r="AM38" i="39"/>
  <c r="AU38" i="39"/>
  <c r="BC38" i="39"/>
  <c r="H38" i="39"/>
  <c r="P38" i="39"/>
  <c r="X38" i="39"/>
  <c r="AF38" i="39"/>
  <c r="AN38" i="39"/>
  <c r="AV38" i="39"/>
  <c r="I38" i="39"/>
  <c r="Q38" i="39"/>
  <c r="Y38" i="39"/>
  <c r="AG38" i="39"/>
  <c r="AO38" i="39"/>
  <c r="AW38" i="39"/>
  <c r="J38" i="39"/>
  <c r="R38" i="39"/>
  <c r="Z38" i="39"/>
  <c r="AH38" i="39"/>
  <c r="AP38" i="39"/>
  <c r="AX38" i="39"/>
  <c r="K38" i="39"/>
  <c r="S38" i="39"/>
  <c r="AA38" i="39"/>
  <c r="AI38" i="39"/>
  <c r="AQ38" i="39"/>
  <c r="D54" i="38"/>
  <c r="D28" i="38"/>
  <c r="E2" i="38"/>
  <c r="D39" i="38"/>
  <c r="BC100" i="38"/>
  <c r="AU100" i="38"/>
  <c r="AM100" i="38"/>
  <c r="AE100" i="38"/>
  <c r="W100" i="38"/>
  <c r="O100" i="38"/>
  <c r="G100" i="38"/>
  <c r="BB90" i="38"/>
  <c r="AT90" i="38"/>
  <c r="AL90" i="38"/>
  <c r="AD90" i="38"/>
  <c r="V90" i="38"/>
  <c r="N90" i="38"/>
  <c r="F90" i="38"/>
  <c r="AX82" i="38"/>
  <c r="AX89" i="38" s="1"/>
  <c r="AP82" i="38"/>
  <c r="AP89" i="38" s="1"/>
  <c r="AH82" i="38"/>
  <c r="AH89" i="38" s="1"/>
  <c r="BB100" i="38"/>
  <c r="AT100" i="38"/>
  <c r="AL100" i="38"/>
  <c r="AD100" i="38"/>
  <c r="V100" i="38"/>
  <c r="N100" i="38"/>
  <c r="F100" i="38"/>
  <c r="BA90" i="38"/>
  <c r="AS90" i="38"/>
  <c r="AK90" i="38"/>
  <c r="AC90" i="38"/>
  <c r="U90" i="38"/>
  <c r="M90" i="38"/>
  <c r="E90" i="38"/>
  <c r="AW82" i="38"/>
  <c r="AW89" i="38" s="1"/>
  <c r="AO82" i="38"/>
  <c r="AO89" i="38" s="1"/>
  <c r="BA100" i="38"/>
  <c r="AS100" i="38"/>
  <c r="AK100" i="38"/>
  <c r="AC100" i="38"/>
  <c r="U100" i="38"/>
  <c r="M100" i="38"/>
  <c r="E100" i="38"/>
  <c r="AZ90" i="38"/>
  <c r="AR90" i="38"/>
  <c r="AJ90" i="38"/>
  <c r="AB90" i="38"/>
  <c r="T90" i="38"/>
  <c r="L90" i="38"/>
  <c r="D90" i="38"/>
  <c r="AV82" i="38"/>
  <c r="AV89" i="38" s="1"/>
  <c r="AN82" i="38"/>
  <c r="AN89" i="38" s="1"/>
  <c r="AZ100" i="38"/>
  <c r="AR100" i="38"/>
  <c r="AJ100" i="38"/>
  <c r="AB100" i="38"/>
  <c r="T100" i="38"/>
  <c r="L100" i="38"/>
  <c r="D100" i="38"/>
  <c r="AY90" i="38"/>
  <c r="AQ90" i="38"/>
  <c r="AI90" i="38"/>
  <c r="AA90" i="38"/>
  <c r="S90" i="38"/>
  <c r="K90" i="38"/>
  <c r="BC82" i="38"/>
  <c r="BC89" i="38" s="1"/>
  <c r="AU82" i="38"/>
  <c r="AU89" i="38" s="1"/>
  <c r="AY100" i="38"/>
  <c r="AQ100" i="38"/>
  <c r="AI100" i="38"/>
  <c r="AA100" i="38"/>
  <c r="S100" i="38"/>
  <c r="K100" i="38"/>
  <c r="AX90" i="38"/>
  <c r="AP90" i="38"/>
  <c r="AH90" i="38"/>
  <c r="Z90" i="38"/>
  <c r="R90" i="38"/>
  <c r="J90" i="38"/>
  <c r="BB82" i="38"/>
  <c r="BB89" i="38" s="1"/>
  <c r="AT82" i="38"/>
  <c r="AT89" i="38" s="1"/>
  <c r="AL82" i="38"/>
  <c r="AL89" i="38" s="1"/>
  <c r="AX100" i="38"/>
  <c r="AP100" i="38"/>
  <c r="AH100" i="38"/>
  <c r="Z100" i="38"/>
  <c r="R100" i="38"/>
  <c r="J100" i="38"/>
  <c r="AW90" i="38"/>
  <c r="AO90" i="38"/>
  <c r="AG90" i="38"/>
  <c r="Y90" i="38"/>
  <c r="Q90" i="38"/>
  <c r="I90" i="38"/>
  <c r="BA82" i="38"/>
  <c r="BA89" i="38" s="1"/>
  <c r="AS82" i="38"/>
  <c r="AS89" i="38" s="1"/>
  <c r="AK82" i="38"/>
  <c r="AK89" i="38" s="1"/>
  <c r="AW100" i="38"/>
  <c r="AO100" i="38"/>
  <c r="AG100" i="38"/>
  <c r="Y100" i="38"/>
  <c r="Q100" i="38"/>
  <c r="I100" i="38"/>
  <c r="AV90" i="38"/>
  <c r="AN90" i="38"/>
  <c r="AF90" i="38"/>
  <c r="X90" i="38"/>
  <c r="P90" i="38"/>
  <c r="H90" i="38"/>
  <c r="AZ82" i="38"/>
  <c r="AZ89" i="38" s="1"/>
  <c r="AR82" i="38"/>
  <c r="AR89" i="38" s="1"/>
  <c r="AJ82" i="38"/>
  <c r="AJ89" i="38" s="1"/>
  <c r="X100" i="38"/>
  <c r="W90" i="38"/>
  <c r="AM82" i="38"/>
  <c r="AM89" i="38" s="1"/>
  <c r="AA82" i="38"/>
  <c r="AA89" i="38" s="1"/>
  <c r="S82" i="38"/>
  <c r="S89" i="38" s="1"/>
  <c r="K82" i="38"/>
  <c r="K89" i="38" s="1"/>
  <c r="P100" i="38"/>
  <c r="O90" i="38"/>
  <c r="AI82" i="38"/>
  <c r="AI89" i="38" s="1"/>
  <c r="Z82" i="38"/>
  <c r="Z89" i="38" s="1"/>
  <c r="R82" i="38"/>
  <c r="R89" i="38" s="1"/>
  <c r="J82" i="38"/>
  <c r="J89" i="38" s="1"/>
  <c r="H100" i="38"/>
  <c r="G90" i="38"/>
  <c r="AG82" i="38"/>
  <c r="AG89" i="38" s="1"/>
  <c r="Y82" i="38"/>
  <c r="Y89" i="38" s="1"/>
  <c r="Q82" i="38"/>
  <c r="Q89" i="38" s="1"/>
  <c r="I82" i="38"/>
  <c r="I89" i="38" s="1"/>
  <c r="AF82" i="38"/>
  <c r="AF89" i="38" s="1"/>
  <c r="X82" i="38"/>
  <c r="X89" i="38" s="1"/>
  <c r="P82" i="38"/>
  <c r="P89" i="38" s="1"/>
  <c r="H82" i="38"/>
  <c r="H89" i="38" s="1"/>
  <c r="BC90" i="38"/>
  <c r="AV100" i="38"/>
  <c r="AU90" i="38"/>
  <c r="AD82" i="38"/>
  <c r="AD89" i="38" s="1"/>
  <c r="V82" i="38"/>
  <c r="V89" i="38" s="1"/>
  <c r="N82" i="38"/>
  <c r="N89" i="38" s="1"/>
  <c r="F82" i="38"/>
  <c r="F89" i="38" s="1"/>
  <c r="U82" i="38"/>
  <c r="U89" i="38" s="1"/>
  <c r="T82" i="38"/>
  <c r="T89" i="38" s="1"/>
  <c r="AN100" i="38"/>
  <c r="AY82" i="38"/>
  <c r="AY89" i="38" s="1"/>
  <c r="O82" i="38"/>
  <c r="O89" i="38" s="1"/>
  <c r="AF100" i="38"/>
  <c r="AQ82" i="38"/>
  <c r="AQ89" i="38" s="1"/>
  <c r="M82" i="38"/>
  <c r="M89" i="38" s="1"/>
  <c r="AE82" i="38"/>
  <c r="AE89" i="38" s="1"/>
  <c r="L82" i="38"/>
  <c r="L89" i="38" s="1"/>
  <c r="AM90" i="38"/>
  <c r="AC82" i="38"/>
  <c r="AC89" i="38" s="1"/>
  <c r="G82" i="38"/>
  <c r="G89" i="38" s="1"/>
  <c r="W82" i="38"/>
  <c r="W89" i="38" s="1"/>
  <c r="E82" i="38"/>
  <c r="E89" i="38" s="1"/>
  <c r="BB36" i="38"/>
  <c r="AT36" i="38"/>
  <c r="AL36" i="38"/>
  <c r="AD36" i="38"/>
  <c r="V36" i="38"/>
  <c r="N36" i="38"/>
  <c r="F36" i="38"/>
  <c r="AE90" i="38"/>
  <c r="D82" i="38"/>
  <c r="BA36" i="38"/>
  <c r="AS36" i="38"/>
  <c r="AK36" i="38"/>
  <c r="AC36" i="38"/>
  <c r="U36" i="38"/>
  <c r="M36" i="38"/>
  <c r="E36" i="38"/>
  <c r="AZ36" i="38"/>
  <c r="AR36" i="38"/>
  <c r="AJ36" i="38"/>
  <c r="AB36" i="38"/>
  <c r="T36" i="38"/>
  <c r="L36" i="38"/>
  <c r="D36" i="38"/>
  <c r="AY36" i="38"/>
  <c r="AX36" i="38"/>
  <c r="AP36" i="38"/>
  <c r="AH36" i="38"/>
  <c r="Z36" i="38"/>
  <c r="R36" i="38"/>
  <c r="J36" i="38"/>
  <c r="BC36" i="38"/>
  <c r="AI36" i="38"/>
  <c r="S36" i="38"/>
  <c r="C36" i="38"/>
  <c r="AW36" i="38"/>
  <c r="AG36" i="38"/>
  <c r="Q36" i="38"/>
  <c r="AV36" i="38"/>
  <c r="AF36" i="38"/>
  <c r="P36" i="38"/>
  <c r="AU36" i="38"/>
  <c r="AE36" i="38"/>
  <c r="O36" i="38"/>
  <c r="I36" i="38"/>
  <c r="AB82" i="38"/>
  <c r="AB89" i="38" s="1"/>
  <c r="AQ36" i="38"/>
  <c r="AA36" i="38"/>
  <c r="K36" i="38"/>
  <c r="AO36" i="38"/>
  <c r="Y36" i="38"/>
  <c r="AN36" i="38"/>
  <c r="X36" i="38"/>
  <c r="H36" i="38"/>
  <c r="D10" i="38"/>
  <c r="D40" i="38" s="1"/>
  <c r="G36" i="38"/>
  <c r="W36" i="38"/>
  <c r="D37" i="38"/>
  <c r="AQ37" i="38"/>
  <c r="J37" i="38"/>
  <c r="AC37" i="38"/>
  <c r="Z37" i="38"/>
  <c r="AS37" i="38"/>
  <c r="AM36" i="38"/>
  <c r="L22" i="38"/>
  <c r="Y22" i="38"/>
  <c r="AM22" i="38"/>
  <c r="AX22" i="38"/>
  <c r="O22" i="38"/>
  <c r="Z22" i="38"/>
  <c r="AN22" i="38"/>
  <c r="BB22" i="38"/>
  <c r="AT22" i="38"/>
  <c r="AL22" i="38"/>
  <c r="AD22" i="38"/>
  <c r="V22" i="38"/>
  <c r="N22" i="38"/>
  <c r="F22" i="38"/>
  <c r="BA22" i="38"/>
  <c r="AS22" i="38"/>
  <c r="AK22" i="38"/>
  <c r="AC22" i="38"/>
  <c r="U22" i="38"/>
  <c r="M22" i="38"/>
  <c r="E22" i="38"/>
  <c r="AY22" i="38"/>
  <c r="AQ22" i="38"/>
  <c r="AI22" i="38"/>
  <c r="AA22" i="38"/>
  <c r="S22" i="38"/>
  <c r="K22" i="38"/>
  <c r="P22" i="38"/>
  <c r="AB22" i="38"/>
  <c r="AO22" i="38"/>
  <c r="BC22" i="38"/>
  <c r="D22" i="38"/>
  <c r="Q22" i="38"/>
  <c r="AE22" i="38"/>
  <c r="AP22" i="38"/>
  <c r="BC38" i="38"/>
  <c r="K38" i="38"/>
  <c r="S38" i="38"/>
  <c r="AA38" i="38"/>
  <c r="AI38" i="38"/>
  <c r="AQ38" i="38"/>
  <c r="AY38" i="38"/>
  <c r="D38" i="38"/>
  <c r="L38" i="38"/>
  <c r="T38" i="38"/>
  <c r="AB38" i="38"/>
  <c r="AJ38" i="38"/>
  <c r="AR38" i="38"/>
  <c r="AZ38" i="38"/>
  <c r="G38" i="38"/>
  <c r="O38" i="38"/>
  <c r="W38" i="38"/>
  <c r="AE38" i="38"/>
  <c r="AM38" i="38"/>
  <c r="AU38" i="38"/>
  <c r="D54" i="37"/>
  <c r="E2" i="37"/>
  <c r="D28" i="37"/>
  <c r="M20" i="37"/>
  <c r="S14" i="13" s="1"/>
  <c r="V20" i="37"/>
  <c r="S23" i="13" s="1"/>
  <c r="AE20" i="37"/>
  <c r="S32" i="13" s="1"/>
  <c r="AP20" i="37"/>
  <c r="S43" i="13" s="1"/>
  <c r="AZ20" i="37"/>
  <c r="S53" i="13" s="1"/>
  <c r="B15" i="37"/>
  <c r="E20" i="37"/>
  <c r="S6" i="13" s="1"/>
  <c r="N20" i="37"/>
  <c r="S15" i="13" s="1"/>
  <c r="W20" i="37"/>
  <c r="S24" i="13" s="1"/>
  <c r="AG20" i="37"/>
  <c r="S34" i="13" s="1"/>
  <c r="AQ20" i="37"/>
  <c r="S44" i="13" s="1"/>
  <c r="BA20" i="37"/>
  <c r="S54" i="13" s="1"/>
  <c r="M22" i="37"/>
  <c r="Y22" i="37"/>
  <c r="AI22" i="37"/>
  <c r="AB36" i="37"/>
  <c r="AT38" i="37"/>
  <c r="D10" i="37"/>
  <c r="D40" i="37" s="1"/>
  <c r="AW22" i="37"/>
  <c r="AO22" i="37"/>
  <c r="C37" i="37"/>
  <c r="AV22" i="37"/>
  <c r="AN22" i="37"/>
  <c r="AF22" i="37"/>
  <c r="X22" i="37"/>
  <c r="P22" i="37"/>
  <c r="H22" i="37"/>
  <c r="BB22" i="37"/>
  <c r="AT22" i="37"/>
  <c r="AL22" i="37"/>
  <c r="AD22" i="37"/>
  <c r="V22" i="37"/>
  <c r="N22" i="37"/>
  <c r="F22" i="37"/>
  <c r="F20" i="37"/>
  <c r="S7" i="13" s="1"/>
  <c r="O20" i="37"/>
  <c r="S16" i="13" s="1"/>
  <c r="Y20" i="37"/>
  <c r="S26" i="13" s="1"/>
  <c r="AH20" i="37"/>
  <c r="S35" i="13" s="1"/>
  <c r="AR20" i="37"/>
  <c r="S45" i="13" s="1"/>
  <c r="D22" i="37"/>
  <c r="O22" i="37"/>
  <c r="Z22" i="37"/>
  <c r="AJ22" i="37"/>
  <c r="AX22" i="37"/>
  <c r="AD36" i="37"/>
  <c r="AV20" i="37"/>
  <c r="S49" i="13" s="1"/>
  <c r="AN20" i="37"/>
  <c r="S41" i="13" s="1"/>
  <c r="AF20" i="37"/>
  <c r="S33" i="13" s="1"/>
  <c r="X20" i="37"/>
  <c r="S25" i="13" s="1"/>
  <c r="P20" i="37"/>
  <c r="S17" i="13" s="1"/>
  <c r="H20" i="37"/>
  <c r="S9" i="13" s="1"/>
  <c r="BB20" i="37"/>
  <c r="S55" i="13" s="1"/>
  <c r="AT20" i="37"/>
  <c r="S47" i="13" s="1"/>
  <c r="AL20" i="37"/>
  <c r="S39" i="13" s="1"/>
  <c r="D20" i="37"/>
  <c r="G20" i="37"/>
  <c r="S8" i="13" s="1"/>
  <c r="Q20" i="37"/>
  <c r="S18" i="13" s="1"/>
  <c r="Z20" i="37"/>
  <c r="S27" i="13" s="1"/>
  <c r="AI20" i="37"/>
  <c r="S36" i="13" s="1"/>
  <c r="AS20" i="37"/>
  <c r="S46" i="13" s="1"/>
  <c r="E22" i="37"/>
  <c r="Q22" i="37"/>
  <c r="AA22" i="37"/>
  <c r="AK22" i="37"/>
  <c r="AY22" i="37"/>
  <c r="AL36" i="37"/>
  <c r="I20" i="37"/>
  <c r="S10" i="13" s="1"/>
  <c r="AA20" i="37"/>
  <c r="S28" i="13" s="1"/>
  <c r="AU20" i="37"/>
  <c r="S48" i="13" s="1"/>
  <c r="AN36" i="37"/>
  <c r="M82" i="37"/>
  <c r="M89" i="37" s="1"/>
  <c r="R20" i="37"/>
  <c r="S19" i="13" s="1"/>
  <c r="AJ20" i="37"/>
  <c r="S37" i="13" s="1"/>
  <c r="J20" i="37"/>
  <c r="S11" i="13" s="1"/>
  <c r="S20" i="37"/>
  <c r="S20" i="13" s="1"/>
  <c r="AB20" i="37"/>
  <c r="S29" i="13" s="1"/>
  <c r="AK20" i="37"/>
  <c r="S38" i="13" s="1"/>
  <c r="AW20" i="37"/>
  <c r="S50" i="13" s="1"/>
  <c r="I22" i="37"/>
  <c r="S22" i="37"/>
  <c r="AC22" i="37"/>
  <c r="AP22" i="37"/>
  <c r="BA22" i="37"/>
  <c r="D33" i="37"/>
  <c r="D46" i="37" s="1"/>
  <c r="E31" i="37"/>
  <c r="F36" i="37"/>
  <c r="AV36" i="37"/>
  <c r="K20" i="37"/>
  <c r="S12" i="13" s="1"/>
  <c r="T20" i="37"/>
  <c r="S21" i="13" s="1"/>
  <c r="AC20" i="37"/>
  <c r="S30" i="13" s="1"/>
  <c r="AM20" i="37"/>
  <c r="S40" i="13" s="1"/>
  <c r="AX20" i="37"/>
  <c r="S51" i="13" s="1"/>
  <c r="J22" i="37"/>
  <c r="T22" i="37"/>
  <c r="AE22" i="37"/>
  <c r="AQ22" i="37"/>
  <c r="BC22" i="37"/>
  <c r="H36" i="37"/>
  <c r="BC100" i="37"/>
  <c r="AU100" i="37"/>
  <c r="AM100" i="37"/>
  <c r="AE100" i="37"/>
  <c r="W100" i="37"/>
  <c r="O100" i="37"/>
  <c r="G100" i="37"/>
  <c r="BB90" i="37"/>
  <c r="AT90" i="37"/>
  <c r="AL90" i="37"/>
  <c r="AD90" i="37"/>
  <c r="V90" i="37"/>
  <c r="N90" i="37"/>
  <c r="F90" i="37"/>
  <c r="BB100" i="37"/>
  <c r="AT100" i="37"/>
  <c r="AL100" i="37"/>
  <c r="AD100" i="37"/>
  <c r="V100" i="37"/>
  <c r="N100" i="37"/>
  <c r="F100" i="37"/>
  <c r="BA90" i="37"/>
  <c r="AS90" i="37"/>
  <c r="AK90" i="37"/>
  <c r="AC90" i="37"/>
  <c r="U90" i="37"/>
  <c r="M90" i="37"/>
  <c r="E90" i="37"/>
  <c r="AW82" i="37"/>
  <c r="AW89" i="37" s="1"/>
  <c r="AO82" i="37"/>
  <c r="AO89" i="37" s="1"/>
  <c r="BA100" i="37"/>
  <c r="AS100" i="37"/>
  <c r="AK100" i="37"/>
  <c r="AC100" i="37"/>
  <c r="U100" i="37"/>
  <c r="M100" i="37"/>
  <c r="E100" i="37"/>
  <c r="AZ90" i="37"/>
  <c r="AR90" i="37"/>
  <c r="AJ90" i="37"/>
  <c r="AB90" i="37"/>
  <c r="T90" i="37"/>
  <c r="L90" i="37"/>
  <c r="D90" i="37"/>
  <c r="AZ100" i="37"/>
  <c r="AR100" i="37"/>
  <c r="AJ100" i="37"/>
  <c r="AB100" i="37"/>
  <c r="T100" i="37"/>
  <c r="L100" i="37"/>
  <c r="D100" i="37"/>
  <c r="AY90" i="37"/>
  <c r="AQ90" i="37"/>
  <c r="AI90" i="37"/>
  <c r="AA90" i="37"/>
  <c r="S90" i="37"/>
  <c r="K90" i="37"/>
  <c r="AY100" i="37"/>
  <c r="AQ100" i="37"/>
  <c r="AI100" i="37"/>
  <c r="AA100" i="37"/>
  <c r="S100" i="37"/>
  <c r="K100" i="37"/>
  <c r="AX90" i="37"/>
  <c r="AP90" i="37"/>
  <c r="AH90" i="37"/>
  <c r="Z90" i="37"/>
  <c r="R90" i="37"/>
  <c r="J90" i="37"/>
  <c r="AX100" i="37"/>
  <c r="AP100" i="37"/>
  <c r="AH100" i="37"/>
  <c r="Z100" i="37"/>
  <c r="R100" i="37"/>
  <c r="J100" i="37"/>
  <c r="AW90" i="37"/>
  <c r="AO90" i="37"/>
  <c r="AG90" i="37"/>
  <c r="Y90" i="37"/>
  <c r="Q90" i="37"/>
  <c r="I90" i="37"/>
  <c r="BA82" i="37"/>
  <c r="BA89" i="37" s="1"/>
  <c r="AS82" i="37"/>
  <c r="AS89" i="37" s="1"/>
  <c r="AK82" i="37"/>
  <c r="AK89" i="37" s="1"/>
  <c r="Y100" i="37"/>
  <c r="AE90" i="37"/>
  <c r="AU82" i="37"/>
  <c r="AU89" i="37" s="1"/>
  <c r="AJ82" i="37"/>
  <c r="AJ89" i="37" s="1"/>
  <c r="AB82" i="37"/>
  <c r="AB89" i="37" s="1"/>
  <c r="T82" i="37"/>
  <c r="T89" i="37" s="1"/>
  <c r="L82" i="37"/>
  <c r="L89" i="37" s="1"/>
  <c r="D82" i="37"/>
  <c r="X100" i="37"/>
  <c r="X90" i="37"/>
  <c r="AT82" i="37"/>
  <c r="AT89" i="37" s="1"/>
  <c r="AI82" i="37"/>
  <c r="AI89" i="37" s="1"/>
  <c r="AA82" i="37"/>
  <c r="AA89" i="37" s="1"/>
  <c r="S82" i="37"/>
  <c r="S89" i="37" s="1"/>
  <c r="K82" i="37"/>
  <c r="K89" i="37" s="1"/>
  <c r="AW100" i="37"/>
  <c r="Q100" i="37"/>
  <c r="BC90" i="37"/>
  <c r="W90" i="37"/>
  <c r="BC82" i="37"/>
  <c r="BC89" i="37" s="1"/>
  <c r="AR82" i="37"/>
  <c r="AR89" i="37" s="1"/>
  <c r="AH82" i="37"/>
  <c r="AH89" i="37" s="1"/>
  <c r="Z82" i="37"/>
  <c r="Z89" i="37" s="1"/>
  <c r="R82" i="37"/>
  <c r="R89" i="37" s="1"/>
  <c r="J82" i="37"/>
  <c r="J89" i="37" s="1"/>
  <c r="AV100" i="37"/>
  <c r="P100" i="37"/>
  <c r="AV90" i="37"/>
  <c r="P90" i="37"/>
  <c r="BB82" i="37"/>
  <c r="BB89" i="37" s="1"/>
  <c r="AQ82" i="37"/>
  <c r="AQ89" i="37" s="1"/>
  <c r="AG82" i="37"/>
  <c r="AG89" i="37" s="1"/>
  <c r="Y82" i="37"/>
  <c r="Y89" i="37" s="1"/>
  <c r="Q82" i="37"/>
  <c r="Q89" i="37" s="1"/>
  <c r="I82" i="37"/>
  <c r="I89" i="37" s="1"/>
  <c r="AO100" i="37"/>
  <c r="I100" i="37"/>
  <c r="AU90" i="37"/>
  <c r="O90" i="37"/>
  <c r="AZ82" i="37"/>
  <c r="AZ89" i="37" s="1"/>
  <c r="AP82" i="37"/>
  <c r="AP89" i="37" s="1"/>
  <c r="AF82" i="37"/>
  <c r="AF89" i="37" s="1"/>
  <c r="X82" i="37"/>
  <c r="X89" i="37" s="1"/>
  <c r="P82" i="37"/>
  <c r="P89" i="37" s="1"/>
  <c r="H82" i="37"/>
  <c r="H89" i="37" s="1"/>
  <c r="AN100" i="37"/>
  <c r="H100" i="37"/>
  <c r="AN90" i="37"/>
  <c r="H90" i="37"/>
  <c r="AY82" i="37"/>
  <c r="AY89" i="37" s="1"/>
  <c r="AN82" i="37"/>
  <c r="AN89" i="37" s="1"/>
  <c r="AE82" i="37"/>
  <c r="AE89" i="37" s="1"/>
  <c r="W82" i="37"/>
  <c r="W89" i="37" s="1"/>
  <c r="O82" i="37"/>
  <c r="O89" i="37" s="1"/>
  <c r="G82" i="37"/>
  <c r="G89" i="37" s="1"/>
  <c r="AG100" i="37"/>
  <c r="AM90" i="37"/>
  <c r="G90" i="37"/>
  <c r="AX82" i="37"/>
  <c r="AX89" i="37" s="1"/>
  <c r="AM82" i="37"/>
  <c r="AM89" i="37" s="1"/>
  <c r="AD82" i="37"/>
  <c r="AD89" i="37" s="1"/>
  <c r="V82" i="37"/>
  <c r="V89" i="37" s="1"/>
  <c r="N82" i="37"/>
  <c r="N89" i="37" s="1"/>
  <c r="F82" i="37"/>
  <c r="F89" i="37" s="1"/>
  <c r="E82" i="37"/>
  <c r="E89" i="37" s="1"/>
  <c r="AF100" i="37"/>
  <c r="AV82" i="37"/>
  <c r="AV89" i="37" s="1"/>
  <c r="AL82" i="37"/>
  <c r="AL89" i="37" s="1"/>
  <c r="AC82" i="37"/>
  <c r="AC89" i="37" s="1"/>
  <c r="AY36" i="37"/>
  <c r="AQ36" i="37"/>
  <c r="AI36" i="37"/>
  <c r="AA36" i="37"/>
  <c r="S36" i="37"/>
  <c r="K36" i="37"/>
  <c r="C36" i="37"/>
  <c r="AF90" i="37"/>
  <c r="U82" i="37"/>
  <c r="U89" i="37" s="1"/>
  <c r="AX36" i="37"/>
  <c r="AP36" i="37"/>
  <c r="AH36" i="37"/>
  <c r="Z36" i="37"/>
  <c r="R36" i="37"/>
  <c r="J36" i="37"/>
  <c r="AU36" i="37"/>
  <c r="AK36" i="37"/>
  <c r="Y36" i="37"/>
  <c r="O36" i="37"/>
  <c r="E36" i="37"/>
  <c r="AT36" i="37"/>
  <c r="AJ36" i="37"/>
  <c r="X36" i="37"/>
  <c r="N36" i="37"/>
  <c r="D36" i="37"/>
  <c r="BC36" i="37"/>
  <c r="AS36" i="37"/>
  <c r="AG36" i="37"/>
  <c r="W36" i="37"/>
  <c r="M36" i="37"/>
  <c r="BB36" i="37"/>
  <c r="AR36" i="37"/>
  <c r="AF36" i="37"/>
  <c r="V36" i="37"/>
  <c r="L36" i="37"/>
  <c r="BA36" i="37"/>
  <c r="AO36" i="37"/>
  <c r="AE36" i="37"/>
  <c r="U36" i="37"/>
  <c r="I36" i="37"/>
  <c r="AW36" i="37"/>
  <c r="AM36" i="37"/>
  <c r="AC36" i="37"/>
  <c r="Q36" i="37"/>
  <c r="G36" i="37"/>
  <c r="L20" i="37"/>
  <c r="S13" i="13" s="1"/>
  <c r="U20" i="37"/>
  <c r="S22" i="13" s="1"/>
  <c r="AD20" i="37"/>
  <c r="S31" i="13" s="1"/>
  <c r="AO20" i="37"/>
  <c r="S42" i="13" s="1"/>
  <c r="AY20" i="37"/>
  <c r="S52" i="13" s="1"/>
  <c r="P36" i="37"/>
  <c r="K38" i="37"/>
  <c r="U38" i="37"/>
  <c r="AE38" i="37"/>
  <c r="AS38" i="37"/>
  <c r="L38" i="37"/>
  <c r="V38" i="37"/>
  <c r="AH38" i="37"/>
  <c r="AZ38" i="37"/>
  <c r="AR38" i="37"/>
  <c r="AJ38" i="37"/>
  <c r="AW38" i="37"/>
  <c r="AO38" i="37"/>
  <c r="AG38" i="37"/>
  <c r="Y38" i="37"/>
  <c r="Q38" i="37"/>
  <c r="I38" i="37"/>
  <c r="AV38" i="37"/>
  <c r="AN38" i="37"/>
  <c r="AF38" i="37"/>
  <c r="X38" i="37"/>
  <c r="P38" i="37"/>
  <c r="H38" i="37"/>
  <c r="M38" i="37"/>
  <c r="W38" i="37"/>
  <c r="AI38" i="37"/>
  <c r="AU38" i="37"/>
  <c r="D38" i="37"/>
  <c r="N38" i="37"/>
  <c r="Z38" i="37"/>
  <c r="AK38" i="37"/>
  <c r="AX38" i="37"/>
  <c r="E38" i="37"/>
  <c r="O38" i="37"/>
  <c r="AA38" i="37"/>
  <c r="AL38" i="37"/>
  <c r="AY38" i="37"/>
  <c r="AW21" i="36"/>
  <c r="AO21" i="36"/>
  <c r="AG21" i="36"/>
  <c r="Y21" i="36"/>
  <c r="Q21" i="36"/>
  <c r="I21" i="36"/>
  <c r="AW19" i="36"/>
  <c r="AO19" i="36"/>
  <c r="AG19" i="36"/>
  <c r="Y19" i="36"/>
  <c r="Q19" i="36"/>
  <c r="I19" i="36"/>
  <c r="AV21" i="36"/>
  <c r="AN21" i="36"/>
  <c r="AF21" i="36"/>
  <c r="X21" i="36"/>
  <c r="P21" i="36"/>
  <c r="H21" i="36"/>
  <c r="AV19" i="36"/>
  <c r="AN19" i="36"/>
  <c r="AF19" i="36"/>
  <c r="X19" i="36"/>
  <c r="P19" i="36"/>
  <c r="H19" i="36"/>
  <c r="BC21" i="36"/>
  <c r="AU21" i="36"/>
  <c r="AM21" i="36"/>
  <c r="AE21" i="36"/>
  <c r="W21" i="36"/>
  <c r="O21" i="36"/>
  <c r="G21" i="36"/>
  <c r="BC19" i="36"/>
  <c r="AU19" i="36"/>
  <c r="AM19" i="36"/>
  <c r="AE19" i="36"/>
  <c r="W19" i="36"/>
  <c r="O19" i="36"/>
  <c r="G19" i="36"/>
  <c r="BB21" i="36"/>
  <c r="AT21" i="36"/>
  <c r="AL21" i="36"/>
  <c r="AD21" i="36"/>
  <c r="V21" i="36"/>
  <c r="N21" i="36"/>
  <c r="F21" i="36"/>
  <c r="BB19" i="36"/>
  <c r="AT19" i="36"/>
  <c r="AL19" i="36"/>
  <c r="AD19" i="36"/>
  <c r="V19" i="36"/>
  <c r="N19" i="36"/>
  <c r="F19" i="36"/>
  <c r="BA21" i="36"/>
  <c r="AS21" i="36"/>
  <c r="AK21" i="36"/>
  <c r="AC21" i="36"/>
  <c r="U21" i="36"/>
  <c r="M21" i="36"/>
  <c r="E21" i="36"/>
  <c r="BA19" i="36"/>
  <c r="AS19" i="36"/>
  <c r="AK19" i="36"/>
  <c r="AC19" i="36"/>
  <c r="U19" i="36"/>
  <c r="M19" i="36"/>
  <c r="E19" i="36"/>
  <c r="AZ21" i="36"/>
  <c r="AR21" i="36"/>
  <c r="AJ21" i="36"/>
  <c r="AB21" i="36"/>
  <c r="T21" i="36"/>
  <c r="L21" i="36"/>
  <c r="D21" i="36"/>
  <c r="AZ19" i="36"/>
  <c r="AR19" i="36"/>
  <c r="AJ19" i="36"/>
  <c r="AB19" i="36"/>
  <c r="T19" i="36"/>
  <c r="L19" i="36"/>
  <c r="D19" i="36"/>
  <c r="AY21" i="36"/>
  <c r="AQ21" i="36"/>
  <c r="AI21" i="36"/>
  <c r="AA21" i="36"/>
  <c r="S21" i="36"/>
  <c r="K21" i="36"/>
  <c r="AY19" i="36"/>
  <c r="AQ19" i="36"/>
  <c r="AI19" i="36"/>
  <c r="AA19" i="36"/>
  <c r="S19" i="36"/>
  <c r="K19" i="36"/>
  <c r="AX21" i="36"/>
  <c r="AP21" i="36"/>
  <c r="AH21" i="36"/>
  <c r="Z21" i="36"/>
  <c r="R21" i="36"/>
  <c r="J21" i="36"/>
  <c r="AX19" i="36"/>
  <c r="J19" i="36"/>
  <c r="R19" i="36"/>
  <c r="D54" i="36"/>
  <c r="D28" i="36"/>
  <c r="E2" i="36"/>
  <c r="Z19" i="36"/>
  <c r="AH19" i="36"/>
  <c r="E33" i="36"/>
  <c r="E46" i="36" s="1"/>
  <c r="F31" i="36"/>
  <c r="BC37" i="36"/>
  <c r="AU37" i="36"/>
  <c r="AM37" i="36"/>
  <c r="AE37" i="36"/>
  <c r="W37" i="36"/>
  <c r="O37" i="36"/>
  <c r="G37" i="36"/>
  <c r="BB37" i="36"/>
  <c r="AT37" i="36"/>
  <c r="AL37" i="36"/>
  <c r="AD37" i="36"/>
  <c r="V37" i="36"/>
  <c r="N37" i="36"/>
  <c r="F37" i="36"/>
  <c r="BA37" i="36"/>
  <c r="AS37" i="36"/>
  <c r="AK37" i="36"/>
  <c r="AC37" i="36"/>
  <c r="U37" i="36"/>
  <c r="M37" i="36"/>
  <c r="E37" i="36"/>
  <c r="AZ37" i="36"/>
  <c r="AR37" i="36"/>
  <c r="AJ37" i="36"/>
  <c r="AB37" i="36"/>
  <c r="T37" i="36"/>
  <c r="L37" i="36"/>
  <c r="D37" i="36"/>
  <c r="AY37" i="36"/>
  <c r="AQ37" i="36"/>
  <c r="AI37" i="36"/>
  <c r="AA37" i="36"/>
  <c r="S37" i="36"/>
  <c r="K37" i="36"/>
  <c r="AX37" i="36"/>
  <c r="AP37" i="36"/>
  <c r="AH37" i="36"/>
  <c r="Z37" i="36"/>
  <c r="R37" i="36"/>
  <c r="J37" i="36"/>
  <c r="AW37" i="36"/>
  <c r="AO37" i="36"/>
  <c r="AG37" i="36"/>
  <c r="Y37" i="36"/>
  <c r="Q37" i="36"/>
  <c r="I37" i="36"/>
  <c r="G20" i="36"/>
  <c r="O20" i="36"/>
  <c r="R16" i="13" s="1"/>
  <c r="W20" i="36"/>
  <c r="R24" i="13" s="1"/>
  <c r="AE20" i="36"/>
  <c r="R32" i="13" s="1"/>
  <c r="AM20" i="36"/>
  <c r="R40" i="13" s="1"/>
  <c r="AU20" i="36"/>
  <c r="R48" i="13" s="1"/>
  <c r="BC20" i="36"/>
  <c r="R56" i="13" s="1"/>
  <c r="G22" i="36"/>
  <c r="O22" i="36"/>
  <c r="W22" i="36"/>
  <c r="AE22" i="36"/>
  <c r="AM22" i="36"/>
  <c r="AU22" i="36"/>
  <c r="BC22" i="36"/>
  <c r="H37" i="36"/>
  <c r="H20" i="36"/>
  <c r="R9" i="13" s="1"/>
  <c r="P20" i="36"/>
  <c r="R17" i="13" s="1"/>
  <c r="X20" i="36"/>
  <c r="R25" i="13" s="1"/>
  <c r="AF20" i="36"/>
  <c r="R33" i="13" s="1"/>
  <c r="AN20" i="36"/>
  <c r="R41" i="13" s="1"/>
  <c r="AV20" i="36"/>
  <c r="R49" i="13" s="1"/>
  <c r="H22" i="36"/>
  <c r="P22" i="36"/>
  <c r="X22" i="36"/>
  <c r="AF22" i="36"/>
  <c r="AN22" i="36"/>
  <c r="AV22" i="36"/>
  <c r="D33" i="36"/>
  <c r="D46" i="36" s="1"/>
  <c r="E36" i="36"/>
  <c r="P37" i="36"/>
  <c r="J20" i="36"/>
  <c r="R11" i="13" s="1"/>
  <c r="R20" i="36"/>
  <c r="R19" i="13" s="1"/>
  <c r="Z20" i="36"/>
  <c r="R27" i="13" s="1"/>
  <c r="AH20" i="36"/>
  <c r="R35" i="13" s="1"/>
  <c r="AP20" i="36"/>
  <c r="R43" i="13" s="1"/>
  <c r="AX20" i="36"/>
  <c r="R51" i="13" s="1"/>
  <c r="J22" i="36"/>
  <c r="R22" i="36"/>
  <c r="Z22" i="36"/>
  <c r="AH22" i="36"/>
  <c r="AP22" i="36"/>
  <c r="AX22" i="36"/>
  <c r="U36" i="36"/>
  <c r="AF37" i="36"/>
  <c r="K20" i="36"/>
  <c r="R12" i="13" s="1"/>
  <c r="S20" i="36"/>
  <c r="R20" i="13" s="1"/>
  <c r="AA20" i="36"/>
  <c r="R28" i="13" s="1"/>
  <c r="AI20" i="36"/>
  <c r="R36" i="13" s="1"/>
  <c r="AQ20" i="36"/>
  <c r="R44" i="13" s="1"/>
  <c r="AY20" i="36"/>
  <c r="R52" i="13" s="1"/>
  <c r="K22" i="36"/>
  <c r="S22" i="36"/>
  <c r="AA22" i="36"/>
  <c r="AI22" i="36"/>
  <c r="AQ22" i="36"/>
  <c r="AY22" i="36"/>
  <c r="AC36" i="36"/>
  <c r="AN37" i="36"/>
  <c r="BC100" i="36"/>
  <c r="AU100" i="36"/>
  <c r="AM100" i="36"/>
  <c r="AE100" i="36"/>
  <c r="W100" i="36"/>
  <c r="O100" i="36"/>
  <c r="G100" i="36"/>
  <c r="BB90" i="36"/>
  <c r="AT90" i="36"/>
  <c r="AL90" i="36"/>
  <c r="AD90" i="36"/>
  <c r="V90" i="36"/>
  <c r="N90" i="36"/>
  <c r="F90" i="36"/>
  <c r="AX82" i="36"/>
  <c r="AX89" i="36" s="1"/>
  <c r="AP82" i="36"/>
  <c r="AP89" i="36" s="1"/>
  <c r="AH82" i="36"/>
  <c r="AH89" i="36" s="1"/>
  <c r="Z82" i="36"/>
  <c r="Z89" i="36" s="1"/>
  <c r="BB100" i="36"/>
  <c r="AT100" i="36"/>
  <c r="AL100" i="36"/>
  <c r="AD100" i="36"/>
  <c r="V100" i="36"/>
  <c r="N100" i="36"/>
  <c r="F100" i="36"/>
  <c r="BA90" i="36"/>
  <c r="AS90" i="36"/>
  <c r="AK90" i="36"/>
  <c r="AC90" i="36"/>
  <c r="U90" i="36"/>
  <c r="M90" i="36"/>
  <c r="E90" i="36"/>
  <c r="AW82" i="36"/>
  <c r="AW89" i="36" s="1"/>
  <c r="AO82" i="36"/>
  <c r="AO89" i="36" s="1"/>
  <c r="BA100" i="36"/>
  <c r="AS100" i="36"/>
  <c r="AK100" i="36"/>
  <c r="AC100" i="36"/>
  <c r="U100" i="36"/>
  <c r="M100" i="36"/>
  <c r="E100" i="36"/>
  <c r="AZ90" i="36"/>
  <c r="AR90" i="36"/>
  <c r="AJ90" i="36"/>
  <c r="AB90" i="36"/>
  <c r="T90" i="36"/>
  <c r="L90" i="36"/>
  <c r="D90" i="36"/>
  <c r="AZ100" i="36"/>
  <c r="AR100" i="36"/>
  <c r="AJ100" i="36"/>
  <c r="AB100" i="36"/>
  <c r="T100" i="36"/>
  <c r="L100" i="36"/>
  <c r="D100" i="36"/>
  <c r="AY90" i="36"/>
  <c r="AQ90" i="36"/>
  <c r="AI90" i="36"/>
  <c r="AA90" i="36"/>
  <c r="S90" i="36"/>
  <c r="K90" i="36"/>
  <c r="BC82" i="36"/>
  <c r="BC89" i="36" s="1"/>
  <c r="AU82" i="36"/>
  <c r="AU89" i="36" s="1"/>
  <c r="AM82" i="36"/>
  <c r="AM89" i="36" s="1"/>
  <c r="AY100" i="36"/>
  <c r="AQ100" i="36"/>
  <c r="AI100" i="36"/>
  <c r="AA100" i="36"/>
  <c r="S100" i="36"/>
  <c r="K100" i="36"/>
  <c r="AX90" i="36"/>
  <c r="AP90" i="36"/>
  <c r="AH90" i="36"/>
  <c r="Z90" i="36"/>
  <c r="R90" i="36"/>
  <c r="J90" i="36"/>
  <c r="BB82" i="36"/>
  <c r="BB89" i="36" s="1"/>
  <c r="AT82" i="36"/>
  <c r="AT89" i="36" s="1"/>
  <c r="AL82" i="36"/>
  <c r="AL89" i="36" s="1"/>
  <c r="AW100" i="36"/>
  <c r="AO100" i="36"/>
  <c r="AG100" i="36"/>
  <c r="Y100" i="36"/>
  <c r="Q100" i="36"/>
  <c r="I100" i="36"/>
  <c r="AV90" i="36"/>
  <c r="AN90" i="36"/>
  <c r="AF90" i="36"/>
  <c r="X90" i="36"/>
  <c r="P90" i="36"/>
  <c r="H90" i="36"/>
  <c r="AZ82" i="36"/>
  <c r="AZ89" i="36" s="1"/>
  <c r="AR82" i="36"/>
  <c r="AR89" i="36" s="1"/>
  <c r="AJ82" i="36"/>
  <c r="AJ89" i="36" s="1"/>
  <c r="AB82" i="36"/>
  <c r="AB89" i="36" s="1"/>
  <c r="T82" i="36"/>
  <c r="T89" i="36" s="1"/>
  <c r="Z100" i="36"/>
  <c r="AU90" i="36"/>
  <c r="O90" i="36"/>
  <c r="AK82" i="36"/>
  <c r="AK89" i="36" s="1"/>
  <c r="Y82" i="36"/>
  <c r="Y89" i="36" s="1"/>
  <c r="P82" i="36"/>
  <c r="P89" i="36" s="1"/>
  <c r="H82" i="36"/>
  <c r="H89" i="36" s="1"/>
  <c r="X100" i="36"/>
  <c r="AO90" i="36"/>
  <c r="I90" i="36"/>
  <c r="AI82" i="36"/>
  <c r="AI89" i="36" s="1"/>
  <c r="X82" i="36"/>
  <c r="X89" i="36" s="1"/>
  <c r="O82" i="36"/>
  <c r="O89" i="36" s="1"/>
  <c r="G82" i="36"/>
  <c r="G89" i="36" s="1"/>
  <c r="AX100" i="36"/>
  <c r="R100" i="36"/>
  <c r="AM90" i="36"/>
  <c r="G90" i="36"/>
  <c r="BA82" i="36"/>
  <c r="BA89" i="36" s="1"/>
  <c r="AG82" i="36"/>
  <c r="AG89" i="36" s="1"/>
  <c r="W82" i="36"/>
  <c r="W89" i="36" s="1"/>
  <c r="N82" i="36"/>
  <c r="N89" i="36" s="1"/>
  <c r="F82" i="36"/>
  <c r="F89" i="36" s="1"/>
  <c r="AV100" i="36"/>
  <c r="P100" i="36"/>
  <c r="AG90" i="36"/>
  <c r="AY82" i="36"/>
  <c r="AY89" i="36" s="1"/>
  <c r="AF82" i="36"/>
  <c r="AF89" i="36" s="1"/>
  <c r="V82" i="36"/>
  <c r="V89" i="36" s="1"/>
  <c r="M82" i="36"/>
  <c r="M89" i="36" s="1"/>
  <c r="E82" i="36"/>
  <c r="E89" i="36" s="1"/>
  <c r="AP100" i="36"/>
  <c r="J100" i="36"/>
  <c r="AE90" i="36"/>
  <c r="AV82" i="36"/>
  <c r="AV89" i="36" s="1"/>
  <c r="AE82" i="36"/>
  <c r="AE89" i="36" s="1"/>
  <c r="U82" i="36"/>
  <c r="U89" i="36" s="1"/>
  <c r="L82" i="36"/>
  <c r="L89" i="36" s="1"/>
  <c r="D82" i="36"/>
  <c r="AN100" i="36"/>
  <c r="H100" i="36"/>
  <c r="Y90" i="36"/>
  <c r="AS82" i="36"/>
  <c r="AS89" i="36" s="1"/>
  <c r="AD82" i="36"/>
  <c r="AD89" i="36" s="1"/>
  <c r="S82" i="36"/>
  <c r="S89" i="36" s="1"/>
  <c r="K82" i="36"/>
  <c r="K89" i="36" s="1"/>
  <c r="AH100" i="36"/>
  <c r="BC90" i="36"/>
  <c r="W90" i="36"/>
  <c r="AQ82" i="36"/>
  <c r="AQ89" i="36" s="1"/>
  <c r="AC82" i="36"/>
  <c r="AC89" i="36" s="1"/>
  <c r="R82" i="36"/>
  <c r="R89" i="36" s="1"/>
  <c r="J82" i="36"/>
  <c r="J89" i="36" s="1"/>
  <c r="Q90" i="36"/>
  <c r="AZ36" i="36"/>
  <c r="AR36" i="36"/>
  <c r="AJ36" i="36"/>
  <c r="AB36" i="36"/>
  <c r="T36" i="36"/>
  <c r="L36" i="36"/>
  <c r="D36" i="36"/>
  <c r="AN82" i="36"/>
  <c r="AN89" i="36" s="1"/>
  <c r="AY36" i="36"/>
  <c r="AQ36" i="36"/>
  <c r="AI36" i="36"/>
  <c r="AA36" i="36"/>
  <c r="S36" i="36"/>
  <c r="K36" i="36"/>
  <c r="C36" i="36"/>
  <c r="AA82" i="36"/>
  <c r="AA89" i="36" s="1"/>
  <c r="AX36" i="36"/>
  <c r="AP36" i="36"/>
  <c r="AH36" i="36"/>
  <c r="Z36" i="36"/>
  <c r="R36" i="36"/>
  <c r="J36" i="36"/>
  <c r="AF100" i="36"/>
  <c r="Q82" i="36"/>
  <c r="Q89" i="36" s="1"/>
  <c r="AW36" i="36"/>
  <c r="AO36" i="36"/>
  <c r="AG36" i="36"/>
  <c r="Y36" i="36"/>
  <c r="Q36" i="36"/>
  <c r="I36" i="36"/>
  <c r="I82" i="36"/>
  <c r="I89" i="36" s="1"/>
  <c r="AV36" i="36"/>
  <c r="AN36" i="36"/>
  <c r="AF36" i="36"/>
  <c r="X36" i="36"/>
  <c r="P36" i="36"/>
  <c r="H36" i="36"/>
  <c r="BC36" i="36"/>
  <c r="AU36" i="36"/>
  <c r="AM36" i="36"/>
  <c r="AE36" i="36"/>
  <c r="W36" i="36"/>
  <c r="O36" i="36"/>
  <c r="G36" i="36"/>
  <c r="BB36" i="36"/>
  <c r="AT36" i="36"/>
  <c r="AL36" i="36"/>
  <c r="AD36" i="36"/>
  <c r="V36" i="36"/>
  <c r="N36" i="36"/>
  <c r="F36" i="36"/>
  <c r="D20" i="36"/>
  <c r="L20" i="36"/>
  <c r="R13" i="13" s="1"/>
  <c r="T20" i="36"/>
  <c r="R21" i="13" s="1"/>
  <c r="AB20" i="36"/>
  <c r="R29" i="13" s="1"/>
  <c r="AJ20" i="36"/>
  <c r="R37" i="13" s="1"/>
  <c r="AR20" i="36"/>
  <c r="R45" i="13" s="1"/>
  <c r="AZ20" i="36"/>
  <c r="R53" i="13" s="1"/>
  <c r="D22" i="36"/>
  <c r="L22" i="36"/>
  <c r="T22" i="36"/>
  <c r="AB22" i="36"/>
  <c r="AJ22" i="36"/>
  <c r="AR22" i="36"/>
  <c r="AZ22" i="36"/>
  <c r="AK36" i="36"/>
  <c r="AV37" i="36"/>
  <c r="E20" i="36"/>
  <c r="R6" i="13" s="1"/>
  <c r="M20" i="36"/>
  <c r="R14" i="13" s="1"/>
  <c r="U20" i="36"/>
  <c r="R22" i="13" s="1"/>
  <c r="AC20" i="36"/>
  <c r="R30" i="13" s="1"/>
  <c r="AK20" i="36"/>
  <c r="R38" i="13" s="1"/>
  <c r="AS20" i="36"/>
  <c r="R46" i="13" s="1"/>
  <c r="E22" i="36"/>
  <c r="M22" i="36"/>
  <c r="U22" i="36"/>
  <c r="AC22" i="36"/>
  <c r="AK22" i="36"/>
  <c r="AS22" i="36"/>
  <c r="BA22" i="36"/>
  <c r="AS36" i="36"/>
  <c r="AX38" i="36"/>
  <c r="AP38" i="36"/>
  <c r="AH38" i="36"/>
  <c r="Z38" i="36"/>
  <c r="R38" i="36"/>
  <c r="J38" i="36"/>
  <c r="AW38" i="36"/>
  <c r="AO38" i="36"/>
  <c r="AG38" i="36"/>
  <c r="Y38" i="36"/>
  <c r="Q38" i="36"/>
  <c r="I38" i="36"/>
  <c r="AV38" i="36"/>
  <c r="AN38" i="36"/>
  <c r="AF38" i="36"/>
  <c r="X38" i="36"/>
  <c r="P38" i="36"/>
  <c r="H38" i="36"/>
  <c r="BC38" i="36"/>
  <c r="AU38" i="36"/>
  <c r="AM38" i="36"/>
  <c r="AE38" i="36"/>
  <c r="W38" i="36"/>
  <c r="O38" i="36"/>
  <c r="G38" i="36"/>
  <c r="BB38" i="36"/>
  <c r="AT38" i="36"/>
  <c r="AL38" i="36"/>
  <c r="AD38" i="36"/>
  <c r="V38" i="36"/>
  <c r="N38" i="36"/>
  <c r="F38" i="36"/>
  <c r="BA38" i="36"/>
  <c r="AS38" i="36"/>
  <c r="AK38" i="36"/>
  <c r="AC38" i="36"/>
  <c r="U38" i="36"/>
  <c r="M38" i="36"/>
  <c r="E38" i="36"/>
  <c r="AZ38" i="36"/>
  <c r="AR38" i="36"/>
  <c r="AJ38" i="36"/>
  <c r="AB38" i="36"/>
  <c r="T38" i="36"/>
  <c r="L38" i="36"/>
  <c r="D38" i="36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H62" i="15"/>
  <c r="H61" i="15"/>
  <c r="H60" i="15"/>
  <c r="H59" i="15"/>
  <c r="H63" i="15"/>
  <c r="H57" i="15"/>
  <c r="H55" i="15"/>
  <c r="H54" i="15"/>
  <c r="H53" i="15"/>
  <c r="H52" i="15"/>
  <c r="H50" i="15"/>
  <c r="C1" i="5"/>
  <c r="B1" i="7"/>
  <c r="B2" i="4"/>
  <c r="B2" i="1"/>
  <c r="E5" i="36" l="1"/>
  <c r="D101" i="36"/>
  <c r="M37" i="38"/>
  <c r="F37" i="38"/>
  <c r="AM37" i="38"/>
  <c r="U37" i="38"/>
  <c r="BB37" i="38"/>
  <c r="L37" i="38"/>
  <c r="O37" i="38"/>
  <c r="P37" i="38"/>
  <c r="AX37" i="38"/>
  <c r="AE37" i="38"/>
  <c r="I37" i="38"/>
  <c r="T37" i="38"/>
  <c r="AT37" i="38"/>
  <c r="AA37" i="38"/>
  <c r="H37" i="38"/>
  <c r="AP37" i="38"/>
  <c r="Q37" i="38"/>
  <c r="AB37" i="38"/>
  <c r="E37" i="38"/>
  <c r="W37" i="38"/>
  <c r="AL37" i="38"/>
  <c r="S37" i="38"/>
  <c r="BA37" i="38"/>
  <c r="Y37" i="38"/>
  <c r="AJ37" i="38"/>
  <c r="AH37" i="38"/>
  <c r="AI37" i="38"/>
  <c r="AU37" i="38"/>
  <c r="AV37" i="38"/>
  <c r="AD37" i="38"/>
  <c r="K37" i="38"/>
  <c r="AG37" i="38"/>
  <c r="AR37" i="38"/>
  <c r="E66" i="15"/>
  <c r="F66" i="15" s="1"/>
  <c r="B52" i="12" s="1"/>
  <c r="AK37" i="38"/>
  <c r="X37" i="38"/>
  <c r="G37" i="38"/>
  <c r="AN37" i="38"/>
  <c r="V37" i="38"/>
  <c r="AO37" i="38"/>
  <c r="AZ37" i="38"/>
  <c r="N37" i="38"/>
  <c r="BC37" i="38"/>
  <c r="R37" i="38"/>
  <c r="AY37" i="38"/>
  <c r="AF37" i="38"/>
  <c r="AW37" i="38"/>
  <c r="AN20" i="44"/>
  <c r="Z41" i="13" s="1"/>
  <c r="AW20" i="44"/>
  <c r="Z50" i="13" s="1"/>
  <c r="AJ20" i="44"/>
  <c r="Z37" i="13" s="1"/>
  <c r="F33" i="45"/>
  <c r="E28" i="7" s="1"/>
  <c r="D39" i="40"/>
  <c r="D46" i="40"/>
  <c r="AT20" i="44"/>
  <c r="Z47" i="13" s="1"/>
  <c r="BC20" i="44"/>
  <c r="Z56" i="13" s="1"/>
  <c r="E70" i="15"/>
  <c r="F70" i="15" s="1"/>
  <c r="B56" i="12" s="1"/>
  <c r="U20" i="44"/>
  <c r="Z22" i="13" s="1"/>
  <c r="AK20" i="45"/>
  <c r="AA38" i="13" s="1"/>
  <c r="B15" i="45"/>
  <c r="W21" i="45" s="1"/>
  <c r="W83" i="45" s="1"/>
  <c r="M20" i="45"/>
  <c r="AA14" i="13" s="1"/>
  <c r="AA20" i="45"/>
  <c r="AA28" i="13" s="1"/>
  <c r="X37" i="36"/>
  <c r="E64" i="15"/>
  <c r="F64" i="15" s="1"/>
  <c r="B50" i="12" s="1"/>
  <c r="Z20" i="45"/>
  <c r="AA27" i="13" s="1"/>
  <c r="E20" i="45"/>
  <c r="AA6" i="13" s="1"/>
  <c r="AI20" i="45"/>
  <c r="AA36" i="13" s="1"/>
  <c r="E33" i="42"/>
  <c r="H20" i="45"/>
  <c r="AA9" i="13" s="1"/>
  <c r="AT20" i="45"/>
  <c r="AA47" i="13" s="1"/>
  <c r="AS20" i="45"/>
  <c r="AA46" i="13" s="1"/>
  <c r="AE20" i="45"/>
  <c r="AA32" i="13" s="1"/>
  <c r="AY20" i="45"/>
  <c r="AA52" i="13" s="1"/>
  <c r="AP20" i="45"/>
  <c r="AA43" i="13" s="1"/>
  <c r="F33" i="43"/>
  <c r="AJ20" i="45"/>
  <c r="AA37" i="13" s="1"/>
  <c r="AH20" i="45"/>
  <c r="AA35" i="13" s="1"/>
  <c r="BB20" i="45"/>
  <c r="AA55" i="13" s="1"/>
  <c r="AM20" i="45"/>
  <c r="AA40" i="13" s="1"/>
  <c r="AF20" i="45"/>
  <c r="AA33" i="13" s="1"/>
  <c r="G33" i="43"/>
  <c r="Y20" i="45"/>
  <c r="AA26" i="13" s="1"/>
  <c r="X20" i="45"/>
  <c r="AA25" i="13" s="1"/>
  <c r="AR20" i="45"/>
  <c r="AA45" i="13" s="1"/>
  <c r="AU20" i="45"/>
  <c r="AA48" i="13" s="1"/>
  <c r="U20" i="45"/>
  <c r="AA22" i="13" s="1"/>
  <c r="F31" i="38"/>
  <c r="E33" i="38"/>
  <c r="E46" i="38" s="1"/>
  <c r="F33" i="42"/>
  <c r="O20" i="45"/>
  <c r="AA16" i="13" s="1"/>
  <c r="N20" i="45"/>
  <c r="AA15" i="13" s="1"/>
  <c r="AG20" i="45"/>
  <c r="AA34" i="13" s="1"/>
  <c r="BC20" i="45"/>
  <c r="AA56" i="13" s="1"/>
  <c r="L20" i="45"/>
  <c r="AA13" i="13" s="1"/>
  <c r="AV20" i="45"/>
  <c r="AA49" i="13" s="1"/>
  <c r="G20" i="45"/>
  <c r="AA8" i="13" s="1"/>
  <c r="F20" i="45"/>
  <c r="AA7" i="13" s="1"/>
  <c r="V20" i="45"/>
  <c r="AA23" i="13" s="1"/>
  <c r="S20" i="45"/>
  <c r="AA20" i="13" s="1"/>
  <c r="D40" i="42"/>
  <c r="D41" i="42" s="1"/>
  <c r="D95" i="42" s="1"/>
  <c r="D97" i="42" s="1"/>
  <c r="E94" i="42" s="1"/>
  <c r="E5" i="42"/>
  <c r="E10" i="42" s="1"/>
  <c r="E40" i="42" s="1"/>
  <c r="Z20" i="44"/>
  <c r="Z27" i="13" s="1"/>
  <c r="AI20" i="44"/>
  <c r="Z36" i="13" s="1"/>
  <c r="AR20" i="44"/>
  <c r="Z45" i="13" s="1"/>
  <c r="BB20" i="44"/>
  <c r="Z55" i="13" s="1"/>
  <c r="AF20" i="44"/>
  <c r="Z33" i="13" s="1"/>
  <c r="S20" i="44"/>
  <c r="Z20" i="13" s="1"/>
  <c r="E68" i="15"/>
  <c r="F68" i="15" s="1"/>
  <c r="B54" i="12" s="1"/>
  <c r="M20" i="44"/>
  <c r="Z14" i="13" s="1"/>
  <c r="X20" i="44"/>
  <c r="Z25" i="13" s="1"/>
  <c r="AZ20" i="44"/>
  <c r="Z53" i="13" s="1"/>
  <c r="G20" i="44"/>
  <c r="Z8" i="13" s="1"/>
  <c r="R20" i="44"/>
  <c r="Z19" i="13" s="1"/>
  <c r="E65" i="15"/>
  <c r="F65" i="15" s="1"/>
  <c r="B51" i="12" s="1"/>
  <c r="BA20" i="44"/>
  <c r="Z54" i="13" s="1"/>
  <c r="AX20" i="44"/>
  <c r="Z51" i="13" s="1"/>
  <c r="J20" i="44"/>
  <c r="Z11" i="13" s="1"/>
  <c r="F20" i="44"/>
  <c r="Z7" i="13" s="1"/>
  <c r="O20" i="44"/>
  <c r="Z16" i="13" s="1"/>
  <c r="E20" i="44"/>
  <c r="Z6" i="13" s="1"/>
  <c r="E72" i="15"/>
  <c r="F72" i="15" s="1"/>
  <c r="B58" i="12" s="1"/>
  <c r="E69" i="15"/>
  <c r="F69" i="15" s="1"/>
  <c r="B55" i="12" s="1"/>
  <c r="AO20" i="44"/>
  <c r="Z42" i="13" s="1"/>
  <c r="AK20" i="44"/>
  <c r="Z38" i="13" s="1"/>
  <c r="D20" i="44"/>
  <c r="Z5" i="13" s="1"/>
  <c r="N20" i="44"/>
  <c r="Z15" i="13" s="1"/>
  <c r="W20" i="44"/>
  <c r="Z24" i="13" s="1"/>
  <c r="I20" i="44"/>
  <c r="Z10" i="13" s="1"/>
  <c r="AA20" i="44"/>
  <c r="Z28" i="13" s="1"/>
  <c r="Y20" i="44"/>
  <c r="Z26" i="13" s="1"/>
  <c r="L20" i="44"/>
  <c r="Z13" i="13" s="1"/>
  <c r="V20" i="44"/>
  <c r="Z23" i="13" s="1"/>
  <c r="AE20" i="44"/>
  <c r="Z32" i="13" s="1"/>
  <c r="AP20" i="44"/>
  <c r="Z43" i="13" s="1"/>
  <c r="E73" i="15"/>
  <c r="F73" i="15" s="1"/>
  <c r="B59" i="12" s="1"/>
  <c r="AG20" i="44"/>
  <c r="Z34" i="13" s="1"/>
  <c r="H20" i="44"/>
  <c r="Z9" i="13" s="1"/>
  <c r="AQ20" i="44"/>
  <c r="Z44" i="13" s="1"/>
  <c r="P20" i="44"/>
  <c r="Z17" i="13" s="1"/>
  <c r="K20" i="44"/>
  <c r="Z12" i="13" s="1"/>
  <c r="T20" i="44"/>
  <c r="Z21" i="13" s="1"/>
  <c r="AD20" i="44"/>
  <c r="Z31" i="13" s="1"/>
  <c r="AM20" i="44"/>
  <c r="Z40" i="13" s="1"/>
  <c r="AC20" i="44"/>
  <c r="Z30" i="13" s="1"/>
  <c r="AS20" i="44"/>
  <c r="Z46" i="13" s="1"/>
  <c r="AY20" i="44"/>
  <c r="Z52" i="13" s="1"/>
  <c r="B15" i="44"/>
  <c r="AB20" i="44"/>
  <c r="Z29" i="13" s="1"/>
  <c r="AL20" i="44"/>
  <c r="Z39" i="13" s="1"/>
  <c r="AU20" i="44"/>
  <c r="Z48" i="13" s="1"/>
  <c r="Q20" i="44"/>
  <c r="Z18" i="13" s="1"/>
  <c r="AH20" i="44"/>
  <c r="Z35" i="13" s="1"/>
  <c r="E28" i="11"/>
  <c r="E39" i="45"/>
  <c r="D28" i="11"/>
  <c r="D28" i="7"/>
  <c r="C28" i="11"/>
  <c r="C28" i="7"/>
  <c r="D27" i="11"/>
  <c r="D27" i="7"/>
  <c r="C27" i="7"/>
  <c r="C27" i="11"/>
  <c r="D26" i="7"/>
  <c r="D26" i="11"/>
  <c r="C26" i="11"/>
  <c r="C26" i="7"/>
  <c r="D25" i="7"/>
  <c r="C24" i="7"/>
  <c r="C24" i="11"/>
  <c r="D23" i="11"/>
  <c r="D23" i="7"/>
  <c r="C23" i="11"/>
  <c r="C23" i="7"/>
  <c r="D22" i="11"/>
  <c r="D22" i="7"/>
  <c r="D39" i="39"/>
  <c r="D76" i="39" s="1"/>
  <c r="D78" i="39" s="1"/>
  <c r="C22" i="7"/>
  <c r="C22" i="11"/>
  <c r="C20" i="7"/>
  <c r="C20" i="11"/>
  <c r="D19" i="11"/>
  <c r="D19" i="7"/>
  <c r="C19" i="11"/>
  <c r="C19" i="7"/>
  <c r="AA5" i="13"/>
  <c r="V5" i="13"/>
  <c r="U5" i="13"/>
  <c r="S5" i="13"/>
  <c r="R5" i="13"/>
  <c r="R8" i="13"/>
  <c r="N83" i="36"/>
  <c r="D102" i="36"/>
  <c r="C22" i="12" s="1"/>
  <c r="D102" i="42"/>
  <c r="C28" i="12" s="1"/>
  <c r="D41" i="38"/>
  <c r="D95" i="38" s="1"/>
  <c r="D97" i="38" s="1"/>
  <c r="E94" i="38" s="1"/>
  <c r="I83" i="36"/>
  <c r="V83" i="36"/>
  <c r="BA20" i="45"/>
  <c r="AA54" i="13" s="1"/>
  <c r="AW20" i="45"/>
  <c r="AA50" i="13" s="1"/>
  <c r="R20" i="45"/>
  <c r="AA19" i="13" s="1"/>
  <c r="AO20" i="45"/>
  <c r="AA42" i="13" s="1"/>
  <c r="Q20" i="45"/>
  <c r="AA18" i="13" s="1"/>
  <c r="AN20" i="45"/>
  <c r="AA41" i="13" s="1"/>
  <c r="K20" i="45"/>
  <c r="AA12" i="13" s="1"/>
  <c r="AL20" i="45"/>
  <c r="AA39" i="13" s="1"/>
  <c r="J20" i="45"/>
  <c r="AA11" i="13" s="1"/>
  <c r="AD20" i="45"/>
  <c r="AA31" i="13" s="1"/>
  <c r="I20" i="45"/>
  <c r="AA10" i="13" s="1"/>
  <c r="AC20" i="45"/>
  <c r="AA30" i="13" s="1"/>
  <c r="AZ20" i="45"/>
  <c r="AA53" i="13" s="1"/>
  <c r="AB20" i="45"/>
  <c r="AA29" i="13" s="1"/>
  <c r="AX20" i="45"/>
  <c r="AA51" i="13" s="1"/>
  <c r="T20" i="45"/>
  <c r="AA21" i="13" s="1"/>
  <c r="AD83" i="36"/>
  <c r="Q83" i="36"/>
  <c r="AT83" i="36"/>
  <c r="Y83" i="36"/>
  <c r="D76" i="38"/>
  <c r="D78" i="38" s="1"/>
  <c r="AG83" i="36"/>
  <c r="AW83" i="36"/>
  <c r="AO83" i="36"/>
  <c r="BB83" i="36"/>
  <c r="F83" i="36"/>
  <c r="AL83" i="36"/>
  <c r="BB37" i="45"/>
  <c r="AT37" i="45"/>
  <c r="AL37" i="45"/>
  <c r="AD37" i="45"/>
  <c r="V37" i="45"/>
  <c r="N37" i="45"/>
  <c r="F37" i="45"/>
  <c r="BA37" i="45"/>
  <c r="AS37" i="45"/>
  <c r="AK37" i="45"/>
  <c r="AC37" i="45"/>
  <c r="U37" i="45"/>
  <c r="M37" i="45"/>
  <c r="E37" i="45"/>
  <c r="AZ37" i="45"/>
  <c r="AR37" i="45"/>
  <c r="AJ37" i="45"/>
  <c r="AB37" i="45"/>
  <c r="T37" i="45"/>
  <c r="L37" i="45"/>
  <c r="D37" i="45"/>
  <c r="AX37" i="45"/>
  <c r="AP37" i="45"/>
  <c r="AH37" i="45"/>
  <c r="Z37" i="45"/>
  <c r="R37" i="45"/>
  <c r="J37" i="45"/>
  <c r="AW37" i="45"/>
  <c r="AO37" i="45"/>
  <c r="AG37" i="45"/>
  <c r="Y37" i="45"/>
  <c r="Q37" i="45"/>
  <c r="I37" i="45"/>
  <c r="AI37" i="45"/>
  <c r="O37" i="45"/>
  <c r="AQ37" i="45"/>
  <c r="BC37" i="45"/>
  <c r="AF37" i="45"/>
  <c r="K37" i="45"/>
  <c r="AY37" i="45"/>
  <c r="AE37" i="45"/>
  <c r="H37" i="45"/>
  <c r="AV37" i="45"/>
  <c r="AA37" i="45"/>
  <c r="G37" i="45"/>
  <c r="AU37" i="45"/>
  <c r="X37" i="45"/>
  <c r="W37" i="45"/>
  <c r="S37" i="45"/>
  <c r="P37" i="45"/>
  <c r="AM37" i="45"/>
  <c r="AN37" i="45"/>
  <c r="AP21" i="45"/>
  <c r="AO19" i="45"/>
  <c r="Y19" i="45"/>
  <c r="H21" i="45"/>
  <c r="V19" i="45"/>
  <c r="D101" i="45"/>
  <c r="D102" i="45" s="1"/>
  <c r="C31" i="12" s="1"/>
  <c r="E5" i="45"/>
  <c r="D40" i="45"/>
  <c r="D39" i="45"/>
  <c r="E54" i="45"/>
  <c r="E28" i="45"/>
  <c r="F2" i="45"/>
  <c r="G33" i="45"/>
  <c r="H31" i="45"/>
  <c r="D89" i="45"/>
  <c r="F39" i="45"/>
  <c r="AX37" i="44"/>
  <c r="AP37" i="44"/>
  <c r="AH37" i="44"/>
  <c r="Z37" i="44"/>
  <c r="R37" i="44"/>
  <c r="J37" i="44"/>
  <c r="BC37" i="44"/>
  <c r="AU37" i="44"/>
  <c r="AM37" i="44"/>
  <c r="AE37" i="44"/>
  <c r="W37" i="44"/>
  <c r="O37" i="44"/>
  <c r="G37" i="44"/>
  <c r="BA37" i="44"/>
  <c r="AS37" i="44"/>
  <c r="AK37" i="44"/>
  <c r="AC37" i="44"/>
  <c r="U37" i="44"/>
  <c r="M37" i="44"/>
  <c r="E37" i="44"/>
  <c r="AY37" i="44"/>
  <c r="AL37" i="44"/>
  <c r="Y37" i="44"/>
  <c r="L37" i="44"/>
  <c r="AW37" i="44"/>
  <c r="AJ37" i="44"/>
  <c r="X37" i="44"/>
  <c r="K37" i="44"/>
  <c r="AV37" i="44"/>
  <c r="AI37" i="44"/>
  <c r="V37" i="44"/>
  <c r="I37" i="44"/>
  <c r="AT37" i="44"/>
  <c r="AG37" i="44"/>
  <c r="T37" i="44"/>
  <c r="H37" i="44"/>
  <c r="AR37" i="44"/>
  <c r="AF37" i="44"/>
  <c r="S37" i="44"/>
  <c r="F37" i="44"/>
  <c r="BB37" i="44"/>
  <c r="AO37" i="44"/>
  <c r="AB37" i="44"/>
  <c r="P37" i="44"/>
  <c r="AD37" i="44"/>
  <c r="AA37" i="44"/>
  <c r="D37" i="44"/>
  <c r="Q37" i="44"/>
  <c r="AZ37" i="44"/>
  <c r="N37" i="44"/>
  <c r="AQ37" i="44"/>
  <c r="AN37" i="44"/>
  <c r="D89" i="44"/>
  <c r="J21" i="44"/>
  <c r="BA19" i="44"/>
  <c r="AR21" i="44"/>
  <c r="Q21" i="44"/>
  <c r="G31" i="44"/>
  <c r="F33" i="44"/>
  <c r="D39" i="44"/>
  <c r="D41" i="44" s="1"/>
  <c r="E39" i="44"/>
  <c r="E54" i="44"/>
  <c r="F2" i="44"/>
  <c r="E28" i="44"/>
  <c r="D101" i="44"/>
  <c r="D102" i="44" s="1"/>
  <c r="C30" i="12" s="1"/>
  <c r="E5" i="44"/>
  <c r="D89" i="43"/>
  <c r="BC21" i="43"/>
  <c r="AU21" i="43"/>
  <c r="AM21" i="43"/>
  <c r="AE21" i="43"/>
  <c r="W21" i="43"/>
  <c r="O21" i="43"/>
  <c r="G21" i="43"/>
  <c r="BC19" i="43"/>
  <c r="AU19" i="43"/>
  <c r="AM19" i="43"/>
  <c r="AE19" i="43"/>
  <c r="W19" i="43"/>
  <c r="O19" i="43"/>
  <c r="G19" i="43"/>
  <c r="BB21" i="43"/>
  <c r="AT21" i="43"/>
  <c r="AL21" i="43"/>
  <c r="AD21" i="43"/>
  <c r="V21" i="43"/>
  <c r="N21" i="43"/>
  <c r="F21" i="43"/>
  <c r="BB19" i="43"/>
  <c r="AT19" i="43"/>
  <c r="AL19" i="43"/>
  <c r="AD19" i="43"/>
  <c r="V19" i="43"/>
  <c r="N19" i="43"/>
  <c r="F19" i="43"/>
  <c r="BA21" i="43"/>
  <c r="AS21" i="43"/>
  <c r="AK21" i="43"/>
  <c r="AC21" i="43"/>
  <c r="U21" i="43"/>
  <c r="M21" i="43"/>
  <c r="E21" i="43"/>
  <c r="BA19" i="43"/>
  <c r="AS19" i="43"/>
  <c r="AK19" i="43"/>
  <c r="AC19" i="43"/>
  <c r="U19" i="43"/>
  <c r="M19" i="43"/>
  <c r="E19" i="43"/>
  <c r="AZ21" i="43"/>
  <c r="AR21" i="43"/>
  <c r="AJ21" i="43"/>
  <c r="AB21" i="43"/>
  <c r="T21" i="43"/>
  <c r="L21" i="43"/>
  <c r="D21" i="43"/>
  <c r="AZ19" i="43"/>
  <c r="AR19" i="43"/>
  <c r="AJ19" i="43"/>
  <c r="AB19" i="43"/>
  <c r="T19" i="43"/>
  <c r="L19" i="43"/>
  <c r="D19" i="43"/>
  <c r="AY21" i="43"/>
  <c r="AQ21" i="43"/>
  <c r="AI21" i="43"/>
  <c r="AA21" i="43"/>
  <c r="S21" i="43"/>
  <c r="K21" i="43"/>
  <c r="AY19" i="43"/>
  <c r="AQ19" i="43"/>
  <c r="AI19" i="43"/>
  <c r="AA19" i="43"/>
  <c r="S19" i="43"/>
  <c r="K19" i="43"/>
  <c r="AX21" i="43"/>
  <c r="AP21" i="43"/>
  <c r="AH21" i="43"/>
  <c r="Z21" i="43"/>
  <c r="R21" i="43"/>
  <c r="J21" i="43"/>
  <c r="AX19" i="43"/>
  <c r="AP19" i="43"/>
  <c r="AH19" i="43"/>
  <c r="Z19" i="43"/>
  <c r="R19" i="43"/>
  <c r="J19" i="43"/>
  <c r="AW21" i="43"/>
  <c r="AO21" i="43"/>
  <c r="AG21" i="43"/>
  <c r="Y21" i="43"/>
  <c r="Q21" i="43"/>
  <c r="I21" i="43"/>
  <c r="AW19" i="43"/>
  <c r="AO19" i="43"/>
  <c r="AG19" i="43"/>
  <c r="Y19" i="43"/>
  <c r="Q19" i="43"/>
  <c r="I19" i="43"/>
  <c r="P21" i="43"/>
  <c r="H21" i="43"/>
  <c r="AV19" i="43"/>
  <c r="AN19" i="43"/>
  <c r="AF19" i="43"/>
  <c r="AV21" i="43"/>
  <c r="X19" i="43"/>
  <c r="X21" i="43"/>
  <c r="AN21" i="43"/>
  <c r="P19" i="43"/>
  <c r="AF21" i="43"/>
  <c r="H19" i="43"/>
  <c r="D39" i="43"/>
  <c r="D41" i="43" s="1"/>
  <c r="G39" i="43"/>
  <c r="D101" i="43"/>
  <c r="D102" i="43" s="1"/>
  <c r="C29" i="12" s="1"/>
  <c r="E5" i="43"/>
  <c r="AY20" i="43"/>
  <c r="Y52" i="13" s="1"/>
  <c r="AQ20" i="43"/>
  <c r="Y44" i="13" s="1"/>
  <c r="AI20" i="43"/>
  <c r="Y36" i="13" s="1"/>
  <c r="AA20" i="43"/>
  <c r="Y28" i="13" s="1"/>
  <c r="S20" i="43"/>
  <c r="Y20" i="13" s="1"/>
  <c r="K20" i="43"/>
  <c r="Y12" i="13" s="1"/>
  <c r="AX20" i="43"/>
  <c r="Y51" i="13" s="1"/>
  <c r="AP20" i="43"/>
  <c r="Y43" i="13" s="1"/>
  <c r="AH20" i="43"/>
  <c r="Y35" i="13" s="1"/>
  <c r="Z20" i="43"/>
  <c r="Y27" i="13" s="1"/>
  <c r="R20" i="43"/>
  <c r="Y19" i="13" s="1"/>
  <c r="J20" i="43"/>
  <c r="Y11" i="13" s="1"/>
  <c r="AW20" i="43"/>
  <c r="Y50" i="13" s="1"/>
  <c r="AO20" i="43"/>
  <c r="Y42" i="13" s="1"/>
  <c r="AG20" i="43"/>
  <c r="Y34" i="13" s="1"/>
  <c r="Y20" i="43"/>
  <c r="Y26" i="13" s="1"/>
  <c r="Q20" i="43"/>
  <c r="Y18" i="13" s="1"/>
  <c r="I20" i="43"/>
  <c r="Y10" i="13" s="1"/>
  <c r="AV20" i="43"/>
  <c r="Y49" i="13" s="1"/>
  <c r="AN20" i="43"/>
  <c r="Y41" i="13" s="1"/>
  <c r="AF20" i="43"/>
  <c r="Y33" i="13" s="1"/>
  <c r="X20" i="43"/>
  <c r="Y25" i="13" s="1"/>
  <c r="P20" i="43"/>
  <c r="Y17" i="13" s="1"/>
  <c r="H20" i="43"/>
  <c r="Y9" i="13" s="1"/>
  <c r="BC20" i="43"/>
  <c r="Y56" i="13" s="1"/>
  <c r="AU20" i="43"/>
  <c r="Y48" i="13" s="1"/>
  <c r="AM20" i="43"/>
  <c r="Y40" i="13" s="1"/>
  <c r="AE20" i="43"/>
  <c r="Y32" i="13" s="1"/>
  <c r="W20" i="43"/>
  <c r="Y24" i="13" s="1"/>
  <c r="O20" i="43"/>
  <c r="Y16" i="13" s="1"/>
  <c r="G20" i="43"/>
  <c r="Y8" i="13" s="1"/>
  <c r="BB20" i="43"/>
  <c r="Y55" i="13" s="1"/>
  <c r="AT20" i="43"/>
  <c r="Y47" i="13" s="1"/>
  <c r="AL20" i="43"/>
  <c r="Y39" i="13" s="1"/>
  <c r="AD20" i="43"/>
  <c r="Y31" i="13" s="1"/>
  <c r="V20" i="43"/>
  <c r="Y23" i="13" s="1"/>
  <c r="N20" i="43"/>
  <c r="Y15" i="13" s="1"/>
  <c r="F20" i="43"/>
  <c r="Y7" i="13" s="1"/>
  <c r="BA20" i="43"/>
  <c r="Y54" i="13" s="1"/>
  <c r="AS20" i="43"/>
  <c r="Y46" i="13" s="1"/>
  <c r="AK20" i="43"/>
  <c r="Y38" i="13" s="1"/>
  <c r="AC20" i="43"/>
  <c r="Y30" i="13" s="1"/>
  <c r="U20" i="43"/>
  <c r="Y22" i="13" s="1"/>
  <c r="M20" i="43"/>
  <c r="Y14" i="13" s="1"/>
  <c r="E20" i="43"/>
  <c r="Y6" i="13" s="1"/>
  <c r="D20" i="43"/>
  <c r="AZ20" i="43"/>
  <c r="Y53" i="13" s="1"/>
  <c r="L20" i="43"/>
  <c r="Y13" i="13" s="1"/>
  <c r="AR20" i="43"/>
  <c r="Y45" i="13" s="1"/>
  <c r="AJ20" i="43"/>
  <c r="Y37" i="13" s="1"/>
  <c r="AB20" i="43"/>
  <c r="Y29" i="13" s="1"/>
  <c r="T20" i="43"/>
  <c r="Y21" i="13" s="1"/>
  <c r="H33" i="43"/>
  <c r="H46" i="43" s="1"/>
  <c r="I31" i="43"/>
  <c r="F54" i="43"/>
  <c r="F28" i="43"/>
  <c r="G2" i="43"/>
  <c r="BC20" i="42"/>
  <c r="X56" i="13" s="1"/>
  <c r="AU20" i="42"/>
  <c r="X48" i="13" s="1"/>
  <c r="AM20" i="42"/>
  <c r="X40" i="13" s="1"/>
  <c r="AE20" i="42"/>
  <c r="X32" i="13" s="1"/>
  <c r="W20" i="42"/>
  <c r="X24" i="13" s="1"/>
  <c r="O20" i="42"/>
  <c r="X16" i="13" s="1"/>
  <c r="G20" i="42"/>
  <c r="X8" i="13" s="1"/>
  <c r="BA20" i="42"/>
  <c r="X54" i="13" s="1"/>
  <c r="AS20" i="42"/>
  <c r="X46" i="13" s="1"/>
  <c r="AK20" i="42"/>
  <c r="X38" i="13" s="1"/>
  <c r="AC20" i="42"/>
  <c r="X30" i="13" s="1"/>
  <c r="U20" i="42"/>
  <c r="X22" i="13" s="1"/>
  <c r="M20" i="42"/>
  <c r="X14" i="13" s="1"/>
  <c r="E20" i="42"/>
  <c r="X6" i="13" s="1"/>
  <c r="AT20" i="42"/>
  <c r="X47" i="13" s="1"/>
  <c r="AI20" i="42"/>
  <c r="X36" i="13" s="1"/>
  <c r="Y20" i="42"/>
  <c r="X26" i="13" s="1"/>
  <c r="N20" i="42"/>
  <c r="X15" i="13" s="1"/>
  <c r="AA20" i="42"/>
  <c r="X28" i="13" s="1"/>
  <c r="AV20" i="42"/>
  <c r="X49" i="13" s="1"/>
  <c r="P20" i="42"/>
  <c r="X17" i="13" s="1"/>
  <c r="AR20" i="42"/>
  <c r="X45" i="13" s="1"/>
  <c r="AH20" i="42"/>
  <c r="X35" i="13" s="1"/>
  <c r="X20" i="42"/>
  <c r="X25" i="13" s="1"/>
  <c r="L20" i="42"/>
  <c r="X13" i="13" s="1"/>
  <c r="B15" i="42"/>
  <c r="AW20" i="42"/>
  <c r="X50" i="13" s="1"/>
  <c r="BB20" i="42"/>
  <c r="X55" i="13" s="1"/>
  <c r="AQ20" i="42"/>
  <c r="X44" i="13" s="1"/>
  <c r="AG20" i="42"/>
  <c r="X34" i="13" s="1"/>
  <c r="V20" i="42"/>
  <c r="X23" i="13" s="1"/>
  <c r="K20" i="42"/>
  <c r="X12" i="13" s="1"/>
  <c r="Z20" i="42"/>
  <c r="X27" i="13" s="1"/>
  <c r="AZ20" i="42"/>
  <c r="X53" i="13" s="1"/>
  <c r="AP20" i="42"/>
  <c r="X43" i="13" s="1"/>
  <c r="AF20" i="42"/>
  <c r="X33" i="13" s="1"/>
  <c r="T20" i="42"/>
  <c r="X21" i="13" s="1"/>
  <c r="J20" i="42"/>
  <c r="X11" i="13" s="1"/>
  <c r="AY20" i="42"/>
  <c r="X52" i="13" s="1"/>
  <c r="AO20" i="42"/>
  <c r="X42" i="13" s="1"/>
  <c r="AD20" i="42"/>
  <c r="X31" i="13" s="1"/>
  <c r="S20" i="42"/>
  <c r="X20" i="13" s="1"/>
  <c r="I20" i="42"/>
  <c r="X10" i="13" s="1"/>
  <c r="AL20" i="42"/>
  <c r="X39" i="13" s="1"/>
  <c r="F20" i="42"/>
  <c r="X7" i="13" s="1"/>
  <c r="AJ20" i="42"/>
  <c r="X37" i="13" s="1"/>
  <c r="AX20" i="42"/>
  <c r="X51" i="13" s="1"/>
  <c r="AN20" i="42"/>
  <c r="X41" i="13" s="1"/>
  <c r="AB20" i="42"/>
  <c r="X29" i="13" s="1"/>
  <c r="R20" i="42"/>
  <c r="X19" i="13" s="1"/>
  <c r="H20" i="42"/>
  <c r="X9" i="13" s="1"/>
  <c r="Q20" i="42"/>
  <c r="X18" i="13" s="1"/>
  <c r="D20" i="42"/>
  <c r="G33" i="42"/>
  <c r="G46" i="42" s="1"/>
  <c r="H31" i="42"/>
  <c r="E54" i="42"/>
  <c r="E28" i="42"/>
  <c r="F2" i="42"/>
  <c r="AY37" i="42"/>
  <c r="AQ37" i="42"/>
  <c r="AI37" i="42"/>
  <c r="AX37" i="42"/>
  <c r="AP37" i="42"/>
  <c r="AH37" i="42"/>
  <c r="BC37" i="42"/>
  <c r="AU37" i="42"/>
  <c r="AM37" i="42"/>
  <c r="AE37" i="42"/>
  <c r="BB37" i="42"/>
  <c r="AT37" i="42"/>
  <c r="AL37" i="42"/>
  <c r="AZ37" i="42"/>
  <c r="AJ37" i="42"/>
  <c r="Y37" i="42"/>
  <c r="Q37" i="42"/>
  <c r="I37" i="42"/>
  <c r="AW37" i="42"/>
  <c r="AG37" i="42"/>
  <c r="X37" i="42"/>
  <c r="P37" i="42"/>
  <c r="H37" i="42"/>
  <c r="AV37" i="42"/>
  <c r="AF37" i="42"/>
  <c r="W37" i="42"/>
  <c r="O37" i="42"/>
  <c r="G37" i="42"/>
  <c r="AS37" i="42"/>
  <c r="AD37" i="42"/>
  <c r="V37" i="42"/>
  <c r="N37" i="42"/>
  <c r="F37" i="42"/>
  <c r="AR37" i="42"/>
  <c r="AC37" i="42"/>
  <c r="U37" i="42"/>
  <c r="M37" i="42"/>
  <c r="E37" i="42"/>
  <c r="AO37" i="42"/>
  <c r="AB37" i="42"/>
  <c r="T37" i="42"/>
  <c r="L37" i="42"/>
  <c r="D37" i="42"/>
  <c r="Z37" i="42"/>
  <c r="AK37" i="42"/>
  <c r="S37" i="42"/>
  <c r="R37" i="42"/>
  <c r="K37" i="42"/>
  <c r="BA37" i="42"/>
  <c r="J37" i="42"/>
  <c r="AN37" i="42"/>
  <c r="AA37" i="42"/>
  <c r="D89" i="42"/>
  <c r="F39" i="42"/>
  <c r="D89" i="41"/>
  <c r="BA37" i="41"/>
  <c r="AS37" i="41"/>
  <c r="AK37" i="41"/>
  <c r="AZ37" i="41"/>
  <c r="AR37" i="41"/>
  <c r="AJ37" i="41"/>
  <c r="AW37" i="41"/>
  <c r="AO37" i="41"/>
  <c r="BC37" i="41"/>
  <c r="AU37" i="41"/>
  <c r="AM37" i="41"/>
  <c r="AE37" i="41"/>
  <c r="AP37" i="41"/>
  <c r="AC37" i="41"/>
  <c r="U37" i="41"/>
  <c r="M37" i="41"/>
  <c r="E37" i="41"/>
  <c r="AN37" i="41"/>
  <c r="AB37" i="41"/>
  <c r="T37" i="41"/>
  <c r="L37" i="41"/>
  <c r="D37" i="41"/>
  <c r="BB37" i="41"/>
  <c r="AL37" i="41"/>
  <c r="AA37" i="41"/>
  <c r="S37" i="41"/>
  <c r="K37" i="41"/>
  <c r="AY37" i="41"/>
  <c r="AI37" i="41"/>
  <c r="Z37" i="41"/>
  <c r="R37" i="41"/>
  <c r="J37" i="41"/>
  <c r="AX37" i="41"/>
  <c r="AH37" i="41"/>
  <c r="Y37" i="41"/>
  <c r="Q37" i="41"/>
  <c r="I37" i="41"/>
  <c r="AT37" i="41"/>
  <c r="AF37" i="41"/>
  <c r="W37" i="41"/>
  <c r="O37" i="41"/>
  <c r="G37" i="41"/>
  <c r="AG37" i="41"/>
  <c r="AD37" i="41"/>
  <c r="X37" i="41"/>
  <c r="F37" i="41"/>
  <c r="V37" i="41"/>
  <c r="AQ37" i="41"/>
  <c r="P37" i="41"/>
  <c r="N37" i="41"/>
  <c r="AV37" i="41"/>
  <c r="H37" i="41"/>
  <c r="BC21" i="41"/>
  <c r="AU21" i="41"/>
  <c r="AM21" i="41"/>
  <c r="AE21" i="41"/>
  <c r="W21" i="41"/>
  <c r="O21" i="41"/>
  <c r="G21" i="41"/>
  <c r="BC19" i="41"/>
  <c r="AU19" i="41"/>
  <c r="AM19" i="41"/>
  <c r="AE19" i="41"/>
  <c r="W19" i="41"/>
  <c r="O19" i="41"/>
  <c r="G19" i="41"/>
  <c r="BB21" i="41"/>
  <c r="AT21" i="41"/>
  <c r="AL21" i="41"/>
  <c r="AD21" i="41"/>
  <c r="V21" i="41"/>
  <c r="N21" i="41"/>
  <c r="F21" i="41"/>
  <c r="BA21" i="41"/>
  <c r="AS21" i="41"/>
  <c r="AK21" i="41"/>
  <c r="AC21" i="41"/>
  <c r="U21" i="41"/>
  <c r="M21" i="41"/>
  <c r="E21" i="41"/>
  <c r="BA19" i="41"/>
  <c r="AS19" i="41"/>
  <c r="AK19" i="41"/>
  <c r="AC19" i="41"/>
  <c r="U19" i="41"/>
  <c r="M19" i="41"/>
  <c r="E19" i="41"/>
  <c r="AZ21" i="41"/>
  <c r="AR21" i="41"/>
  <c r="AJ21" i="41"/>
  <c r="AB21" i="41"/>
  <c r="T21" i="41"/>
  <c r="L21" i="41"/>
  <c r="D21" i="41"/>
  <c r="AZ19" i="41"/>
  <c r="AR19" i="41"/>
  <c r="AJ19" i="41"/>
  <c r="AB19" i="41"/>
  <c r="T19" i="41"/>
  <c r="L19" i="41"/>
  <c r="D19" i="41"/>
  <c r="AY21" i="41"/>
  <c r="AQ21" i="41"/>
  <c r="AI21" i="41"/>
  <c r="AA21" i="41"/>
  <c r="S21" i="41"/>
  <c r="K21" i="41"/>
  <c r="AY19" i="41"/>
  <c r="AQ19" i="41"/>
  <c r="AI19" i="41"/>
  <c r="AA19" i="41"/>
  <c r="S19" i="41"/>
  <c r="K19" i="41"/>
  <c r="AW21" i="41"/>
  <c r="AO21" i="41"/>
  <c r="AG21" i="41"/>
  <c r="Y21" i="41"/>
  <c r="Q21" i="41"/>
  <c r="I21" i="41"/>
  <c r="AW19" i="41"/>
  <c r="AO19" i="41"/>
  <c r="AG19" i="41"/>
  <c r="Y19" i="41"/>
  <c r="Q19" i="41"/>
  <c r="I19" i="41"/>
  <c r="AH21" i="41"/>
  <c r="BB19" i="41"/>
  <c r="AF19" i="41"/>
  <c r="J19" i="41"/>
  <c r="AH19" i="41"/>
  <c r="AF21" i="41"/>
  <c r="AX19" i="41"/>
  <c r="AD19" i="41"/>
  <c r="H19" i="41"/>
  <c r="Z21" i="41"/>
  <c r="AV19" i="41"/>
  <c r="Z19" i="41"/>
  <c r="F19" i="41"/>
  <c r="H21" i="41"/>
  <c r="X21" i="41"/>
  <c r="AT19" i="41"/>
  <c r="X19" i="41"/>
  <c r="AX21" i="41"/>
  <c r="R21" i="41"/>
  <c r="AP19" i="41"/>
  <c r="V19" i="41"/>
  <c r="AV21" i="41"/>
  <c r="P21" i="41"/>
  <c r="AN19" i="41"/>
  <c r="R19" i="41"/>
  <c r="AP21" i="41"/>
  <c r="J21" i="41"/>
  <c r="AL19" i="41"/>
  <c r="P19" i="41"/>
  <c r="AN21" i="41"/>
  <c r="N19" i="41"/>
  <c r="D101" i="41"/>
  <c r="D102" i="41" s="1"/>
  <c r="C27" i="12" s="1"/>
  <c r="E5" i="41"/>
  <c r="E33" i="41"/>
  <c r="E46" i="41" s="1"/>
  <c r="F31" i="41"/>
  <c r="D39" i="41"/>
  <c r="AY20" i="41"/>
  <c r="W52" i="13" s="1"/>
  <c r="AQ20" i="41"/>
  <c r="W44" i="13" s="1"/>
  <c r="AI20" i="41"/>
  <c r="W36" i="13" s="1"/>
  <c r="AA20" i="41"/>
  <c r="W28" i="13" s="1"/>
  <c r="S20" i="41"/>
  <c r="W20" i="13" s="1"/>
  <c r="K20" i="41"/>
  <c r="W12" i="13" s="1"/>
  <c r="AX20" i="41"/>
  <c r="W51" i="13" s="1"/>
  <c r="AP20" i="41"/>
  <c r="W43" i="13" s="1"/>
  <c r="AH20" i="41"/>
  <c r="W35" i="13" s="1"/>
  <c r="Z20" i="41"/>
  <c r="W27" i="13" s="1"/>
  <c r="AW20" i="41"/>
  <c r="W50" i="13" s="1"/>
  <c r="AO20" i="41"/>
  <c r="W42" i="13" s="1"/>
  <c r="AG20" i="41"/>
  <c r="W34" i="13" s="1"/>
  <c r="Y20" i="41"/>
  <c r="W26" i="13" s="1"/>
  <c r="Q20" i="41"/>
  <c r="W18" i="13" s="1"/>
  <c r="I20" i="41"/>
  <c r="W10" i="13" s="1"/>
  <c r="AV20" i="41"/>
  <c r="W49" i="13" s="1"/>
  <c r="AN20" i="41"/>
  <c r="W41" i="13" s="1"/>
  <c r="AF20" i="41"/>
  <c r="W33" i="13" s="1"/>
  <c r="X20" i="41"/>
  <c r="W25" i="13" s="1"/>
  <c r="P20" i="41"/>
  <c r="W17" i="13" s="1"/>
  <c r="H20" i="41"/>
  <c r="W9" i="13" s="1"/>
  <c r="BC20" i="41"/>
  <c r="W56" i="13" s="1"/>
  <c r="AU20" i="41"/>
  <c r="W48" i="13" s="1"/>
  <c r="AM20" i="41"/>
  <c r="W40" i="13" s="1"/>
  <c r="AE20" i="41"/>
  <c r="W32" i="13" s="1"/>
  <c r="W20" i="41"/>
  <c r="W24" i="13" s="1"/>
  <c r="O20" i="41"/>
  <c r="W16" i="13" s="1"/>
  <c r="G20" i="41"/>
  <c r="W8" i="13" s="1"/>
  <c r="BA20" i="41"/>
  <c r="W54" i="13" s="1"/>
  <c r="AS20" i="41"/>
  <c r="W46" i="13" s="1"/>
  <c r="AK20" i="41"/>
  <c r="W38" i="13" s="1"/>
  <c r="AC20" i="41"/>
  <c r="W30" i="13" s="1"/>
  <c r="U20" i="41"/>
  <c r="W22" i="13" s="1"/>
  <c r="M20" i="41"/>
  <c r="W14" i="13" s="1"/>
  <c r="E20" i="41"/>
  <c r="W6" i="13" s="1"/>
  <c r="BB20" i="41"/>
  <c r="W55" i="13" s="1"/>
  <c r="V20" i="41"/>
  <c r="W23" i="13" s="1"/>
  <c r="AZ20" i="41"/>
  <c r="W53" i="13" s="1"/>
  <c r="T20" i="41"/>
  <c r="W21" i="13" s="1"/>
  <c r="AT20" i="41"/>
  <c r="W47" i="13" s="1"/>
  <c r="R20" i="41"/>
  <c r="W19" i="13" s="1"/>
  <c r="D20" i="41"/>
  <c r="AR20" i="41"/>
  <c r="W45" i="13" s="1"/>
  <c r="N20" i="41"/>
  <c r="W15" i="13" s="1"/>
  <c r="AL20" i="41"/>
  <c r="W39" i="13" s="1"/>
  <c r="L20" i="41"/>
  <c r="W13" i="13" s="1"/>
  <c r="AJ20" i="41"/>
  <c r="W37" i="13" s="1"/>
  <c r="J20" i="41"/>
  <c r="W11" i="13" s="1"/>
  <c r="AD20" i="41"/>
  <c r="W31" i="13" s="1"/>
  <c r="F20" i="41"/>
  <c r="W7" i="13" s="1"/>
  <c r="AB20" i="41"/>
  <c r="W29" i="13" s="1"/>
  <c r="E54" i="41"/>
  <c r="E28" i="41"/>
  <c r="F2" i="41"/>
  <c r="D101" i="40"/>
  <c r="D102" i="40" s="1"/>
  <c r="C26" i="12" s="1"/>
  <c r="E5" i="40"/>
  <c r="D89" i="40"/>
  <c r="D40" i="40"/>
  <c r="D76" i="40" s="1"/>
  <c r="D78" i="40" s="1"/>
  <c r="E39" i="40"/>
  <c r="E54" i="40"/>
  <c r="E28" i="40"/>
  <c r="F2" i="40"/>
  <c r="F33" i="40"/>
  <c r="F46" i="40" s="1"/>
  <c r="G31" i="40"/>
  <c r="AV37" i="40"/>
  <c r="AN37" i="40"/>
  <c r="AF37" i="40"/>
  <c r="X37" i="40"/>
  <c r="P37" i="40"/>
  <c r="H37" i="40"/>
  <c r="BC37" i="40"/>
  <c r="AU37" i="40"/>
  <c r="AM37" i="40"/>
  <c r="AE37" i="40"/>
  <c r="W37" i="40"/>
  <c r="O37" i="40"/>
  <c r="G37" i="40"/>
  <c r="BB37" i="40"/>
  <c r="AT37" i="40"/>
  <c r="AL37" i="40"/>
  <c r="AD37" i="40"/>
  <c r="V37" i="40"/>
  <c r="N37" i="40"/>
  <c r="F37" i="40"/>
  <c r="AZ37" i="40"/>
  <c r="AR37" i="40"/>
  <c r="AJ37" i="40"/>
  <c r="AB37" i="40"/>
  <c r="T37" i="40"/>
  <c r="L37" i="40"/>
  <c r="D37" i="40"/>
  <c r="AY37" i="40"/>
  <c r="AQ37" i="40"/>
  <c r="AI37" i="40"/>
  <c r="AA37" i="40"/>
  <c r="S37" i="40"/>
  <c r="K37" i="40"/>
  <c r="AP37" i="40"/>
  <c r="U37" i="40"/>
  <c r="AO37" i="40"/>
  <c r="R37" i="40"/>
  <c r="AW37" i="40"/>
  <c r="AK37" i="40"/>
  <c r="Q37" i="40"/>
  <c r="AH37" i="40"/>
  <c r="M37" i="40"/>
  <c r="BA37" i="40"/>
  <c r="AG37" i="40"/>
  <c r="J37" i="40"/>
  <c r="Z37" i="40"/>
  <c r="AX37" i="40"/>
  <c r="AC37" i="40"/>
  <c r="I37" i="40"/>
  <c r="E37" i="40"/>
  <c r="Y37" i="40"/>
  <c r="AS37" i="40"/>
  <c r="AV21" i="40"/>
  <c r="AV83" i="40" s="1"/>
  <c r="AN21" i="40"/>
  <c r="AN83" i="40" s="1"/>
  <c r="AF21" i="40"/>
  <c r="AF83" i="40" s="1"/>
  <c r="X21" i="40"/>
  <c r="X83" i="40" s="1"/>
  <c r="P21" i="40"/>
  <c r="P83" i="40" s="1"/>
  <c r="H21" i="40"/>
  <c r="H83" i="40" s="1"/>
  <c r="AV19" i="40"/>
  <c r="AN19" i="40"/>
  <c r="AF19" i="40"/>
  <c r="X19" i="40"/>
  <c r="P19" i="40"/>
  <c r="H19" i="40"/>
  <c r="BC21" i="40"/>
  <c r="BC83" i="40" s="1"/>
  <c r="AU21" i="40"/>
  <c r="AU83" i="40" s="1"/>
  <c r="AM21" i="40"/>
  <c r="AM83" i="40" s="1"/>
  <c r="AE21" i="40"/>
  <c r="AE83" i="40" s="1"/>
  <c r="W21" i="40"/>
  <c r="W83" i="40" s="1"/>
  <c r="O21" i="40"/>
  <c r="O83" i="40" s="1"/>
  <c r="G21" i="40"/>
  <c r="G83" i="40" s="1"/>
  <c r="BC19" i="40"/>
  <c r="AU19" i="40"/>
  <c r="AM19" i="40"/>
  <c r="AE19" i="40"/>
  <c r="W19" i="40"/>
  <c r="O19" i="40"/>
  <c r="G19" i="40"/>
  <c r="BB21" i="40"/>
  <c r="BB83" i="40" s="1"/>
  <c r="AT21" i="40"/>
  <c r="AT83" i="40" s="1"/>
  <c r="AL21" i="40"/>
  <c r="AL83" i="40" s="1"/>
  <c r="AD21" i="40"/>
  <c r="AD83" i="40" s="1"/>
  <c r="V21" i="40"/>
  <c r="V83" i="40" s="1"/>
  <c r="N21" i="40"/>
  <c r="N83" i="40" s="1"/>
  <c r="F21" i="40"/>
  <c r="F83" i="40" s="1"/>
  <c r="BB19" i="40"/>
  <c r="AT19" i="40"/>
  <c r="AL19" i="40"/>
  <c r="AD19" i="40"/>
  <c r="V19" i="40"/>
  <c r="N19" i="40"/>
  <c r="F19" i="40"/>
  <c r="BA21" i="40"/>
  <c r="BA83" i="40" s="1"/>
  <c r="AS21" i="40"/>
  <c r="AS83" i="40" s="1"/>
  <c r="AK21" i="40"/>
  <c r="AK83" i="40" s="1"/>
  <c r="AC21" i="40"/>
  <c r="AC83" i="40" s="1"/>
  <c r="U21" i="40"/>
  <c r="U83" i="40" s="1"/>
  <c r="M21" i="40"/>
  <c r="M83" i="40" s="1"/>
  <c r="E21" i="40"/>
  <c r="E83" i="40" s="1"/>
  <c r="BA19" i="40"/>
  <c r="AS19" i="40"/>
  <c r="AK19" i="40"/>
  <c r="AC19" i="40"/>
  <c r="U19" i="40"/>
  <c r="M19" i="40"/>
  <c r="E19" i="40"/>
  <c r="AZ21" i="40"/>
  <c r="AZ83" i="40" s="1"/>
  <c r="AR21" i="40"/>
  <c r="AR83" i="40" s="1"/>
  <c r="AJ21" i="40"/>
  <c r="AJ83" i="40" s="1"/>
  <c r="AB21" i="40"/>
  <c r="AB83" i="40" s="1"/>
  <c r="T21" i="40"/>
  <c r="T83" i="40" s="1"/>
  <c r="L21" i="40"/>
  <c r="L83" i="40" s="1"/>
  <c r="D21" i="40"/>
  <c r="D83" i="40" s="1"/>
  <c r="AZ19" i="40"/>
  <c r="AR19" i="40"/>
  <c r="AJ19" i="40"/>
  <c r="AB19" i="40"/>
  <c r="T19" i="40"/>
  <c r="L19" i="40"/>
  <c r="D19" i="40"/>
  <c r="AY21" i="40"/>
  <c r="AY83" i="40" s="1"/>
  <c r="AQ21" i="40"/>
  <c r="AQ83" i="40" s="1"/>
  <c r="AI21" i="40"/>
  <c r="AI83" i="40" s="1"/>
  <c r="AA21" i="40"/>
  <c r="AA83" i="40" s="1"/>
  <c r="S21" i="40"/>
  <c r="S83" i="40" s="1"/>
  <c r="K21" i="40"/>
  <c r="K83" i="40" s="1"/>
  <c r="AY19" i="40"/>
  <c r="AQ19" i="40"/>
  <c r="AI19" i="40"/>
  <c r="AA19" i="40"/>
  <c r="S19" i="40"/>
  <c r="K19" i="40"/>
  <c r="AH21" i="40"/>
  <c r="AH83" i="40" s="1"/>
  <c r="AP19" i="40"/>
  <c r="J19" i="40"/>
  <c r="AG21" i="40"/>
  <c r="AG83" i="40" s="1"/>
  <c r="I19" i="40"/>
  <c r="AO19" i="40"/>
  <c r="Z21" i="40"/>
  <c r="Z83" i="40" s="1"/>
  <c r="AH19" i="40"/>
  <c r="Y21" i="40"/>
  <c r="Y83" i="40" s="1"/>
  <c r="AG19" i="40"/>
  <c r="AX21" i="40"/>
  <c r="AX83" i="40" s="1"/>
  <c r="R21" i="40"/>
  <c r="R83" i="40" s="1"/>
  <c r="Z19" i="40"/>
  <c r="AW21" i="40"/>
  <c r="AW83" i="40" s="1"/>
  <c r="Q21" i="40"/>
  <c r="Q83" i="40" s="1"/>
  <c r="Y19" i="40"/>
  <c r="AO21" i="40"/>
  <c r="AO83" i="40" s="1"/>
  <c r="I21" i="40"/>
  <c r="I83" i="40" s="1"/>
  <c r="AW19" i="40"/>
  <c r="Q19" i="40"/>
  <c r="AP21" i="40"/>
  <c r="AP83" i="40" s="1"/>
  <c r="J21" i="40"/>
  <c r="J83" i="40" s="1"/>
  <c r="AX19" i="40"/>
  <c r="R19" i="40"/>
  <c r="D101" i="39"/>
  <c r="D102" i="39" s="1"/>
  <c r="C25" i="12" s="1"/>
  <c r="E5" i="39"/>
  <c r="D89" i="39"/>
  <c r="E54" i="39"/>
  <c r="E28" i="39"/>
  <c r="F2" i="39"/>
  <c r="E39" i="39"/>
  <c r="AY21" i="39"/>
  <c r="AY83" i="39" s="1"/>
  <c r="AQ21" i="39"/>
  <c r="AQ83" i="39" s="1"/>
  <c r="AI21" i="39"/>
  <c r="AI83" i="39" s="1"/>
  <c r="AA21" i="39"/>
  <c r="AA83" i="39" s="1"/>
  <c r="S21" i="39"/>
  <c r="S83" i="39" s="1"/>
  <c r="K21" i="39"/>
  <c r="K83" i="39" s="1"/>
  <c r="AY19" i="39"/>
  <c r="AQ19" i="39"/>
  <c r="AI19" i="39"/>
  <c r="AA19" i="39"/>
  <c r="S19" i="39"/>
  <c r="K19" i="39"/>
  <c r="AX21" i="39"/>
  <c r="AX83" i="39" s="1"/>
  <c r="AP21" i="39"/>
  <c r="AP83" i="39" s="1"/>
  <c r="AH21" i="39"/>
  <c r="AH83" i="39" s="1"/>
  <c r="Z21" i="39"/>
  <c r="Z83" i="39" s="1"/>
  <c r="R21" i="39"/>
  <c r="R83" i="39" s="1"/>
  <c r="J21" i="39"/>
  <c r="J83" i="39" s="1"/>
  <c r="AX19" i="39"/>
  <c r="AP19" i="39"/>
  <c r="AH19" i="39"/>
  <c r="Z19" i="39"/>
  <c r="R19" i="39"/>
  <c r="J19" i="39"/>
  <c r="AW21" i="39"/>
  <c r="AW83" i="39" s="1"/>
  <c r="AO21" i="39"/>
  <c r="AO83" i="39" s="1"/>
  <c r="AG21" i="39"/>
  <c r="AG83" i="39" s="1"/>
  <c r="Y21" i="39"/>
  <c r="Y83" i="39" s="1"/>
  <c r="Q21" i="39"/>
  <c r="Q83" i="39" s="1"/>
  <c r="I21" i="39"/>
  <c r="I83" i="39" s="1"/>
  <c r="AW19" i="39"/>
  <c r="AO19" i="39"/>
  <c r="AG19" i="39"/>
  <c r="Y19" i="39"/>
  <c r="Q19" i="39"/>
  <c r="I19" i="39"/>
  <c r="AV21" i="39"/>
  <c r="AV83" i="39" s="1"/>
  <c r="AN21" i="39"/>
  <c r="AN83" i="39" s="1"/>
  <c r="AF21" i="39"/>
  <c r="AF83" i="39" s="1"/>
  <c r="X21" i="39"/>
  <c r="X83" i="39" s="1"/>
  <c r="P21" i="39"/>
  <c r="P83" i="39" s="1"/>
  <c r="H21" i="39"/>
  <c r="H83" i="39" s="1"/>
  <c r="AV19" i="39"/>
  <c r="AN19" i="39"/>
  <c r="AF19" i="39"/>
  <c r="X19" i="39"/>
  <c r="P19" i="39"/>
  <c r="H19" i="39"/>
  <c r="BC21" i="39"/>
  <c r="BC83" i="39" s="1"/>
  <c r="AU21" i="39"/>
  <c r="AU83" i="39" s="1"/>
  <c r="AM21" i="39"/>
  <c r="AM83" i="39" s="1"/>
  <c r="AE21" i="39"/>
  <c r="AE83" i="39" s="1"/>
  <c r="W21" i="39"/>
  <c r="W83" i="39" s="1"/>
  <c r="O21" i="39"/>
  <c r="O83" i="39" s="1"/>
  <c r="G21" i="39"/>
  <c r="G83" i="39" s="1"/>
  <c r="BC19" i="39"/>
  <c r="AU19" i="39"/>
  <c r="AM19" i="39"/>
  <c r="AE19" i="39"/>
  <c r="W19" i="39"/>
  <c r="O19" i="39"/>
  <c r="G19" i="39"/>
  <c r="BB21" i="39"/>
  <c r="BB83" i="39" s="1"/>
  <c r="AT21" i="39"/>
  <c r="AT83" i="39" s="1"/>
  <c r="AL21" i="39"/>
  <c r="AL83" i="39" s="1"/>
  <c r="AD21" i="39"/>
  <c r="AD83" i="39" s="1"/>
  <c r="V21" i="39"/>
  <c r="V83" i="39" s="1"/>
  <c r="N21" i="39"/>
  <c r="N83" i="39" s="1"/>
  <c r="F21" i="39"/>
  <c r="F83" i="39" s="1"/>
  <c r="BB19" i="39"/>
  <c r="AT19" i="39"/>
  <c r="AL19" i="39"/>
  <c r="AD19" i="39"/>
  <c r="V19" i="39"/>
  <c r="N19" i="39"/>
  <c r="F19" i="39"/>
  <c r="BA21" i="39"/>
  <c r="BA83" i="39" s="1"/>
  <c r="AS21" i="39"/>
  <c r="AS83" i="39" s="1"/>
  <c r="AK21" i="39"/>
  <c r="AK83" i="39" s="1"/>
  <c r="AC21" i="39"/>
  <c r="AC83" i="39" s="1"/>
  <c r="U21" i="39"/>
  <c r="U83" i="39" s="1"/>
  <c r="M21" i="39"/>
  <c r="M83" i="39" s="1"/>
  <c r="E21" i="39"/>
  <c r="E83" i="39" s="1"/>
  <c r="BA19" i="39"/>
  <c r="AS19" i="39"/>
  <c r="AK19" i="39"/>
  <c r="AC19" i="39"/>
  <c r="U19" i="39"/>
  <c r="M19" i="39"/>
  <c r="E19" i="39"/>
  <c r="L21" i="39"/>
  <c r="L83" i="39" s="1"/>
  <c r="AZ19" i="39"/>
  <c r="D21" i="39"/>
  <c r="D83" i="39" s="1"/>
  <c r="D84" i="39" s="1"/>
  <c r="AR19" i="39"/>
  <c r="AJ19" i="39"/>
  <c r="AZ21" i="39"/>
  <c r="AZ83" i="39" s="1"/>
  <c r="AB19" i="39"/>
  <c r="T21" i="39"/>
  <c r="T83" i="39" s="1"/>
  <c r="AR21" i="39"/>
  <c r="AR83" i="39" s="1"/>
  <c r="T19" i="39"/>
  <c r="AJ21" i="39"/>
  <c r="AJ83" i="39" s="1"/>
  <c r="L19" i="39"/>
  <c r="AB21" i="39"/>
  <c r="AB83" i="39" s="1"/>
  <c r="D19" i="39"/>
  <c r="G31" i="39"/>
  <c r="F33" i="39"/>
  <c r="F46" i="39" s="1"/>
  <c r="AL26" i="36"/>
  <c r="AL61" i="36" s="1"/>
  <c r="D101" i="38"/>
  <c r="D102" i="38" s="1"/>
  <c r="C24" i="12" s="1"/>
  <c r="E5" i="38"/>
  <c r="P83" i="36"/>
  <c r="G83" i="36"/>
  <c r="AX21" i="38"/>
  <c r="AW21" i="38"/>
  <c r="AO21" i="38"/>
  <c r="AG21" i="38"/>
  <c r="Y21" i="38"/>
  <c r="Q21" i="38"/>
  <c r="I21" i="38"/>
  <c r="AW19" i="38"/>
  <c r="AO19" i="38"/>
  <c r="AG19" i="38"/>
  <c r="Y19" i="38"/>
  <c r="BC21" i="38"/>
  <c r="AU21" i="38"/>
  <c r="AM21" i="38"/>
  <c r="AE21" i="38"/>
  <c r="W21" i="38"/>
  <c r="O21" i="38"/>
  <c r="G21" i="38"/>
  <c r="AS21" i="38"/>
  <c r="AI21" i="38"/>
  <c r="X21" i="38"/>
  <c r="M21" i="38"/>
  <c r="AV19" i="38"/>
  <c r="AM19" i="38"/>
  <c r="AD19" i="38"/>
  <c r="U19" i="38"/>
  <c r="M19" i="38"/>
  <c r="E19" i="38"/>
  <c r="AR21" i="38"/>
  <c r="AH21" i="38"/>
  <c r="V21" i="38"/>
  <c r="L21" i="38"/>
  <c r="AU19" i="38"/>
  <c r="AL19" i="38"/>
  <c r="AC19" i="38"/>
  <c r="T19" i="38"/>
  <c r="L19" i="38"/>
  <c r="D19" i="38"/>
  <c r="BB21" i="38"/>
  <c r="AQ21" i="38"/>
  <c r="AF21" i="38"/>
  <c r="U21" i="38"/>
  <c r="K21" i="38"/>
  <c r="BC19" i="38"/>
  <c r="AT19" i="38"/>
  <c r="AK19" i="38"/>
  <c r="AB19" i="38"/>
  <c r="S19" i="38"/>
  <c r="K19" i="38"/>
  <c r="BA21" i="38"/>
  <c r="AP21" i="38"/>
  <c r="AD21" i="38"/>
  <c r="T21" i="38"/>
  <c r="J21" i="38"/>
  <c r="BB19" i="38"/>
  <c r="AS19" i="38"/>
  <c r="AJ19" i="38"/>
  <c r="AA19" i="38"/>
  <c r="R19" i="38"/>
  <c r="J19" i="38"/>
  <c r="AZ21" i="38"/>
  <c r="AN21" i="38"/>
  <c r="AC21" i="38"/>
  <c r="S21" i="38"/>
  <c r="H21" i="38"/>
  <c r="BA19" i="38"/>
  <c r="AR19" i="38"/>
  <c r="AI19" i="38"/>
  <c r="Z19" i="38"/>
  <c r="Q19" i="38"/>
  <c r="I19" i="38"/>
  <c r="AK21" i="38"/>
  <c r="F21" i="38"/>
  <c r="AH19" i="38"/>
  <c r="N19" i="38"/>
  <c r="P21" i="38"/>
  <c r="P19" i="38"/>
  <c r="AJ21" i="38"/>
  <c r="E21" i="38"/>
  <c r="AF19" i="38"/>
  <c r="H19" i="38"/>
  <c r="N21" i="38"/>
  <c r="AN19" i="38"/>
  <c r="AB21" i="38"/>
  <c r="D21" i="38"/>
  <c r="AZ19" i="38"/>
  <c r="AE19" i="38"/>
  <c r="G19" i="38"/>
  <c r="AT21" i="38"/>
  <c r="AA21" i="38"/>
  <c r="AY19" i="38"/>
  <c r="X19" i="38"/>
  <c r="F19" i="38"/>
  <c r="AX19" i="38"/>
  <c r="AP19" i="38"/>
  <c r="O19" i="38"/>
  <c r="AY21" i="38"/>
  <c r="Z21" i="38"/>
  <c r="W19" i="38"/>
  <c r="AV21" i="38"/>
  <c r="R21" i="38"/>
  <c r="AQ19" i="38"/>
  <c r="V19" i="38"/>
  <c r="AL21" i="38"/>
  <c r="E54" i="38"/>
  <c r="E28" i="38"/>
  <c r="F2" i="38"/>
  <c r="AX83" i="36"/>
  <c r="BA20" i="38"/>
  <c r="T54" i="13" s="1"/>
  <c r="AS20" i="38"/>
  <c r="T46" i="13" s="1"/>
  <c r="AK20" i="38"/>
  <c r="T38" i="13" s="1"/>
  <c r="AC20" i="38"/>
  <c r="T30" i="13" s="1"/>
  <c r="U20" i="38"/>
  <c r="T22" i="13" s="1"/>
  <c r="M20" i="38"/>
  <c r="T14" i="13" s="1"/>
  <c r="E20" i="38"/>
  <c r="T6" i="13" s="1"/>
  <c r="AY20" i="38"/>
  <c r="T52" i="13" s="1"/>
  <c r="AQ20" i="38"/>
  <c r="T44" i="13" s="1"/>
  <c r="AI20" i="38"/>
  <c r="T36" i="13" s="1"/>
  <c r="BC20" i="38"/>
  <c r="T56" i="13" s="1"/>
  <c r="AR20" i="38"/>
  <c r="T45" i="13" s="1"/>
  <c r="AG20" i="38"/>
  <c r="T34" i="13" s="1"/>
  <c r="X20" i="38"/>
  <c r="T25" i="13" s="1"/>
  <c r="O20" i="38"/>
  <c r="T16" i="13" s="1"/>
  <c r="F20" i="38"/>
  <c r="T7" i="13" s="1"/>
  <c r="BB20" i="38"/>
  <c r="T55" i="13" s="1"/>
  <c r="AP20" i="38"/>
  <c r="T43" i="13" s="1"/>
  <c r="AF20" i="38"/>
  <c r="T33" i="13" s="1"/>
  <c r="W20" i="38"/>
  <c r="T24" i="13" s="1"/>
  <c r="N20" i="38"/>
  <c r="T15" i="13" s="1"/>
  <c r="D20" i="38"/>
  <c r="AZ20" i="38"/>
  <c r="T53" i="13" s="1"/>
  <c r="AO20" i="38"/>
  <c r="T42" i="13" s="1"/>
  <c r="AE20" i="38"/>
  <c r="T32" i="13" s="1"/>
  <c r="V20" i="38"/>
  <c r="T23" i="13" s="1"/>
  <c r="L20" i="38"/>
  <c r="T13" i="13" s="1"/>
  <c r="AX20" i="38"/>
  <c r="T51" i="13" s="1"/>
  <c r="AN20" i="38"/>
  <c r="T41" i="13" s="1"/>
  <c r="AD20" i="38"/>
  <c r="T31" i="13" s="1"/>
  <c r="T20" i="38"/>
  <c r="T21" i="13" s="1"/>
  <c r="K20" i="38"/>
  <c r="T12" i="13" s="1"/>
  <c r="AW20" i="38"/>
  <c r="T50" i="13" s="1"/>
  <c r="AM20" i="38"/>
  <c r="T40" i="13" s="1"/>
  <c r="AB20" i="38"/>
  <c r="T29" i="13" s="1"/>
  <c r="S20" i="38"/>
  <c r="T20" i="13" s="1"/>
  <c r="J20" i="38"/>
  <c r="T11" i="13" s="1"/>
  <c r="AH20" i="38"/>
  <c r="T35" i="13" s="1"/>
  <c r="H20" i="38"/>
  <c r="T9" i="13" s="1"/>
  <c r="AJ20" i="38"/>
  <c r="T37" i="13" s="1"/>
  <c r="AA20" i="38"/>
  <c r="T28" i="13" s="1"/>
  <c r="G20" i="38"/>
  <c r="T8" i="13" s="1"/>
  <c r="P20" i="38"/>
  <c r="T17" i="13" s="1"/>
  <c r="Z20" i="38"/>
  <c r="T27" i="13" s="1"/>
  <c r="AL20" i="38"/>
  <c r="T39" i="13" s="1"/>
  <c r="I20" i="38"/>
  <c r="T10" i="13" s="1"/>
  <c r="AV20" i="38"/>
  <c r="T49" i="13" s="1"/>
  <c r="Y20" i="38"/>
  <c r="T26" i="13" s="1"/>
  <c r="AU20" i="38"/>
  <c r="T48" i="13" s="1"/>
  <c r="R20" i="38"/>
  <c r="T19" i="13" s="1"/>
  <c r="AT20" i="38"/>
  <c r="T47" i="13" s="1"/>
  <c r="Q20" i="38"/>
  <c r="T18" i="13" s="1"/>
  <c r="D89" i="38"/>
  <c r="AR83" i="36"/>
  <c r="AQ83" i="36"/>
  <c r="F26" i="36"/>
  <c r="F61" i="36" s="1"/>
  <c r="D89" i="37"/>
  <c r="Q26" i="36"/>
  <c r="Q61" i="36" s="1"/>
  <c r="Q67" i="36" s="1"/>
  <c r="E33" i="37"/>
  <c r="E46" i="37" s="1"/>
  <c r="F31" i="37"/>
  <c r="BB37" i="37"/>
  <c r="AT37" i="37"/>
  <c r="AL37" i="37"/>
  <c r="AD37" i="37"/>
  <c r="V37" i="37"/>
  <c r="N37" i="37"/>
  <c r="F37" i="37"/>
  <c r="BA37" i="37"/>
  <c r="AS37" i="37"/>
  <c r="AK37" i="37"/>
  <c r="AC37" i="37"/>
  <c r="U37" i="37"/>
  <c r="M37" i="37"/>
  <c r="E37" i="37"/>
  <c r="AV37" i="37"/>
  <c r="AJ37" i="37"/>
  <c r="Z37" i="37"/>
  <c r="P37" i="37"/>
  <c r="D37" i="37"/>
  <c r="AU37" i="37"/>
  <c r="AI37" i="37"/>
  <c r="Y37" i="37"/>
  <c r="O37" i="37"/>
  <c r="AR37" i="37"/>
  <c r="AH37" i="37"/>
  <c r="X37" i="37"/>
  <c r="L37" i="37"/>
  <c r="BC37" i="37"/>
  <c r="AQ37" i="37"/>
  <c r="AG37" i="37"/>
  <c r="W37" i="37"/>
  <c r="K37" i="37"/>
  <c r="AZ37" i="37"/>
  <c r="AP37" i="37"/>
  <c r="AF37" i="37"/>
  <c r="T37" i="37"/>
  <c r="J37" i="37"/>
  <c r="AX37" i="37"/>
  <c r="AN37" i="37"/>
  <c r="AB37" i="37"/>
  <c r="R37" i="37"/>
  <c r="H37" i="37"/>
  <c r="AW37" i="37"/>
  <c r="G37" i="37"/>
  <c r="AO37" i="37"/>
  <c r="AM37" i="37"/>
  <c r="AE37" i="37"/>
  <c r="AA37" i="37"/>
  <c r="S37" i="37"/>
  <c r="Q37" i="37"/>
  <c r="AY37" i="37"/>
  <c r="I37" i="37"/>
  <c r="AZ21" i="37"/>
  <c r="AZ83" i="37" s="1"/>
  <c r="AR21" i="37"/>
  <c r="AR83" i="37" s="1"/>
  <c r="AJ21" i="37"/>
  <c r="AJ83" i="37" s="1"/>
  <c r="AB21" i="37"/>
  <c r="AB83" i="37" s="1"/>
  <c r="T21" i="37"/>
  <c r="T83" i="37" s="1"/>
  <c r="L21" i="37"/>
  <c r="L83" i="37" s="1"/>
  <c r="D21" i="37"/>
  <c r="AZ19" i="37"/>
  <c r="AR19" i="37"/>
  <c r="AJ19" i="37"/>
  <c r="AB19" i="37"/>
  <c r="T19" i="37"/>
  <c r="L19" i="37"/>
  <c r="D19" i="37"/>
  <c r="AX21" i="37"/>
  <c r="AX83" i="37" s="1"/>
  <c r="AP21" i="37"/>
  <c r="AP83" i="37" s="1"/>
  <c r="AH21" i="37"/>
  <c r="AH83" i="37" s="1"/>
  <c r="Z21" i="37"/>
  <c r="Z83" i="37" s="1"/>
  <c r="R21" i="37"/>
  <c r="R83" i="37" s="1"/>
  <c r="J21" i="37"/>
  <c r="J83" i="37" s="1"/>
  <c r="BA21" i="37"/>
  <c r="BA83" i="37" s="1"/>
  <c r="AO21" i="37"/>
  <c r="AO83" i="37" s="1"/>
  <c r="AE21" i="37"/>
  <c r="AE83" i="37" s="1"/>
  <c r="U21" i="37"/>
  <c r="U83" i="37" s="1"/>
  <c r="I21" i="37"/>
  <c r="I83" i="37" s="1"/>
  <c r="BC19" i="37"/>
  <c r="AT19" i="37"/>
  <c r="AK19" i="37"/>
  <c r="AA19" i="37"/>
  <c r="R19" i="37"/>
  <c r="I19" i="37"/>
  <c r="AY21" i="37"/>
  <c r="AY83" i="37" s="1"/>
  <c r="AN21" i="37"/>
  <c r="AN83" i="37" s="1"/>
  <c r="AD21" i="37"/>
  <c r="AD83" i="37" s="1"/>
  <c r="S21" i="37"/>
  <c r="S83" i="37" s="1"/>
  <c r="H21" i="37"/>
  <c r="H83" i="37" s="1"/>
  <c r="BB19" i="37"/>
  <c r="AS19" i="37"/>
  <c r="AI19" i="37"/>
  <c r="Z19" i="37"/>
  <c r="Q19" i="37"/>
  <c r="H19" i="37"/>
  <c r="AW21" i="37"/>
  <c r="AW83" i="37" s="1"/>
  <c r="AM21" i="37"/>
  <c r="AM83" i="37" s="1"/>
  <c r="AC21" i="37"/>
  <c r="AC83" i="37" s="1"/>
  <c r="Q21" i="37"/>
  <c r="Q83" i="37" s="1"/>
  <c r="G21" i="37"/>
  <c r="G83" i="37" s="1"/>
  <c r="BA19" i="37"/>
  <c r="AQ19" i="37"/>
  <c r="AH19" i="37"/>
  <c r="Y19" i="37"/>
  <c r="P19" i="37"/>
  <c r="G19" i="37"/>
  <c r="AL21" i="37"/>
  <c r="AL83" i="37" s="1"/>
  <c r="F21" i="37"/>
  <c r="F83" i="37" s="1"/>
  <c r="AY19" i="37"/>
  <c r="AG19" i="37"/>
  <c r="X19" i="37"/>
  <c r="F19" i="37"/>
  <c r="AV21" i="37"/>
  <c r="AV83" i="37" s="1"/>
  <c r="AA21" i="37"/>
  <c r="AA83" i="37" s="1"/>
  <c r="P21" i="37"/>
  <c r="P83" i="37" s="1"/>
  <c r="AP19" i="37"/>
  <c r="O19" i="37"/>
  <c r="AU21" i="37"/>
  <c r="AU83" i="37" s="1"/>
  <c r="AK21" i="37"/>
  <c r="AK83" i="37" s="1"/>
  <c r="Y21" i="37"/>
  <c r="Y83" i="37" s="1"/>
  <c r="O21" i="37"/>
  <c r="O83" i="37" s="1"/>
  <c r="E21" i="37"/>
  <c r="AX19" i="37"/>
  <c r="AO19" i="37"/>
  <c r="AF19" i="37"/>
  <c r="W19" i="37"/>
  <c r="N19" i="37"/>
  <c r="E19" i="37"/>
  <c r="AT21" i="37"/>
  <c r="AT83" i="37" s="1"/>
  <c r="AI21" i="37"/>
  <c r="AI83" i="37" s="1"/>
  <c r="X21" i="37"/>
  <c r="X83" i="37" s="1"/>
  <c r="N21" i="37"/>
  <c r="N83" i="37" s="1"/>
  <c r="AW19" i="37"/>
  <c r="AN19" i="37"/>
  <c r="AE19" i="37"/>
  <c r="V19" i="37"/>
  <c r="M19" i="37"/>
  <c r="AL19" i="37"/>
  <c r="BC21" i="37"/>
  <c r="BC83" i="37" s="1"/>
  <c r="AS21" i="37"/>
  <c r="AS83" i="37" s="1"/>
  <c r="AG21" i="37"/>
  <c r="AG83" i="37" s="1"/>
  <c r="W21" i="37"/>
  <c r="W83" i="37" s="1"/>
  <c r="M21" i="37"/>
  <c r="M83" i="37" s="1"/>
  <c r="AV19" i="37"/>
  <c r="AM19" i="37"/>
  <c r="AD19" i="37"/>
  <c r="U19" i="37"/>
  <c r="K19" i="37"/>
  <c r="BB21" i="37"/>
  <c r="BB83" i="37" s="1"/>
  <c r="AQ21" i="37"/>
  <c r="AQ83" i="37" s="1"/>
  <c r="AF21" i="37"/>
  <c r="AF83" i="37" s="1"/>
  <c r="V21" i="37"/>
  <c r="V83" i="37" s="1"/>
  <c r="K21" i="37"/>
  <c r="K83" i="37" s="1"/>
  <c r="AU19" i="37"/>
  <c r="AC19" i="37"/>
  <c r="S19" i="37"/>
  <c r="J19" i="37"/>
  <c r="S83" i="36"/>
  <c r="J83" i="36"/>
  <c r="D39" i="37"/>
  <c r="E54" i="37"/>
  <c r="E28" i="37"/>
  <c r="F2" i="37"/>
  <c r="D101" i="37"/>
  <c r="D102" i="37" s="1"/>
  <c r="C23" i="12" s="1"/>
  <c r="E5" i="37"/>
  <c r="AU83" i="36"/>
  <c r="BA83" i="36"/>
  <c r="AH83" i="36"/>
  <c r="BB26" i="36"/>
  <c r="BB61" i="36" s="1"/>
  <c r="BB67" i="36" s="1"/>
  <c r="BA55" i="4" s="1"/>
  <c r="U83" i="36"/>
  <c r="AM83" i="36"/>
  <c r="J26" i="36"/>
  <c r="J61" i="36" s="1"/>
  <c r="AJ26" i="36"/>
  <c r="AJ61" i="36" s="1"/>
  <c r="AN26" i="36"/>
  <c r="AN61" i="36" s="1"/>
  <c r="I26" i="36"/>
  <c r="I61" i="36" s="1"/>
  <c r="I67" i="36" s="1"/>
  <c r="X26" i="36"/>
  <c r="X61" i="36" s="1"/>
  <c r="M83" i="36"/>
  <c r="T83" i="36"/>
  <c r="AK83" i="36"/>
  <c r="T26" i="36"/>
  <c r="T61" i="36" s="1"/>
  <c r="L83" i="36"/>
  <c r="AF83" i="36"/>
  <c r="W83" i="36"/>
  <c r="AK26" i="36"/>
  <c r="AK61" i="36" s="1"/>
  <c r="AK67" i="36" s="1"/>
  <c r="G26" i="36"/>
  <c r="G61" i="36" s="1"/>
  <c r="G67" i="36" s="1"/>
  <c r="AS83" i="36"/>
  <c r="AZ83" i="36"/>
  <c r="AY83" i="36"/>
  <c r="AP83" i="36"/>
  <c r="X83" i="36"/>
  <c r="O83" i="36"/>
  <c r="AH26" i="36"/>
  <c r="AH61" i="36" s="1"/>
  <c r="R26" i="36"/>
  <c r="R61" i="36" s="1"/>
  <c r="AB26" i="36"/>
  <c r="AB61" i="36" s="1"/>
  <c r="AS26" i="36"/>
  <c r="AS61" i="36" s="1"/>
  <c r="AS67" i="36" s="1"/>
  <c r="O26" i="36"/>
  <c r="O61" i="36" s="1"/>
  <c r="O67" i="36" s="1"/>
  <c r="AF26" i="36"/>
  <c r="AF61" i="36" s="1"/>
  <c r="K26" i="36"/>
  <c r="K61" i="36" s="1"/>
  <c r="K67" i="36" s="1"/>
  <c r="AC83" i="36"/>
  <c r="AJ83" i="36"/>
  <c r="AI83" i="36"/>
  <c r="Z83" i="36"/>
  <c r="H83" i="36"/>
  <c r="E10" i="36"/>
  <c r="AX26" i="36"/>
  <c r="AX61" i="36" s="1"/>
  <c r="AX67" i="36" s="1"/>
  <c r="AW55" i="4" s="1"/>
  <c r="S26" i="36"/>
  <c r="S61" i="36" s="1"/>
  <c r="S67" i="36" s="1"/>
  <c r="AR26" i="36"/>
  <c r="AR61" i="36" s="1"/>
  <c r="AR67" i="36" s="1"/>
  <c r="AQ55" i="4" s="1"/>
  <c r="N26" i="36"/>
  <c r="N61" i="36" s="1"/>
  <c r="AE26" i="36"/>
  <c r="AE61" i="36" s="1"/>
  <c r="AE67" i="36" s="1"/>
  <c r="AV26" i="36"/>
  <c r="AV61" i="36" s="1"/>
  <c r="AV67" i="36" s="1"/>
  <c r="AU55" i="4" s="1"/>
  <c r="D89" i="36"/>
  <c r="BA26" i="36"/>
  <c r="BA61" i="36" s="1"/>
  <c r="BA67" i="36" s="1"/>
  <c r="AB83" i="36"/>
  <c r="AA83" i="36"/>
  <c r="R83" i="36"/>
  <c r="BC83" i="36"/>
  <c r="AA26" i="36"/>
  <c r="AA61" i="36" s="1"/>
  <c r="AA67" i="36" s="1"/>
  <c r="AZ26" i="36"/>
  <c r="AZ61" i="36" s="1"/>
  <c r="AZ67" i="36" s="1"/>
  <c r="AY55" i="4" s="1"/>
  <c r="E26" i="36"/>
  <c r="E61" i="36" s="1"/>
  <c r="E67" i="36" s="1"/>
  <c r="V26" i="36"/>
  <c r="V61" i="36" s="1"/>
  <c r="AM26" i="36"/>
  <c r="AM61" i="36" s="1"/>
  <c r="AM67" i="36" s="1"/>
  <c r="Y26" i="36"/>
  <c r="Y61" i="36" s="1"/>
  <c r="Y67" i="36" s="1"/>
  <c r="W26" i="36"/>
  <c r="W61" i="36" s="1"/>
  <c r="W67" i="36" s="1"/>
  <c r="Z26" i="36"/>
  <c r="Z61" i="36" s="1"/>
  <c r="AI26" i="36"/>
  <c r="AI61" i="36" s="1"/>
  <c r="AI67" i="36" s="1"/>
  <c r="M26" i="36"/>
  <c r="M61" i="36" s="1"/>
  <c r="M67" i="36" s="1"/>
  <c r="AD26" i="36"/>
  <c r="AD61" i="36" s="1"/>
  <c r="AU26" i="36"/>
  <c r="AU61" i="36" s="1"/>
  <c r="AU67" i="36" s="1"/>
  <c r="AG26" i="36"/>
  <c r="AG61" i="36" s="1"/>
  <c r="AG67" i="36" s="1"/>
  <c r="K83" i="36"/>
  <c r="AV83" i="36"/>
  <c r="F33" i="36"/>
  <c r="F46" i="36" s="1"/>
  <c r="G31" i="36"/>
  <c r="E54" i="36"/>
  <c r="E28" i="36"/>
  <c r="F2" i="36"/>
  <c r="AQ26" i="36"/>
  <c r="AQ61" i="36" s="1"/>
  <c r="AQ67" i="36" s="1"/>
  <c r="D26" i="36"/>
  <c r="D61" i="36" s="1"/>
  <c r="D67" i="36" s="1"/>
  <c r="U26" i="36"/>
  <c r="U61" i="36" s="1"/>
  <c r="U67" i="36" s="1"/>
  <c r="BC26" i="36"/>
  <c r="BC61" i="36" s="1"/>
  <c r="BC67" i="36" s="1"/>
  <c r="H26" i="36"/>
  <c r="H61" i="36" s="1"/>
  <c r="AO26" i="36"/>
  <c r="AO61" i="36" s="1"/>
  <c r="AO67" i="36" s="1"/>
  <c r="E83" i="36"/>
  <c r="D83" i="36"/>
  <c r="D84" i="36" s="1"/>
  <c r="D39" i="36"/>
  <c r="AN83" i="36"/>
  <c r="AE83" i="36"/>
  <c r="E39" i="36"/>
  <c r="AY26" i="36"/>
  <c r="AY61" i="36" s="1"/>
  <c r="AY67" i="36" s="1"/>
  <c r="L26" i="36"/>
  <c r="L61" i="36" s="1"/>
  <c r="AC26" i="36"/>
  <c r="AC61" i="36" s="1"/>
  <c r="AC67" i="36" s="1"/>
  <c r="AT26" i="36"/>
  <c r="AT61" i="36" s="1"/>
  <c r="AT67" i="36" s="1"/>
  <c r="AS55" i="4" s="1"/>
  <c r="P26" i="36"/>
  <c r="P61" i="36" s="1"/>
  <c r="AW26" i="36"/>
  <c r="AW61" i="36" s="1"/>
  <c r="AW67" i="36" s="1"/>
  <c r="AP26" i="36"/>
  <c r="AP61" i="36" s="1"/>
  <c r="AP67" i="36" s="1"/>
  <c r="AO55" i="4" s="1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W6" i="35"/>
  <c r="X6" i="35"/>
  <c r="Y6" i="35"/>
  <c r="Z6" i="35"/>
  <c r="AA6" i="35"/>
  <c r="AB6" i="35"/>
  <c r="AC6" i="35"/>
  <c r="AD6" i="35"/>
  <c r="AE6" i="35"/>
  <c r="AF6" i="35"/>
  <c r="AG6" i="35"/>
  <c r="AH6" i="35"/>
  <c r="AI6" i="35"/>
  <c r="AJ6" i="35"/>
  <c r="AK6" i="35"/>
  <c r="AL6" i="35"/>
  <c r="AM6" i="35"/>
  <c r="AN6" i="35"/>
  <c r="AO6" i="35"/>
  <c r="AP6" i="35"/>
  <c r="AQ6" i="35"/>
  <c r="AR6" i="35"/>
  <c r="AS6" i="35"/>
  <c r="AT6" i="35"/>
  <c r="AU6" i="35"/>
  <c r="AV6" i="35"/>
  <c r="AW6" i="35"/>
  <c r="AX6" i="35"/>
  <c r="AY6" i="35"/>
  <c r="AZ6" i="35"/>
  <c r="BA6" i="35"/>
  <c r="BB6" i="35"/>
  <c r="BC6" i="35"/>
  <c r="D6" i="35"/>
  <c r="E6" i="34"/>
  <c r="F6" i="34"/>
  <c r="G6" i="34"/>
  <c r="H6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V6" i="34"/>
  <c r="W6" i="34"/>
  <c r="X6" i="34"/>
  <c r="Y6" i="34"/>
  <c r="Z6" i="34"/>
  <c r="AA6" i="34"/>
  <c r="AB6" i="34"/>
  <c r="AC6" i="34"/>
  <c r="AD6" i="34"/>
  <c r="AE6" i="34"/>
  <c r="AF6" i="34"/>
  <c r="AG6" i="34"/>
  <c r="AH6" i="34"/>
  <c r="AI6" i="34"/>
  <c r="AJ6" i="34"/>
  <c r="AK6" i="34"/>
  <c r="AL6" i="34"/>
  <c r="AM6" i="34"/>
  <c r="AN6" i="34"/>
  <c r="AO6" i="34"/>
  <c r="AP6" i="34"/>
  <c r="AQ6" i="34"/>
  <c r="AR6" i="34"/>
  <c r="AS6" i="34"/>
  <c r="AT6" i="34"/>
  <c r="AU6" i="34"/>
  <c r="AV6" i="34"/>
  <c r="AW6" i="34"/>
  <c r="AX6" i="34"/>
  <c r="AY6" i="34"/>
  <c r="AZ6" i="34"/>
  <c r="BA6" i="34"/>
  <c r="BB6" i="34"/>
  <c r="BC6" i="34"/>
  <c r="D6" i="34"/>
  <c r="E6" i="33"/>
  <c r="F6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X6" i="33"/>
  <c r="Y6" i="33"/>
  <c r="Z6" i="33"/>
  <c r="AA6" i="33"/>
  <c r="AB6" i="33"/>
  <c r="AC6" i="33"/>
  <c r="AD6" i="33"/>
  <c r="AE6" i="33"/>
  <c r="AF6" i="33"/>
  <c r="AG6" i="33"/>
  <c r="AH6" i="33"/>
  <c r="AI6" i="33"/>
  <c r="AJ6" i="33"/>
  <c r="AK6" i="33"/>
  <c r="AL6" i="33"/>
  <c r="AM6" i="33"/>
  <c r="AN6" i="33"/>
  <c r="AO6" i="33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D6" i="33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S6" i="32"/>
  <c r="T6" i="32"/>
  <c r="U6" i="32"/>
  <c r="V6" i="32"/>
  <c r="W6" i="32"/>
  <c r="X6" i="32"/>
  <c r="Y6" i="32"/>
  <c r="Z6" i="32"/>
  <c r="AA6" i="32"/>
  <c r="AB6" i="32"/>
  <c r="AC6" i="32"/>
  <c r="AD6" i="32"/>
  <c r="AE6" i="32"/>
  <c r="AF6" i="32"/>
  <c r="AG6" i="32"/>
  <c r="AH6" i="32"/>
  <c r="AI6" i="32"/>
  <c r="AJ6" i="32"/>
  <c r="AK6" i="32"/>
  <c r="AL6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Y6" i="32"/>
  <c r="AZ6" i="32"/>
  <c r="BA6" i="32"/>
  <c r="BB6" i="32"/>
  <c r="BC6" i="32"/>
  <c r="D6" i="32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S6" i="31"/>
  <c r="T6" i="31"/>
  <c r="U6" i="31"/>
  <c r="V6" i="31"/>
  <c r="W6" i="31"/>
  <c r="X6" i="31"/>
  <c r="Y6" i="31"/>
  <c r="Z6" i="31"/>
  <c r="AA6" i="31"/>
  <c r="AB6" i="31"/>
  <c r="AC6" i="31"/>
  <c r="AD6" i="31"/>
  <c r="AE6" i="31"/>
  <c r="AF6" i="31"/>
  <c r="AG6" i="31"/>
  <c r="AH6" i="31"/>
  <c r="AI6" i="31"/>
  <c r="AJ6" i="31"/>
  <c r="AK6" i="31"/>
  <c r="AL6" i="31"/>
  <c r="AM6" i="31"/>
  <c r="AN6" i="31"/>
  <c r="AO6" i="31"/>
  <c r="AP6" i="31"/>
  <c r="AQ6" i="31"/>
  <c r="AR6" i="31"/>
  <c r="AS6" i="31"/>
  <c r="AT6" i="31"/>
  <c r="AU6" i="31"/>
  <c r="AV6" i="31"/>
  <c r="AW6" i="31"/>
  <c r="AX6" i="31"/>
  <c r="AY6" i="31"/>
  <c r="AZ6" i="31"/>
  <c r="BA6" i="31"/>
  <c r="BB6" i="31"/>
  <c r="BC6" i="31"/>
  <c r="D6" i="31"/>
  <c r="E6" i="30"/>
  <c r="F6" i="30"/>
  <c r="G6" i="30"/>
  <c r="H6" i="30"/>
  <c r="I6" i="30"/>
  <c r="J6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X6" i="30"/>
  <c r="Y6" i="30"/>
  <c r="Z6" i="30"/>
  <c r="AA6" i="30"/>
  <c r="AB6" i="30"/>
  <c r="AC6" i="30"/>
  <c r="AD6" i="30"/>
  <c r="AE6" i="30"/>
  <c r="AF6" i="30"/>
  <c r="AG6" i="30"/>
  <c r="AH6" i="30"/>
  <c r="AI6" i="30"/>
  <c r="AJ6" i="30"/>
  <c r="AK6" i="30"/>
  <c r="AL6" i="30"/>
  <c r="AM6" i="30"/>
  <c r="AN6" i="30"/>
  <c r="AO6" i="30"/>
  <c r="AP6" i="30"/>
  <c r="AQ6" i="30"/>
  <c r="AR6" i="30"/>
  <c r="AS6" i="30"/>
  <c r="AT6" i="30"/>
  <c r="AU6" i="30"/>
  <c r="AV6" i="30"/>
  <c r="AW6" i="30"/>
  <c r="AX6" i="30"/>
  <c r="AY6" i="30"/>
  <c r="AZ6" i="30"/>
  <c r="BA6" i="30"/>
  <c r="BB6" i="30"/>
  <c r="BC6" i="30"/>
  <c r="D6" i="30"/>
  <c r="E6" i="29"/>
  <c r="F6" i="29"/>
  <c r="G6" i="29"/>
  <c r="H6" i="29"/>
  <c r="I6" i="29"/>
  <c r="J6" i="29"/>
  <c r="K6" i="29"/>
  <c r="L6" i="29"/>
  <c r="M6" i="29"/>
  <c r="N6" i="29"/>
  <c r="O6" i="29"/>
  <c r="P6" i="29"/>
  <c r="Q6" i="29"/>
  <c r="R6" i="29"/>
  <c r="S6" i="29"/>
  <c r="T6" i="29"/>
  <c r="U6" i="29"/>
  <c r="V6" i="29"/>
  <c r="W6" i="29"/>
  <c r="X6" i="29"/>
  <c r="Y6" i="29"/>
  <c r="Z6" i="29"/>
  <c r="AA6" i="29"/>
  <c r="AB6" i="29"/>
  <c r="AC6" i="29"/>
  <c r="AD6" i="29"/>
  <c r="AE6" i="29"/>
  <c r="AF6" i="29"/>
  <c r="AG6" i="29"/>
  <c r="AH6" i="29"/>
  <c r="AI6" i="29"/>
  <c r="AJ6" i="29"/>
  <c r="AK6" i="29"/>
  <c r="AL6" i="29"/>
  <c r="AM6" i="29"/>
  <c r="AN6" i="29"/>
  <c r="AO6" i="29"/>
  <c r="AP6" i="29"/>
  <c r="AQ6" i="29"/>
  <c r="AR6" i="29"/>
  <c r="AS6" i="29"/>
  <c r="AT6" i="29"/>
  <c r="AU6" i="29"/>
  <c r="AV6" i="29"/>
  <c r="AW6" i="29"/>
  <c r="AX6" i="29"/>
  <c r="AY6" i="29"/>
  <c r="AZ6" i="29"/>
  <c r="BA6" i="29"/>
  <c r="BB6" i="29"/>
  <c r="BC6" i="29"/>
  <c r="D6" i="29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AG6" i="28"/>
  <c r="AH6" i="28"/>
  <c r="AI6" i="28"/>
  <c r="AJ6" i="28"/>
  <c r="AK6" i="28"/>
  <c r="AL6" i="28"/>
  <c r="AM6" i="28"/>
  <c r="AN6" i="28"/>
  <c r="AO6" i="28"/>
  <c r="AP6" i="28"/>
  <c r="AQ6" i="28"/>
  <c r="AR6" i="28"/>
  <c r="AS6" i="28"/>
  <c r="AT6" i="28"/>
  <c r="AU6" i="28"/>
  <c r="AV6" i="28"/>
  <c r="AW6" i="28"/>
  <c r="AX6" i="28"/>
  <c r="AY6" i="28"/>
  <c r="AZ6" i="28"/>
  <c r="BA6" i="28"/>
  <c r="BB6" i="28"/>
  <c r="BC6" i="28"/>
  <c r="D6" i="28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Y6" i="27"/>
  <c r="Z6" i="27"/>
  <c r="AA6" i="27"/>
  <c r="AB6" i="27"/>
  <c r="AC6" i="27"/>
  <c r="AD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D6" i="27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V6" i="26"/>
  <c r="W6" i="26"/>
  <c r="X6" i="26"/>
  <c r="Y6" i="26"/>
  <c r="Z6" i="26"/>
  <c r="AA6" i="26"/>
  <c r="AB6" i="26"/>
  <c r="AC6" i="26"/>
  <c r="AD6" i="26"/>
  <c r="AE6" i="26"/>
  <c r="AF6" i="26"/>
  <c r="AG6" i="26"/>
  <c r="AH6" i="26"/>
  <c r="AI6" i="26"/>
  <c r="AJ6" i="26"/>
  <c r="AK6" i="26"/>
  <c r="AL6" i="26"/>
  <c r="AM6" i="26"/>
  <c r="AN6" i="26"/>
  <c r="AO6" i="26"/>
  <c r="AP6" i="26"/>
  <c r="AQ6" i="26"/>
  <c r="AR6" i="26"/>
  <c r="AS6" i="26"/>
  <c r="AT6" i="26"/>
  <c r="AU6" i="26"/>
  <c r="AV6" i="26"/>
  <c r="AW6" i="26"/>
  <c r="AX6" i="26"/>
  <c r="AY6" i="26"/>
  <c r="AZ6" i="26"/>
  <c r="BA6" i="26"/>
  <c r="BB6" i="26"/>
  <c r="BC6" i="26"/>
  <c r="D6" i="26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AQ6" i="25"/>
  <c r="AR6" i="25"/>
  <c r="AS6" i="25"/>
  <c r="AT6" i="25"/>
  <c r="AU6" i="25"/>
  <c r="AV6" i="25"/>
  <c r="AW6" i="25"/>
  <c r="AX6" i="25"/>
  <c r="AY6" i="25"/>
  <c r="AZ6" i="25"/>
  <c r="BA6" i="25"/>
  <c r="BB6" i="25"/>
  <c r="BC6" i="25"/>
  <c r="D6" i="25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D6" i="24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BA6" i="23"/>
  <c r="BB6" i="23"/>
  <c r="BC6" i="23"/>
  <c r="D6" i="23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T6" i="22"/>
  <c r="U6" i="22"/>
  <c r="V6" i="22"/>
  <c r="W6" i="22"/>
  <c r="X6" i="22"/>
  <c r="Y6" i="22"/>
  <c r="Z6" i="22"/>
  <c r="AA6" i="22"/>
  <c r="AB6" i="22"/>
  <c r="AC6" i="22"/>
  <c r="AD6" i="22"/>
  <c r="AE6" i="22"/>
  <c r="AF6" i="22"/>
  <c r="AG6" i="22"/>
  <c r="AH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AX6" i="22"/>
  <c r="AY6" i="22"/>
  <c r="AZ6" i="22"/>
  <c r="BA6" i="22"/>
  <c r="BB6" i="22"/>
  <c r="BC6" i="22"/>
  <c r="D6" i="22"/>
  <c r="D76" i="42" l="1"/>
  <c r="D78" i="42" s="1"/>
  <c r="D48" i="38"/>
  <c r="S21" i="44"/>
  <c r="S83" i="44" s="1"/>
  <c r="H72" i="15"/>
  <c r="J72" i="15" s="1"/>
  <c r="B168" i="12" s="1"/>
  <c r="L19" i="44"/>
  <c r="O19" i="44"/>
  <c r="K19" i="44"/>
  <c r="R21" i="45"/>
  <c r="R83" i="45" s="1"/>
  <c r="J19" i="45"/>
  <c r="AR19" i="45"/>
  <c r="AK19" i="44"/>
  <c r="AO19" i="44"/>
  <c r="AA19" i="44"/>
  <c r="AK19" i="45"/>
  <c r="Z19" i="45"/>
  <c r="F21" i="45"/>
  <c r="F83" i="45" s="1"/>
  <c r="E19" i="44"/>
  <c r="AG19" i="44"/>
  <c r="H19" i="44"/>
  <c r="AA21" i="44"/>
  <c r="H19" i="45"/>
  <c r="H26" i="45" s="1"/>
  <c r="H61" i="45" s="1"/>
  <c r="Y21" i="45"/>
  <c r="Y83" i="45" s="1"/>
  <c r="S21" i="45"/>
  <c r="S83" i="45" s="1"/>
  <c r="AD19" i="44"/>
  <c r="V19" i="44"/>
  <c r="X19" i="44"/>
  <c r="AQ21" i="44"/>
  <c r="AQ83" i="44" s="1"/>
  <c r="X19" i="45"/>
  <c r="AT21" i="45"/>
  <c r="AT83" i="45" s="1"/>
  <c r="AI21" i="45"/>
  <c r="AI83" i="45" s="1"/>
  <c r="AO21" i="44"/>
  <c r="AO83" i="44" s="1"/>
  <c r="L21" i="44"/>
  <c r="L83" i="44" s="1"/>
  <c r="X21" i="44"/>
  <c r="X83" i="44" s="1"/>
  <c r="AD21" i="45"/>
  <c r="AD83" i="45" s="1"/>
  <c r="AG21" i="45"/>
  <c r="AG83" i="45" s="1"/>
  <c r="AQ19" i="45"/>
  <c r="AE21" i="45"/>
  <c r="AE83" i="45" s="1"/>
  <c r="U21" i="44"/>
  <c r="U83" i="44" s="1"/>
  <c r="AK21" i="44"/>
  <c r="AK83" i="44" s="1"/>
  <c r="AN21" i="44"/>
  <c r="AN83" i="44" s="1"/>
  <c r="AT19" i="45"/>
  <c r="BB21" i="45"/>
  <c r="BB83" i="45" s="1"/>
  <c r="E21" i="45"/>
  <c r="E83" i="45" s="1"/>
  <c r="AU21" i="45"/>
  <c r="AU83" i="45" s="1"/>
  <c r="AB19" i="44"/>
  <c r="AP19" i="44"/>
  <c r="AE19" i="45"/>
  <c r="E25" i="11"/>
  <c r="F46" i="42"/>
  <c r="F26" i="7"/>
  <c r="G46" i="43"/>
  <c r="E26" i="7"/>
  <c r="F46" i="43"/>
  <c r="E39" i="42"/>
  <c r="E46" i="42"/>
  <c r="H83" i="45"/>
  <c r="F39" i="43"/>
  <c r="Q19" i="44"/>
  <c r="Q26" i="44" s="1"/>
  <c r="Q61" i="44" s="1"/>
  <c r="Q67" i="44" s="1"/>
  <c r="BB21" i="44"/>
  <c r="AD21" i="44"/>
  <c r="AD83" i="44" s="1"/>
  <c r="W19" i="44"/>
  <c r="AT19" i="44"/>
  <c r="W21" i="44"/>
  <c r="W83" i="44" s="1"/>
  <c r="AM19" i="44"/>
  <c r="AC19" i="44"/>
  <c r="P19" i="44"/>
  <c r="AF21" i="44"/>
  <c r="AF83" i="44" s="1"/>
  <c r="AX19" i="44"/>
  <c r="S19" i="44"/>
  <c r="AI21" i="44"/>
  <c r="AI83" i="44" s="1"/>
  <c r="N19" i="45"/>
  <c r="BB19" i="45"/>
  <c r="E19" i="45"/>
  <c r="P19" i="45"/>
  <c r="AR21" i="45"/>
  <c r="AR83" i="45" s="1"/>
  <c r="AG19" i="45"/>
  <c r="R19" i="45"/>
  <c r="AJ21" i="45"/>
  <c r="AJ83" i="45" s="1"/>
  <c r="AY19" i="45"/>
  <c r="U21" i="45"/>
  <c r="U83" i="45" s="1"/>
  <c r="AZ19" i="45"/>
  <c r="AA21" i="45"/>
  <c r="AA83" i="45" s="1"/>
  <c r="AM21" i="45"/>
  <c r="D25" i="11"/>
  <c r="AR19" i="44"/>
  <c r="AR26" i="44" s="1"/>
  <c r="AR61" i="44" s="1"/>
  <c r="AR67" i="44" s="1"/>
  <c r="AQ63" i="4" s="1"/>
  <c r="F19" i="44"/>
  <c r="BC21" i="44"/>
  <c r="BC83" i="44" s="1"/>
  <c r="AW19" i="44"/>
  <c r="AG21" i="44"/>
  <c r="AG83" i="44" s="1"/>
  <c r="AW21" i="44"/>
  <c r="AW83" i="44" s="1"/>
  <c r="M21" i="44"/>
  <c r="M83" i="44" s="1"/>
  <c r="BB19" i="44"/>
  <c r="AF19" i="44"/>
  <c r="AV21" i="44"/>
  <c r="AV83" i="44" s="1"/>
  <c r="R21" i="44"/>
  <c r="AI19" i="44"/>
  <c r="AY21" i="44"/>
  <c r="AY83" i="44" s="1"/>
  <c r="AN21" i="45"/>
  <c r="AN83" i="45" s="1"/>
  <c r="AX21" i="45"/>
  <c r="AX83" i="45" s="1"/>
  <c r="T21" i="45"/>
  <c r="T83" i="45" s="1"/>
  <c r="AF19" i="45"/>
  <c r="W19" i="45"/>
  <c r="W26" i="45" s="1"/>
  <c r="W61" i="45" s="1"/>
  <c r="W67" i="45" s="1"/>
  <c r="AW19" i="45"/>
  <c r="AH19" i="45"/>
  <c r="AU19" i="45"/>
  <c r="P21" i="45"/>
  <c r="P83" i="45" s="1"/>
  <c r="D19" i="45"/>
  <c r="Q21" i="45"/>
  <c r="Q83" i="45" s="1"/>
  <c r="AQ21" i="45"/>
  <c r="AQ83" i="45" s="1"/>
  <c r="BC21" i="45"/>
  <c r="BC83" i="45" s="1"/>
  <c r="E41" i="42"/>
  <c r="E48" i="42" s="1"/>
  <c r="U19" i="44"/>
  <c r="BC19" i="44"/>
  <c r="T19" i="44"/>
  <c r="G19" i="44"/>
  <c r="I21" i="44"/>
  <c r="I83" i="44" s="1"/>
  <c r="M19" i="44"/>
  <c r="I19" i="44"/>
  <c r="Y21" i="44"/>
  <c r="Y83" i="44" s="1"/>
  <c r="N21" i="44"/>
  <c r="N83" i="44" s="1"/>
  <c r="AN19" i="44"/>
  <c r="J19" i="44"/>
  <c r="J26" i="44" s="1"/>
  <c r="J61" i="44" s="1"/>
  <c r="Z21" i="44"/>
  <c r="Z83" i="44" s="1"/>
  <c r="AQ19" i="44"/>
  <c r="F19" i="45"/>
  <c r="AC21" i="45"/>
  <c r="AC83" i="45" s="1"/>
  <c r="AC19" i="45"/>
  <c r="O19" i="45"/>
  <c r="AN19" i="45"/>
  <c r="BC19" i="45"/>
  <c r="M21" i="45"/>
  <c r="M83" i="45" s="1"/>
  <c r="AP19" i="45"/>
  <c r="AP26" i="45" s="1"/>
  <c r="AP61" i="45" s="1"/>
  <c r="AP67" i="45" s="1"/>
  <c r="AO64" i="4" s="1"/>
  <c r="K19" i="45"/>
  <c r="Z21" i="45"/>
  <c r="Z83" i="45" s="1"/>
  <c r="L19" i="45"/>
  <c r="AB21" i="45"/>
  <c r="AY21" i="45"/>
  <c r="AY83" i="45" s="1"/>
  <c r="F21" i="44"/>
  <c r="F83" i="44" s="1"/>
  <c r="D21" i="44"/>
  <c r="D83" i="44" s="1"/>
  <c r="D84" i="44" s="1"/>
  <c r="E81" i="44" s="1"/>
  <c r="AE19" i="44"/>
  <c r="T21" i="44"/>
  <c r="T83" i="44" s="1"/>
  <c r="V21" i="44"/>
  <c r="V83" i="44" s="1"/>
  <c r="Y19" i="44"/>
  <c r="AU19" i="44"/>
  <c r="AL21" i="44"/>
  <c r="AL83" i="44" s="1"/>
  <c r="AB21" i="44"/>
  <c r="AV19" i="44"/>
  <c r="R19" i="44"/>
  <c r="AH21" i="44"/>
  <c r="AH83" i="44" s="1"/>
  <c r="AY19" i="44"/>
  <c r="AL19" i="45"/>
  <c r="U19" i="45"/>
  <c r="I21" i="45"/>
  <c r="I83" i="45" s="1"/>
  <c r="AM19" i="45"/>
  <c r="AV19" i="45"/>
  <c r="AF21" i="45"/>
  <c r="AF83" i="45" s="1"/>
  <c r="X21" i="45"/>
  <c r="AX19" i="45"/>
  <c r="S19" i="45"/>
  <c r="AK21" i="45"/>
  <c r="AK83" i="45" s="1"/>
  <c r="T19" i="45"/>
  <c r="AL21" i="45"/>
  <c r="AL83" i="45" s="1"/>
  <c r="G21" i="45"/>
  <c r="G83" i="45" s="1"/>
  <c r="AE21" i="44"/>
  <c r="AE83" i="44" s="1"/>
  <c r="O21" i="44"/>
  <c r="O83" i="44" s="1"/>
  <c r="AS19" i="44"/>
  <c r="AS21" i="44"/>
  <c r="AS83" i="44" s="1"/>
  <c r="AJ21" i="44"/>
  <c r="AJ83" i="44" s="1"/>
  <c r="AL19" i="44"/>
  <c r="AT21" i="44"/>
  <c r="AT83" i="44" s="1"/>
  <c r="AZ21" i="44"/>
  <c r="AZ83" i="44" s="1"/>
  <c r="AM21" i="44"/>
  <c r="AM83" i="44" s="1"/>
  <c r="H21" i="44"/>
  <c r="H83" i="44" s="1"/>
  <c r="Z19" i="44"/>
  <c r="AP21" i="44"/>
  <c r="AP83" i="44" s="1"/>
  <c r="K21" i="44"/>
  <c r="M19" i="45"/>
  <c r="BA19" i="45"/>
  <c r="AZ21" i="45"/>
  <c r="AZ83" i="45" s="1"/>
  <c r="J21" i="45"/>
  <c r="J83" i="45" s="1"/>
  <c r="L21" i="45"/>
  <c r="L83" i="45" s="1"/>
  <c r="I19" i="45"/>
  <c r="AH21" i="45"/>
  <c r="AH83" i="45" s="1"/>
  <c r="D21" i="45"/>
  <c r="D83" i="45" s="1"/>
  <c r="D84" i="45" s="1"/>
  <c r="E81" i="45" s="1"/>
  <c r="AA19" i="45"/>
  <c r="AV21" i="45"/>
  <c r="AV83" i="45" s="1"/>
  <c r="AB19" i="45"/>
  <c r="AW21" i="45"/>
  <c r="AW83" i="45" s="1"/>
  <c r="O21" i="45"/>
  <c r="O83" i="45" s="1"/>
  <c r="E26" i="11"/>
  <c r="AJ19" i="44"/>
  <c r="AC21" i="44"/>
  <c r="AC83" i="44" s="1"/>
  <c r="E21" i="44"/>
  <c r="E83" i="44" s="1"/>
  <c r="G21" i="44"/>
  <c r="G83" i="44" s="1"/>
  <c r="AU21" i="44"/>
  <c r="AU83" i="44" s="1"/>
  <c r="AZ19" i="44"/>
  <c r="N19" i="44"/>
  <c r="D19" i="44"/>
  <c r="BA21" i="44"/>
  <c r="BA26" i="44" s="1"/>
  <c r="BA61" i="44" s="1"/>
  <c r="BA67" i="44" s="1"/>
  <c r="P21" i="44"/>
  <c r="P83" i="44" s="1"/>
  <c r="AH19" i="44"/>
  <c r="AX21" i="44"/>
  <c r="AX83" i="44" s="1"/>
  <c r="AS19" i="45"/>
  <c r="AO21" i="45"/>
  <c r="AO83" i="45" s="1"/>
  <c r="AD19" i="45"/>
  <c r="BA21" i="45"/>
  <c r="BA83" i="45" s="1"/>
  <c r="V21" i="45"/>
  <c r="V26" i="45" s="1"/>
  <c r="V61" i="45" s="1"/>
  <c r="Q19" i="45"/>
  <c r="AS21" i="45"/>
  <c r="AS83" i="45" s="1"/>
  <c r="N21" i="45"/>
  <c r="N83" i="45" s="1"/>
  <c r="AI19" i="45"/>
  <c r="G19" i="45"/>
  <c r="AJ19" i="45"/>
  <c r="K21" i="45"/>
  <c r="K83" i="45" s="1"/>
  <c r="Q83" i="44"/>
  <c r="AP83" i="45"/>
  <c r="E25" i="7"/>
  <c r="D21" i="11"/>
  <c r="D21" i="7"/>
  <c r="E39" i="38"/>
  <c r="G31" i="38"/>
  <c r="F33" i="38"/>
  <c r="F46" i="38" s="1"/>
  <c r="F26" i="11"/>
  <c r="AR83" i="44"/>
  <c r="J83" i="44"/>
  <c r="D41" i="39"/>
  <c r="D48" i="39" s="1"/>
  <c r="C51" i="7" s="1"/>
  <c r="F28" i="11"/>
  <c r="B29" i="14" s="1"/>
  <c r="F28" i="7"/>
  <c r="E27" i="11"/>
  <c r="E27" i="7"/>
  <c r="G26" i="7"/>
  <c r="G26" i="11"/>
  <c r="F25" i="7"/>
  <c r="F25" i="11"/>
  <c r="D48" i="42"/>
  <c r="D50" i="42" s="1"/>
  <c r="D51" i="42" s="1"/>
  <c r="D24" i="7"/>
  <c r="D24" i="11"/>
  <c r="E23" i="11"/>
  <c r="E23" i="7"/>
  <c r="E22" i="11"/>
  <c r="E22" i="7"/>
  <c r="D20" i="11"/>
  <c r="D20" i="7"/>
  <c r="E19" i="7"/>
  <c r="E19" i="11"/>
  <c r="D76" i="36"/>
  <c r="D78" i="36" s="1"/>
  <c r="C129" i="12" s="1"/>
  <c r="E75" i="42"/>
  <c r="C135" i="12"/>
  <c r="E75" i="40"/>
  <c r="C133" i="12"/>
  <c r="E75" i="39"/>
  <c r="C132" i="12"/>
  <c r="E75" i="38"/>
  <c r="C131" i="12"/>
  <c r="D50" i="38"/>
  <c r="D51" i="38" s="1"/>
  <c r="C50" i="7"/>
  <c r="Y5" i="13"/>
  <c r="X5" i="13"/>
  <c r="W5" i="13"/>
  <c r="T5" i="13"/>
  <c r="E83" i="37"/>
  <c r="D83" i="37"/>
  <c r="D84" i="37" s="1"/>
  <c r="E81" i="37" s="1"/>
  <c r="D84" i="40"/>
  <c r="E81" i="40" s="1"/>
  <c r="E84" i="40" s="1"/>
  <c r="E81" i="39"/>
  <c r="E84" i="39" s="1"/>
  <c r="C84" i="12"/>
  <c r="E81" i="36"/>
  <c r="E84" i="36" s="1"/>
  <c r="C81" i="12"/>
  <c r="D83" i="38"/>
  <c r="D84" i="38" s="1"/>
  <c r="Y69" i="36"/>
  <c r="X55" i="4"/>
  <c r="S69" i="36"/>
  <c r="R55" i="4"/>
  <c r="K69" i="36"/>
  <c r="J55" i="4"/>
  <c r="Q69" i="36"/>
  <c r="P55" i="4"/>
  <c r="AW69" i="36"/>
  <c r="AV55" i="4"/>
  <c r="AQ69" i="36"/>
  <c r="AP55" i="4"/>
  <c r="AG69" i="36"/>
  <c r="AF55" i="4"/>
  <c r="AM69" i="36"/>
  <c r="AL55" i="4"/>
  <c r="BA69" i="36"/>
  <c r="AZ55" i="4"/>
  <c r="AC69" i="36"/>
  <c r="AB55" i="4"/>
  <c r="E69" i="36"/>
  <c r="D55" i="4"/>
  <c r="AS69" i="36"/>
  <c r="AR55" i="4"/>
  <c r="AO69" i="36"/>
  <c r="AN55" i="4"/>
  <c r="M69" i="36"/>
  <c r="L55" i="4"/>
  <c r="AY69" i="36"/>
  <c r="AX55" i="4"/>
  <c r="AI69" i="36"/>
  <c r="AH55" i="4"/>
  <c r="AA69" i="36"/>
  <c r="Z55" i="4"/>
  <c r="AE69" i="36"/>
  <c r="AD55" i="4"/>
  <c r="G69" i="36"/>
  <c r="F55" i="4"/>
  <c r="O69" i="36"/>
  <c r="N55" i="4"/>
  <c r="BC69" i="36"/>
  <c r="BB55" i="4"/>
  <c r="AK69" i="36"/>
  <c r="AJ55" i="4"/>
  <c r="AU69" i="36"/>
  <c r="AT55" i="4"/>
  <c r="U69" i="36"/>
  <c r="T55" i="4"/>
  <c r="W69" i="36"/>
  <c r="V55" i="4"/>
  <c r="I69" i="36"/>
  <c r="H55" i="4"/>
  <c r="U83" i="43"/>
  <c r="R83" i="43"/>
  <c r="D69" i="36"/>
  <c r="D70" i="36" s="1"/>
  <c r="C55" i="4"/>
  <c r="M83" i="43"/>
  <c r="AN83" i="41"/>
  <c r="D76" i="45"/>
  <c r="D78" i="45" s="1"/>
  <c r="BA83" i="43"/>
  <c r="P83" i="43"/>
  <c r="AX83" i="43"/>
  <c r="D41" i="36"/>
  <c r="D95" i="36" s="1"/>
  <c r="D97" i="36" s="1"/>
  <c r="AC83" i="43"/>
  <c r="AS83" i="43"/>
  <c r="H83" i="43"/>
  <c r="AP83" i="43"/>
  <c r="D76" i="43"/>
  <c r="D78" i="43" s="1"/>
  <c r="AM26" i="37"/>
  <c r="AM61" i="37" s="1"/>
  <c r="AM67" i="37" s="1"/>
  <c r="AK83" i="43"/>
  <c r="AQ83" i="38"/>
  <c r="D41" i="45"/>
  <c r="D48" i="45" s="1"/>
  <c r="D76" i="44"/>
  <c r="D78" i="44" s="1"/>
  <c r="X83" i="38"/>
  <c r="AN26" i="37"/>
  <c r="AN61" i="37" s="1"/>
  <c r="D41" i="40"/>
  <c r="D48" i="40" s="1"/>
  <c r="AG83" i="38"/>
  <c r="Z83" i="43"/>
  <c r="AH83" i="43"/>
  <c r="E10" i="45"/>
  <c r="H33" i="45"/>
  <c r="I31" i="45"/>
  <c r="F54" i="45"/>
  <c r="G2" i="45"/>
  <c r="F28" i="45"/>
  <c r="G39" i="45"/>
  <c r="F83" i="43"/>
  <c r="AJ83" i="43"/>
  <c r="AB83" i="43"/>
  <c r="I83" i="43"/>
  <c r="AL83" i="43"/>
  <c r="BC83" i="43"/>
  <c r="AY83" i="43"/>
  <c r="AY26" i="37"/>
  <c r="AY61" i="37" s="1"/>
  <c r="AY67" i="37" s="1"/>
  <c r="BB83" i="41"/>
  <c r="G83" i="41"/>
  <c r="O83" i="43"/>
  <c r="K83" i="43"/>
  <c r="AP26" i="43"/>
  <c r="AP61" i="43" s="1"/>
  <c r="AP67" i="43" s="1"/>
  <c r="AO62" i="4" s="1"/>
  <c r="D83" i="43"/>
  <c r="D84" i="43" s="1"/>
  <c r="AV83" i="41"/>
  <c r="D95" i="44"/>
  <c r="D97" i="44" s="1"/>
  <c r="E94" i="44" s="1"/>
  <c r="D48" i="44"/>
  <c r="P83" i="41"/>
  <c r="AG83" i="41"/>
  <c r="AO83" i="43"/>
  <c r="AD83" i="43"/>
  <c r="AM83" i="43"/>
  <c r="AI83" i="43"/>
  <c r="E10" i="44"/>
  <c r="E40" i="44" s="1"/>
  <c r="E76" i="44" s="1"/>
  <c r="F54" i="44"/>
  <c r="F28" i="44"/>
  <c r="G2" i="44"/>
  <c r="F39" i="44"/>
  <c r="AT83" i="41"/>
  <c r="AU83" i="43"/>
  <c r="AQ83" i="43"/>
  <c r="G33" i="44"/>
  <c r="H31" i="44"/>
  <c r="T83" i="41"/>
  <c r="AK83" i="41"/>
  <c r="AT83" i="43"/>
  <c r="Q83" i="43"/>
  <c r="H83" i="41"/>
  <c r="K83" i="41"/>
  <c r="X83" i="41"/>
  <c r="AV83" i="43"/>
  <c r="AS83" i="41"/>
  <c r="AF26" i="41"/>
  <c r="AF61" i="41" s="1"/>
  <c r="L83" i="43"/>
  <c r="BB83" i="43"/>
  <c r="G83" i="43"/>
  <c r="I26" i="43"/>
  <c r="I61" i="43" s="1"/>
  <c r="I67" i="43" s="1"/>
  <c r="K26" i="43"/>
  <c r="K61" i="43" s="1"/>
  <c r="K67" i="43" s="1"/>
  <c r="AJ26" i="43"/>
  <c r="AJ61" i="43" s="1"/>
  <c r="BA26" i="43"/>
  <c r="BA61" i="43" s="1"/>
  <c r="BA67" i="43" s="1"/>
  <c r="F26" i="43"/>
  <c r="F61" i="43" s="1"/>
  <c r="W26" i="43"/>
  <c r="W61" i="43" s="1"/>
  <c r="W67" i="43" s="1"/>
  <c r="AB83" i="41"/>
  <c r="AO83" i="41"/>
  <c r="W83" i="43"/>
  <c r="AF83" i="43"/>
  <c r="AW83" i="43"/>
  <c r="S83" i="43"/>
  <c r="Q26" i="43"/>
  <c r="Q61" i="43" s="1"/>
  <c r="Q67" i="43" s="1"/>
  <c r="AX26" i="43"/>
  <c r="AX61" i="43" s="1"/>
  <c r="AX67" i="43" s="1"/>
  <c r="AW62" i="4" s="1"/>
  <c r="S26" i="43"/>
  <c r="S61" i="43" s="1"/>
  <c r="S67" i="43" s="1"/>
  <c r="AF83" i="41"/>
  <c r="T83" i="43"/>
  <c r="AN83" i="43"/>
  <c r="D95" i="43"/>
  <c r="D97" i="43" s="1"/>
  <c r="E94" i="43" s="1"/>
  <c r="D48" i="43"/>
  <c r="J31" i="43"/>
  <c r="I33" i="43"/>
  <c r="I46" i="43" s="1"/>
  <c r="H39" i="43"/>
  <c r="X26" i="43"/>
  <c r="X61" i="43" s="1"/>
  <c r="AR26" i="43"/>
  <c r="AR61" i="43" s="1"/>
  <c r="AR67" i="43" s="1"/>
  <c r="AQ62" i="4" s="1"/>
  <c r="N26" i="43"/>
  <c r="N61" i="43" s="1"/>
  <c r="AE26" i="43"/>
  <c r="AE61" i="43" s="1"/>
  <c r="AE67" i="43" s="1"/>
  <c r="AR83" i="43"/>
  <c r="Y26" i="43"/>
  <c r="Y61" i="43" s="1"/>
  <c r="Y67" i="43" s="1"/>
  <c r="AA26" i="43"/>
  <c r="AA61" i="43" s="1"/>
  <c r="AA67" i="43" s="1"/>
  <c r="AZ26" i="43"/>
  <c r="AZ61" i="43" s="1"/>
  <c r="AZ67" i="43" s="1"/>
  <c r="AY62" i="4" s="1"/>
  <c r="E26" i="43"/>
  <c r="E61" i="43" s="1"/>
  <c r="E67" i="43" s="1"/>
  <c r="V26" i="43"/>
  <c r="V61" i="43" s="1"/>
  <c r="AM26" i="43"/>
  <c r="AM61" i="43" s="1"/>
  <c r="AM67" i="43" s="1"/>
  <c r="Y83" i="43"/>
  <c r="E10" i="43"/>
  <c r="AF26" i="43"/>
  <c r="AF61" i="43" s="1"/>
  <c r="AG26" i="43"/>
  <c r="AG61" i="43" s="1"/>
  <c r="AG67" i="43" s="1"/>
  <c r="AI26" i="43"/>
  <c r="AI61" i="43" s="1"/>
  <c r="AI67" i="43" s="1"/>
  <c r="M26" i="43"/>
  <c r="M61" i="43" s="1"/>
  <c r="M67" i="43" s="1"/>
  <c r="AD26" i="43"/>
  <c r="AD61" i="43" s="1"/>
  <c r="AU26" i="43"/>
  <c r="AU61" i="43" s="1"/>
  <c r="AU67" i="43" s="1"/>
  <c r="AZ83" i="43"/>
  <c r="AG83" i="43"/>
  <c r="H26" i="43"/>
  <c r="H61" i="43" s="1"/>
  <c r="AN26" i="43"/>
  <c r="AN61" i="43" s="1"/>
  <c r="AO26" i="43"/>
  <c r="AO61" i="43" s="1"/>
  <c r="AO67" i="43" s="1"/>
  <c r="J26" i="43"/>
  <c r="J61" i="43" s="1"/>
  <c r="AQ26" i="43"/>
  <c r="AQ61" i="43" s="1"/>
  <c r="AQ67" i="43" s="1"/>
  <c r="D26" i="43"/>
  <c r="D61" i="43" s="1"/>
  <c r="D67" i="43" s="1"/>
  <c r="U26" i="43"/>
  <c r="U61" i="43" s="1"/>
  <c r="U67" i="43" s="1"/>
  <c r="AL26" i="43"/>
  <c r="AL61" i="43" s="1"/>
  <c r="BC26" i="43"/>
  <c r="BC61" i="43" s="1"/>
  <c r="BC67" i="43" s="1"/>
  <c r="X83" i="43"/>
  <c r="AV26" i="43"/>
  <c r="AV61" i="43" s="1"/>
  <c r="AV67" i="43" s="1"/>
  <c r="AU62" i="4" s="1"/>
  <c r="AW26" i="43"/>
  <c r="AW61" i="43" s="1"/>
  <c r="AW67" i="43" s="1"/>
  <c r="R26" i="43"/>
  <c r="R61" i="43" s="1"/>
  <c r="AY26" i="43"/>
  <c r="AY61" i="43" s="1"/>
  <c r="AY67" i="43" s="1"/>
  <c r="L26" i="43"/>
  <c r="L61" i="43" s="1"/>
  <c r="AC26" i="43"/>
  <c r="AC61" i="43" s="1"/>
  <c r="AC67" i="43" s="1"/>
  <c r="AT26" i="43"/>
  <c r="AT61" i="43" s="1"/>
  <c r="AT67" i="43" s="1"/>
  <c r="AS62" i="4" s="1"/>
  <c r="L83" i="41"/>
  <c r="BC83" i="41"/>
  <c r="G54" i="43"/>
  <c r="G28" i="43"/>
  <c r="H2" i="43"/>
  <c r="E83" i="43"/>
  <c r="N83" i="43"/>
  <c r="P26" i="43"/>
  <c r="P61" i="43" s="1"/>
  <c r="Z26" i="43"/>
  <c r="Z61" i="43" s="1"/>
  <c r="T26" i="43"/>
  <c r="T61" i="43" s="1"/>
  <c r="AK26" i="43"/>
  <c r="AK61" i="43" s="1"/>
  <c r="AK67" i="43" s="1"/>
  <c r="BB26" i="43"/>
  <c r="BB61" i="43" s="1"/>
  <c r="BB67" i="43" s="1"/>
  <c r="BA62" i="4" s="1"/>
  <c r="G26" i="43"/>
  <c r="G61" i="43" s="1"/>
  <c r="G67" i="43" s="1"/>
  <c r="V83" i="43"/>
  <c r="AE83" i="43"/>
  <c r="J83" i="43"/>
  <c r="AA83" i="43"/>
  <c r="AH26" i="43"/>
  <c r="AH61" i="43" s="1"/>
  <c r="AB26" i="43"/>
  <c r="AB61" i="43" s="1"/>
  <c r="AS26" i="43"/>
  <c r="AS61" i="43" s="1"/>
  <c r="AS67" i="43" s="1"/>
  <c r="O26" i="43"/>
  <c r="O61" i="43" s="1"/>
  <c r="O67" i="43" s="1"/>
  <c r="F26" i="39"/>
  <c r="F61" i="39" s="1"/>
  <c r="AW26" i="41"/>
  <c r="AW61" i="41" s="1"/>
  <c r="AW67" i="41" s="1"/>
  <c r="BA83" i="41"/>
  <c r="AR26" i="41"/>
  <c r="AR61" i="41" s="1"/>
  <c r="AR67" i="41" s="1"/>
  <c r="AQ60" i="4" s="1"/>
  <c r="S83" i="41"/>
  <c r="BA26" i="39"/>
  <c r="BA61" i="39" s="1"/>
  <c r="BA67" i="39" s="1"/>
  <c r="AR83" i="41"/>
  <c r="O83" i="41"/>
  <c r="AA83" i="41"/>
  <c r="F83" i="41"/>
  <c r="W83" i="41"/>
  <c r="W26" i="39"/>
  <c r="W61" i="39" s="1"/>
  <c r="W67" i="39" s="1"/>
  <c r="W26" i="41"/>
  <c r="W61" i="41" s="1"/>
  <c r="W67" i="41" s="1"/>
  <c r="F54" i="42"/>
  <c r="F28" i="42"/>
  <c r="G2" i="42"/>
  <c r="AT26" i="41"/>
  <c r="AT61" i="41" s="1"/>
  <c r="AT67" i="41" s="1"/>
  <c r="AS60" i="4" s="1"/>
  <c r="AY21" i="42"/>
  <c r="AY83" i="42" s="1"/>
  <c r="AQ21" i="42"/>
  <c r="AQ83" i="42" s="1"/>
  <c r="AI21" i="42"/>
  <c r="AI83" i="42" s="1"/>
  <c r="AA21" i="42"/>
  <c r="AA83" i="42" s="1"/>
  <c r="S21" i="42"/>
  <c r="S83" i="42" s="1"/>
  <c r="K21" i="42"/>
  <c r="K83" i="42" s="1"/>
  <c r="AY19" i="42"/>
  <c r="AQ19" i="42"/>
  <c r="AX21" i="42"/>
  <c r="AX83" i="42" s="1"/>
  <c r="AP21" i="42"/>
  <c r="AP83" i="42" s="1"/>
  <c r="AW21" i="42"/>
  <c r="AW83" i="42" s="1"/>
  <c r="AO21" i="42"/>
  <c r="AO83" i="42" s="1"/>
  <c r="AG21" i="42"/>
  <c r="AG83" i="42" s="1"/>
  <c r="Y21" i="42"/>
  <c r="Y83" i="42" s="1"/>
  <c r="Q21" i="42"/>
  <c r="Q83" i="42" s="1"/>
  <c r="I21" i="42"/>
  <c r="I83" i="42" s="1"/>
  <c r="AW19" i="42"/>
  <c r="AO19" i="42"/>
  <c r="AV21" i="42"/>
  <c r="AV83" i="42" s="1"/>
  <c r="AK21" i="42"/>
  <c r="AK83" i="42" s="1"/>
  <c r="Z21" i="42"/>
  <c r="Z83" i="42" s="1"/>
  <c r="O21" i="42"/>
  <c r="O83" i="42" s="1"/>
  <c r="E21" i="42"/>
  <c r="E83" i="42" s="1"/>
  <c r="BC19" i="42"/>
  <c r="AS19" i="42"/>
  <c r="AI19" i="42"/>
  <c r="AA19" i="42"/>
  <c r="S19" i="42"/>
  <c r="K19" i="42"/>
  <c r="AC21" i="42"/>
  <c r="AC83" i="42" s="1"/>
  <c r="U19" i="42"/>
  <c r="AB19" i="42"/>
  <c r="AU21" i="42"/>
  <c r="AU83" i="42" s="1"/>
  <c r="AJ21" i="42"/>
  <c r="AJ83" i="42" s="1"/>
  <c r="X21" i="42"/>
  <c r="X83" i="42" s="1"/>
  <c r="N21" i="42"/>
  <c r="N83" i="42" s="1"/>
  <c r="D21" i="42"/>
  <c r="D83" i="42" s="1"/>
  <c r="D84" i="42" s="1"/>
  <c r="BB19" i="42"/>
  <c r="AR19" i="42"/>
  <c r="AH19" i="42"/>
  <c r="Z19" i="42"/>
  <c r="R19" i="42"/>
  <c r="J19" i="42"/>
  <c r="AB21" i="42"/>
  <c r="AB83" i="42" s="1"/>
  <c r="D19" i="42"/>
  <c r="AT21" i="42"/>
  <c r="AT83" i="42" s="1"/>
  <c r="AH21" i="42"/>
  <c r="AH83" i="42" s="1"/>
  <c r="W21" i="42"/>
  <c r="W83" i="42" s="1"/>
  <c r="M21" i="42"/>
  <c r="M83" i="42" s="1"/>
  <c r="BA19" i="42"/>
  <c r="AP19" i="42"/>
  <c r="AG19" i="42"/>
  <c r="Y19" i="42"/>
  <c r="Q19" i="42"/>
  <c r="I19" i="42"/>
  <c r="G21" i="42"/>
  <c r="G83" i="42" s="1"/>
  <c r="AU19" i="42"/>
  <c r="M19" i="42"/>
  <c r="AZ21" i="42"/>
  <c r="AZ83" i="42" s="1"/>
  <c r="P21" i="42"/>
  <c r="P83" i="42" s="1"/>
  <c r="AT19" i="42"/>
  <c r="T19" i="42"/>
  <c r="AS21" i="42"/>
  <c r="AS83" i="42" s="1"/>
  <c r="AF21" i="42"/>
  <c r="AF83" i="42" s="1"/>
  <c r="V21" i="42"/>
  <c r="V83" i="42" s="1"/>
  <c r="L21" i="42"/>
  <c r="L83" i="42" s="1"/>
  <c r="AZ19" i="42"/>
  <c r="AN19" i="42"/>
  <c r="AF19" i="42"/>
  <c r="X19" i="42"/>
  <c r="P19" i="42"/>
  <c r="H19" i="42"/>
  <c r="AL21" i="42"/>
  <c r="AL83" i="42" s="1"/>
  <c r="L19" i="42"/>
  <c r="BC21" i="42"/>
  <c r="BC83" i="42" s="1"/>
  <c r="AR21" i="42"/>
  <c r="AR83" i="42" s="1"/>
  <c r="AE21" i="42"/>
  <c r="AE83" i="42" s="1"/>
  <c r="U21" i="42"/>
  <c r="U83" i="42" s="1"/>
  <c r="J21" i="42"/>
  <c r="J83" i="42" s="1"/>
  <c r="AX19" i="42"/>
  <c r="AM19" i="42"/>
  <c r="AE19" i="42"/>
  <c r="W19" i="42"/>
  <c r="O19" i="42"/>
  <c r="G19" i="42"/>
  <c r="AM21" i="42"/>
  <c r="AM83" i="42" s="1"/>
  <c r="AC19" i="42"/>
  <c r="E19" i="42"/>
  <c r="AJ19" i="42"/>
  <c r="BB21" i="42"/>
  <c r="BB83" i="42" s="1"/>
  <c r="AN21" i="42"/>
  <c r="AN83" i="42" s="1"/>
  <c r="AD21" i="42"/>
  <c r="AD83" i="42" s="1"/>
  <c r="T21" i="42"/>
  <c r="T83" i="42" s="1"/>
  <c r="H21" i="42"/>
  <c r="H83" i="42" s="1"/>
  <c r="AV19" i="42"/>
  <c r="AL19" i="42"/>
  <c r="AD19" i="42"/>
  <c r="V19" i="42"/>
  <c r="N19" i="42"/>
  <c r="F19" i="42"/>
  <c r="BA21" i="42"/>
  <c r="BA83" i="42" s="1"/>
  <c r="R21" i="42"/>
  <c r="R83" i="42" s="1"/>
  <c r="AK19" i="42"/>
  <c r="F21" i="42"/>
  <c r="F83" i="42" s="1"/>
  <c r="D83" i="41"/>
  <c r="D84" i="41" s="1"/>
  <c r="AW83" i="41"/>
  <c r="E101" i="42"/>
  <c r="E102" i="42" s="1"/>
  <c r="D28" i="12" s="1"/>
  <c r="F5" i="42"/>
  <c r="AD83" i="41"/>
  <c r="U83" i="41"/>
  <c r="E76" i="42"/>
  <c r="G39" i="42"/>
  <c r="AH83" i="41"/>
  <c r="AY83" i="41"/>
  <c r="F58" i="42"/>
  <c r="E30" i="4" s="1"/>
  <c r="AV26" i="39"/>
  <c r="AV61" i="39" s="1"/>
  <c r="AV67" i="39" s="1"/>
  <c r="AU58" i="4" s="1"/>
  <c r="Q26" i="39"/>
  <c r="Q61" i="39" s="1"/>
  <c r="Q67" i="39" s="1"/>
  <c r="AX26" i="39"/>
  <c r="AX61" i="39" s="1"/>
  <c r="AX67" i="39" s="1"/>
  <c r="AW58" i="4" s="1"/>
  <c r="S26" i="39"/>
  <c r="S61" i="39" s="1"/>
  <c r="S67" i="39" s="1"/>
  <c r="AJ83" i="41"/>
  <c r="AU83" i="41"/>
  <c r="Q83" i="41"/>
  <c r="AV26" i="41"/>
  <c r="AV61" i="41" s="1"/>
  <c r="AV67" i="41" s="1"/>
  <c r="AU60" i="4" s="1"/>
  <c r="H33" i="42"/>
  <c r="H46" i="42" s="1"/>
  <c r="I31" i="42"/>
  <c r="I26" i="40"/>
  <c r="I61" i="40" s="1"/>
  <c r="I67" i="40" s="1"/>
  <c r="N83" i="41"/>
  <c r="D26" i="41"/>
  <c r="D61" i="41" s="1"/>
  <c r="D67" i="41" s="1"/>
  <c r="AU26" i="41"/>
  <c r="AU61" i="41" s="1"/>
  <c r="AU67" i="41" s="1"/>
  <c r="AB26" i="40"/>
  <c r="AB61" i="40" s="1"/>
  <c r="AS26" i="40"/>
  <c r="AS61" i="40" s="1"/>
  <c r="AS67" i="40" s="1"/>
  <c r="O26" i="40"/>
  <c r="O61" i="40" s="1"/>
  <c r="O67" i="40" s="1"/>
  <c r="K26" i="40"/>
  <c r="K61" i="40" s="1"/>
  <c r="K67" i="40" s="1"/>
  <c r="AN26" i="40"/>
  <c r="AN61" i="40" s="1"/>
  <c r="S83" i="38"/>
  <c r="W83" i="38"/>
  <c r="S26" i="41"/>
  <c r="S61" i="41" s="1"/>
  <c r="S67" i="41" s="1"/>
  <c r="F54" i="41"/>
  <c r="F28" i="41"/>
  <c r="G2" i="41"/>
  <c r="E83" i="41"/>
  <c r="D41" i="41"/>
  <c r="D48" i="41" s="1"/>
  <c r="BB26" i="41"/>
  <c r="BB61" i="41" s="1"/>
  <c r="BB67" i="41" s="1"/>
  <c r="BA60" i="4" s="1"/>
  <c r="AA26" i="41"/>
  <c r="AA61" i="41" s="1"/>
  <c r="AA67" i="41" s="1"/>
  <c r="AZ26" i="41"/>
  <c r="AZ61" i="41" s="1"/>
  <c r="AZ67" i="41" s="1"/>
  <c r="AY60" i="4" s="1"/>
  <c r="E26" i="41"/>
  <c r="E61" i="41" s="1"/>
  <c r="E67" i="41" s="1"/>
  <c r="AE26" i="41"/>
  <c r="AE61" i="41" s="1"/>
  <c r="AE67" i="41" s="1"/>
  <c r="AR83" i="38"/>
  <c r="M83" i="41"/>
  <c r="AI83" i="41"/>
  <c r="R26" i="41"/>
  <c r="R61" i="41" s="1"/>
  <c r="X26" i="41"/>
  <c r="X61" i="41" s="1"/>
  <c r="H26" i="41"/>
  <c r="H61" i="41" s="1"/>
  <c r="AI26" i="41"/>
  <c r="AI61" i="41" s="1"/>
  <c r="AI67" i="41" s="1"/>
  <c r="M26" i="41"/>
  <c r="M61" i="41" s="1"/>
  <c r="M67" i="41" s="1"/>
  <c r="AM26" i="41"/>
  <c r="AM61" i="41" s="1"/>
  <c r="AM67" i="41" s="1"/>
  <c r="R83" i="41"/>
  <c r="AE83" i="41"/>
  <c r="Z83" i="41"/>
  <c r="AQ83" i="41"/>
  <c r="AN26" i="41"/>
  <c r="AN61" i="41" s="1"/>
  <c r="AD26" i="41"/>
  <c r="AD61" i="41" s="1"/>
  <c r="I26" i="41"/>
  <c r="I61" i="41" s="1"/>
  <c r="I67" i="41" s="1"/>
  <c r="AQ26" i="41"/>
  <c r="AQ61" i="41" s="1"/>
  <c r="AQ67" i="41" s="1"/>
  <c r="U26" i="41"/>
  <c r="U61" i="41" s="1"/>
  <c r="U67" i="41" s="1"/>
  <c r="J83" i="41"/>
  <c r="AC83" i="41"/>
  <c r="AM83" i="41"/>
  <c r="N26" i="41"/>
  <c r="N61" i="41" s="1"/>
  <c r="AX26" i="41"/>
  <c r="AX61" i="41" s="1"/>
  <c r="AX67" i="41" s="1"/>
  <c r="AW60" i="4" s="1"/>
  <c r="Q26" i="41"/>
  <c r="Q61" i="41" s="1"/>
  <c r="Q67" i="41" s="1"/>
  <c r="AY26" i="41"/>
  <c r="AY61" i="41" s="1"/>
  <c r="AY67" i="41" s="1"/>
  <c r="L26" i="41"/>
  <c r="L61" i="41" s="1"/>
  <c r="AC26" i="41"/>
  <c r="AC61" i="41" s="1"/>
  <c r="AC67" i="41" s="1"/>
  <c r="BC26" i="41"/>
  <c r="BC61" i="41" s="1"/>
  <c r="BC67" i="41" s="1"/>
  <c r="AX26" i="40"/>
  <c r="AX61" i="40" s="1"/>
  <c r="AX67" i="40" s="1"/>
  <c r="AW59" i="4" s="1"/>
  <c r="I83" i="41"/>
  <c r="AP83" i="41"/>
  <c r="D76" i="41"/>
  <c r="D78" i="41" s="1"/>
  <c r="Y26" i="41"/>
  <c r="Y61" i="41" s="1"/>
  <c r="Y67" i="41" s="1"/>
  <c r="T26" i="41"/>
  <c r="T61" i="41" s="1"/>
  <c r="AK26" i="41"/>
  <c r="AK61" i="41" s="1"/>
  <c r="AK67" i="41" s="1"/>
  <c r="AZ83" i="41"/>
  <c r="AX83" i="41"/>
  <c r="F33" i="41"/>
  <c r="F46" i="41" s="1"/>
  <c r="G31" i="41"/>
  <c r="E10" i="41"/>
  <c r="E40" i="41" s="1"/>
  <c r="P26" i="41"/>
  <c r="P61" i="41" s="1"/>
  <c r="V26" i="41"/>
  <c r="V61" i="41" s="1"/>
  <c r="F26" i="41"/>
  <c r="F61" i="41" s="1"/>
  <c r="AH26" i="41"/>
  <c r="AH61" i="41" s="1"/>
  <c r="AG26" i="41"/>
  <c r="AG61" i="41" s="1"/>
  <c r="AG67" i="41" s="1"/>
  <c r="AB26" i="41"/>
  <c r="AB61" i="41" s="1"/>
  <c r="AS26" i="41"/>
  <c r="AS61" i="41" s="1"/>
  <c r="AS67" i="41" s="1"/>
  <c r="G26" i="41"/>
  <c r="G61" i="41" s="1"/>
  <c r="G67" i="41" s="1"/>
  <c r="M26" i="40"/>
  <c r="M61" i="40" s="1"/>
  <c r="M67" i="40" s="1"/>
  <c r="AD26" i="40"/>
  <c r="AD61" i="40" s="1"/>
  <c r="AU26" i="40"/>
  <c r="AU61" i="40" s="1"/>
  <c r="AU67" i="40" s="1"/>
  <c r="AL83" i="41"/>
  <c r="V83" i="41"/>
  <c r="Y83" i="41"/>
  <c r="E39" i="41"/>
  <c r="AL26" i="41"/>
  <c r="AL61" i="41" s="1"/>
  <c r="AP26" i="41"/>
  <c r="AP61" i="41" s="1"/>
  <c r="AP67" i="41" s="1"/>
  <c r="AO60" i="4" s="1"/>
  <c r="Z26" i="41"/>
  <c r="Z61" i="41" s="1"/>
  <c r="J26" i="41"/>
  <c r="J61" i="41" s="1"/>
  <c r="AO26" i="41"/>
  <c r="AO61" i="41" s="1"/>
  <c r="AO67" i="41" s="1"/>
  <c r="K26" i="41"/>
  <c r="K61" i="41" s="1"/>
  <c r="K67" i="41" s="1"/>
  <c r="AJ26" i="41"/>
  <c r="AJ61" i="41" s="1"/>
  <c r="BA26" i="41"/>
  <c r="BA61" i="41" s="1"/>
  <c r="BA67" i="41" s="1"/>
  <c r="O26" i="41"/>
  <c r="O61" i="41" s="1"/>
  <c r="O67" i="41" s="1"/>
  <c r="D26" i="39"/>
  <c r="D61" i="39" s="1"/>
  <c r="D67" i="39" s="1"/>
  <c r="AG26" i="40"/>
  <c r="AG61" i="40" s="1"/>
  <c r="AG67" i="40" s="1"/>
  <c r="T26" i="40"/>
  <c r="T61" i="40" s="1"/>
  <c r="AK26" i="40"/>
  <c r="AK61" i="40" s="1"/>
  <c r="AK67" i="40" s="1"/>
  <c r="BB26" i="40"/>
  <c r="BB61" i="40" s="1"/>
  <c r="BB67" i="40" s="1"/>
  <c r="BA59" i="4" s="1"/>
  <c r="G26" i="40"/>
  <c r="G61" i="40" s="1"/>
  <c r="G67" i="40" s="1"/>
  <c r="AU83" i="38"/>
  <c r="AF26" i="40"/>
  <c r="AF61" i="40" s="1"/>
  <c r="R26" i="40"/>
  <c r="R61" i="40" s="1"/>
  <c r="N26" i="39"/>
  <c r="N61" i="39" s="1"/>
  <c r="AE26" i="39"/>
  <c r="AE61" i="39" s="1"/>
  <c r="AE67" i="39" s="1"/>
  <c r="Z26" i="40"/>
  <c r="Z61" i="40" s="1"/>
  <c r="AI26" i="40"/>
  <c r="AI61" i="40" s="1"/>
  <c r="AI67" i="40" s="1"/>
  <c r="AV26" i="40"/>
  <c r="AV61" i="40" s="1"/>
  <c r="AV67" i="40" s="1"/>
  <c r="AU59" i="4" s="1"/>
  <c r="AH26" i="40"/>
  <c r="AH61" i="40" s="1"/>
  <c r="F26" i="40"/>
  <c r="F61" i="40" s="1"/>
  <c r="W26" i="40"/>
  <c r="W61" i="40" s="1"/>
  <c r="W67" i="40" s="1"/>
  <c r="AB83" i="38"/>
  <c r="U26" i="39"/>
  <c r="U61" i="39" s="1"/>
  <c r="U67" i="39" s="1"/>
  <c r="AL26" i="39"/>
  <c r="AL61" i="39" s="1"/>
  <c r="BC26" i="39"/>
  <c r="BC61" i="39" s="1"/>
  <c r="BC67" i="39" s="1"/>
  <c r="H26" i="39"/>
  <c r="H61" i="39" s="1"/>
  <c r="AO26" i="39"/>
  <c r="AO61" i="39" s="1"/>
  <c r="AO67" i="39" s="1"/>
  <c r="J26" i="39"/>
  <c r="J61" i="39" s="1"/>
  <c r="AQ26" i="39"/>
  <c r="AQ61" i="39" s="1"/>
  <c r="AQ67" i="39" s="1"/>
  <c r="S26" i="40"/>
  <c r="S61" i="40" s="1"/>
  <c r="S67" i="40" s="1"/>
  <c r="AR26" i="40"/>
  <c r="AR61" i="40" s="1"/>
  <c r="AR67" i="40" s="1"/>
  <c r="AQ59" i="4" s="1"/>
  <c r="N26" i="40"/>
  <c r="N61" i="40" s="1"/>
  <c r="AE26" i="40"/>
  <c r="AE61" i="40" s="1"/>
  <c r="AE67" i="40" s="1"/>
  <c r="R83" i="38"/>
  <c r="AO26" i="40"/>
  <c r="AO61" i="40" s="1"/>
  <c r="AO67" i="40" s="1"/>
  <c r="AA26" i="40"/>
  <c r="AA61" i="40" s="1"/>
  <c r="AA67" i="40" s="1"/>
  <c r="AZ26" i="40"/>
  <c r="AZ61" i="40" s="1"/>
  <c r="AZ67" i="40" s="1"/>
  <c r="AY59" i="4" s="1"/>
  <c r="E26" i="40"/>
  <c r="E61" i="40" s="1"/>
  <c r="E67" i="40" s="1"/>
  <c r="V26" i="40"/>
  <c r="V61" i="40" s="1"/>
  <c r="AM26" i="40"/>
  <c r="AM61" i="40" s="1"/>
  <c r="AM67" i="40" s="1"/>
  <c r="H31" i="40"/>
  <c r="G33" i="40"/>
  <c r="G46" i="40" s="1"/>
  <c r="M26" i="39"/>
  <c r="M61" i="39" s="1"/>
  <c r="M67" i="39" s="1"/>
  <c r="F39" i="40"/>
  <c r="Y83" i="38"/>
  <c r="AS26" i="39"/>
  <c r="AS61" i="39" s="1"/>
  <c r="AS67" i="39" s="1"/>
  <c r="O26" i="39"/>
  <c r="O61" i="39" s="1"/>
  <c r="O67" i="39" s="1"/>
  <c r="Q26" i="40"/>
  <c r="Q61" i="40" s="1"/>
  <c r="Q67" i="40" s="1"/>
  <c r="AQ26" i="40"/>
  <c r="AQ61" i="40" s="1"/>
  <c r="AQ67" i="40" s="1"/>
  <c r="D26" i="40"/>
  <c r="D61" i="40" s="1"/>
  <c r="D67" i="40" s="1"/>
  <c r="U26" i="40"/>
  <c r="U61" i="40" s="1"/>
  <c r="U67" i="40" s="1"/>
  <c r="AL26" i="40"/>
  <c r="AL61" i="40" s="1"/>
  <c r="BC26" i="40"/>
  <c r="BC61" i="40" s="1"/>
  <c r="BC67" i="40" s="1"/>
  <c r="H26" i="40"/>
  <c r="H61" i="40" s="1"/>
  <c r="AU26" i="39"/>
  <c r="AU61" i="39" s="1"/>
  <c r="AU67" i="39" s="1"/>
  <c r="Y26" i="40"/>
  <c r="Y61" i="40" s="1"/>
  <c r="Y67" i="40" s="1"/>
  <c r="AJ26" i="40"/>
  <c r="AJ61" i="40" s="1"/>
  <c r="BA26" i="40"/>
  <c r="BA61" i="40" s="1"/>
  <c r="BA67" i="40" s="1"/>
  <c r="P83" i="38"/>
  <c r="AV83" i="38"/>
  <c r="T83" i="38"/>
  <c r="AZ83" i="38"/>
  <c r="AQ26" i="38"/>
  <c r="AQ61" i="38" s="1"/>
  <c r="AQ67" i="38" s="1"/>
  <c r="T26" i="39"/>
  <c r="T61" i="39" s="1"/>
  <c r="AN26" i="39"/>
  <c r="AN61" i="39" s="1"/>
  <c r="I26" i="39"/>
  <c r="I61" i="39" s="1"/>
  <c r="I67" i="39" s="1"/>
  <c r="AP26" i="39"/>
  <c r="AP61" i="39" s="1"/>
  <c r="AP67" i="39" s="1"/>
  <c r="AO58" i="4" s="1"/>
  <c r="K26" i="39"/>
  <c r="K61" i="39" s="1"/>
  <c r="K67" i="39" s="1"/>
  <c r="AW26" i="40"/>
  <c r="AW61" i="40" s="1"/>
  <c r="AW67" i="40" s="1"/>
  <c r="J26" i="40"/>
  <c r="J61" i="40" s="1"/>
  <c r="AY26" i="40"/>
  <c r="AY61" i="40" s="1"/>
  <c r="AY67" i="40" s="1"/>
  <c r="L26" i="40"/>
  <c r="L61" i="40" s="1"/>
  <c r="AC26" i="40"/>
  <c r="AC61" i="40" s="1"/>
  <c r="AC67" i="40" s="1"/>
  <c r="AT26" i="40"/>
  <c r="AT61" i="40" s="1"/>
  <c r="AT67" i="40" s="1"/>
  <c r="AS59" i="4" s="1"/>
  <c r="P26" i="40"/>
  <c r="P61" i="40" s="1"/>
  <c r="F54" i="40"/>
  <c r="F28" i="40"/>
  <c r="G2" i="40"/>
  <c r="E10" i="40"/>
  <c r="AD26" i="39"/>
  <c r="AD61" i="39" s="1"/>
  <c r="BC83" i="38"/>
  <c r="AP26" i="40"/>
  <c r="AP61" i="40" s="1"/>
  <c r="AP67" i="40" s="1"/>
  <c r="AO59" i="4" s="1"/>
  <c r="X26" i="40"/>
  <c r="X61" i="40" s="1"/>
  <c r="AJ26" i="39"/>
  <c r="AJ61" i="39" s="1"/>
  <c r="P26" i="39"/>
  <c r="P61" i="39" s="1"/>
  <c r="AW26" i="39"/>
  <c r="AW61" i="39" s="1"/>
  <c r="AW67" i="39" s="1"/>
  <c r="R26" i="39"/>
  <c r="R61" i="39" s="1"/>
  <c r="AY26" i="39"/>
  <c r="AY61" i="39" s="1"/>
  <c r="AY67" i="39" s="1"/>
  <c r="F83" i="38"/>
  <c r="AY83" i="38"/>
  <c r="V26" i="38"/>
  <c r="V61" i="38" s="1"/>
  <c r="AP26" i="38"/>
  <c r="AP61" i="38" s="1"/>
  <c r="AP67" i="38" s="1"/>
  <c r="AO57" i="4" s="1"/>
  <c r="AE26" i="38"/>
  <c r="AE61" i="38" s="1"/>
  <c r="AE67" i="38" s="1"/>
  <c r="I26" i="38"/>
  <c r="I61" i="38" s="1"/>
  <c r="I67" i="38" s="1"/>
  <c r="H83" i="38"/>
  <c r="O83" i="38"/>
  <c r="D26" i="38"/>
  <c r="D61" i="38" s="1"/>
  <c r="AX83" i="38"/>
  <c r="R26" i="38"/>
  <c r="R61" i="38" s="1"/>
  <c r="AT83" i="38"/>
  <c r="AF83" i="38"/>
  <c r="G83" i="38"/>
  <c r="AI83" i="38"/>
  <c r="E26" i="39"/>
  <c r="E61" i="39" s="1"/>
  <c r="E67" i="39" s="1"/>
  <c r="V26" i="39"/>
  <c r="V61" i="39" s="1"/>
  <c r="AM26" i="39"/>
  <c r="AM61" i="39" s="1"/>
  <c r="AM67" i="39" s="1"/>
  <c r="Y26" i="39"/>
  <c r="Y61" i="39" s="1"/>
  <c r="Y67" i="39" s="1"/>
  <c r="AA26" i="39"/>
  <c r="AA61" i="39" s="1"/>
  <c r="AA67" i="39" s="1"/>
  <c r="E10" i="39"/>
  <c r="E40" i="39" s="1"/>
  <c r="AA83" i="38"/>
  <c r="AW83" i="38"/>
  <c r="BA83" i="38"/>
  <c r="AB26" i="39"/>
  <c r="AB61" i="39" s="1"/>
  <c r="AG26" i="39"/>
  <c r="AG61" i="39" s="1"/>
  <c r="AG67" i="39" s="1"/>
  <c r="AI26" i="39"/>
  <c r="AI61" i="39" s="1"/>
  <c r="AI67" i="39" s="1"/>
  <c r="AB26" i="38"/>
  <c r="AB61" i="38" s="1"/>
  <c r="AV26" i="38"/>
  <c r="AV61" i="38" s="1"/>
  <c r="AV67" i="38" s="1"/>
  <c r="AU57" i="4" s="1"/>
  <c r="F39" i="39"/>
  <c r="F54" i="39"/>
  <c r="F28" i="39"/>
  <c r="G2" i="39"/>
  <c r="AU26" i="37"/>
  <c r="AU61" i="37" s="1"/>
  <c r="AU67" i="37" s="1"/>
  <c r="AK26" i="38"/>
  <c r="AK61" i="38" s="1"/>
  <c r="AK67" i="38" s="1"/>
  <c r="G33" i="39"/>
  <c r="G46" i="39" s="1"/>
  <c r="H31" i="39"/>
  <c r="AC26" i="39"/>
  <c r="AC61" i="39" s="1"/>
  <c r="AC67" i="39" s="1"/>
  <c r="AT26" i="39"/>
  <c r="AT61" i="39" s="1"/>
  <c r="AT67" i="39" s="1"/>
  <c r="AS58" i="4" s="1"/>
  <c r="AD83" i="38"/>
  <c r="L26" i="39"/>
  <c r="L61" i="39" s="1"/>
  <c r="AR26" i="39"/>
  <c r="AR61" i="39" s="1"/>
  <c r="AR67" i="39" s="1"/>
  <c r="AQ58" i="4" s="1"/>
  <c r="AK26" i="39"/>
  <c r="AK61" i="39" s="1"/>
  <c r="AK67" i="39" s="1"/>
  <c r="BB26" i="39"/>
  <c r="BB61" i="39" s="1"/>
  <c r="BB67" i="39" s="1"/>
  <c r="BA58" i="4" s="1"/>
  <c r="G26" i="39"/>
  <c r="G61" i="39" s="1"/>
  <c r="G67" i="39" s="1"/>
  <c r="X26" i="39"/>
  <c r="X61" i="39" s="1"/>
  <c r="Z26" i="39"/>
  <c r="Z61" i="39" s="1"/>
  <c r="N83" i="38"/>
  <c r="U83" i="38"/>
  <c r="AF26" i="39"/>
  <c r="AF61" i="39" s="1"/>
  <c r="AH26" i="39"/>
  <c r="AH61" i="39" s="1"/>
  <c r="Z83" i="38"/>
  <c r="AZ26" i="39"/>
  <c r="AZ61" i="39" s="1"/>
  <c r="AZ67" i="39" s="1"/>
  <c r="AY58" i="4" s="1"/>
  <c r="M26" i="37"/>
  <c r="M61" i="37" s="1"/>
  <c r="M67" i="37" s="1"/>
  <c r="AL83" i="38"/>
  <c r="J83" i="38"/>
  <c r="AN83" i="38"/>
  <c r="Q83" i="38"/>
  <c r="AY26" i="38"/>
  <c r="AY61" i="38" s="1"/>
  <c r="AY67" i="38" s="1"/>
  <c r="Y26" i="38"/>
  <c r="Y61" i="38" s="1"/>
  <c r="Y67" i="38" s="1"/>
  <c r="AZ26" i="38"/>
  <c r="AZ61" i="38" s="1"/>
  <c r="AZ67" i="38" s="1"/>
  <c r="AY57" i="4" s="1"/>
  <c r="L83" i="38"/>
  <c r="AK83" i="38"/>
  <c r="AF26" i="37"/>
  <c r="AF61" i="37" s="1"/>
  <c r="Z26" i="37"/>
  <c r="Z61" i="37" s="1"/>
  <c r="AZ26" i="37"/>
  <c r="AZ61" i="37" s="1"/>
  <c r="AZ67" i="37" s="1"/>
  <c r="AY56" i="4" s="1"/>
  <c r="AC83" i="38"/>
  <c r="F54" i="38"/>
  <c r="F28" i="38"/>
  <c r="G2" i="38"/>
  <c r="F26" i="38"/>
  <c r="F61" i="38" s="1"/>
  <c r="P26" i="38"/>
  <c r="P61" i="38" s="1"/>
  <c r="Z26" i="38"/>
  <c r="Z61" i="38" s="1"/>
  <c r="AT26" i="38"/>
  <c r="AT61" i="38" s="1"/>
  <c r="AT67" i="38" s="1"/>
  <c r="AS57" i="4" s="1"/>
  <c r="L26" i="38"/>
  <c r="L61" i="38" s="1"/>
  <c r="AV26" i="37"/>
  <c r="AV61" i="37" s="1"/>
  <c r="AV67" i="37" s="1"/>
  <c r="AU56" i="4" s="1"/>
  <c r="AB26" i="37"/>
  <c r="AB61" i="37" s="1"/>
  <c r="AX26" i="38"/>
  <c r="AX61" i="38" s="1"/>
  <c r="AX67" i="38" s="1"/>
  <c r="AW57" i="4" s="1"/>
  <c r="Q26" i="38"/>
  <c r="Q61" i="38" s="1"/>
  <c r="Q67" i="38" s="1"/>
  <c r="E10" i="38"/>
  <c r="Q26" i="37"/>
  <c r="Q61" i="37" s="1"/>
  <c r="Q67" i="37" s="1"/>
  <c r="AR26" i="37"/>
  <c r="AR61" i="37" s="1"/>
  <c r="AR67" i="37" s="1"/>
  <c r="AQ56" i="4" s="1"/>
  <c r="AM83" i="38"/>
  <c r="V83" i="38"/>
  <c r="AP83" i="38"/>
  <c r="AS83" i="38"/>
  <c r="X26" i="38"/>
  <c r="X61" i="38" s="1"/>
  <c r="AI26" i="38"/>
  <c r="AI61" i="38" s="1"/>
  <c r="AI67" i="38" s="1"/>
  <c r="J26" i="38"/>
  <c r="J61" i="38" s="1"/>
  <c r="BC26" i="38"/>
  <c r="BC61" i="38" s="1"/>
  <c r="BC67" i="38" s="1"/>
  <c r="T26" i="38"/>
  <c r="T61" i="38" s="1"/>
  <c r="E26" i="38"/>
  <c r="E61" i="38" s="1"/>
  <c r="E67" i="38" s="1"/>
  <c r="AE83" i="38"/>
  <c r="AR26" i="38"/>
  <c r="AR61" i="38" s="1"/>
  <c r="AR67" i="38" s="1"/>
  <c r="AQ57" i="4" s="1"/>
  <c r="AC26" i="38"/>
  <c r="AC61" i="38" s="1"/>
  <c r="AC67" i="38" s="1"/>
  <c r="M26" i="38"/>
  <c r="M61" i="38" s="1"/>
  <c r="M67" i="38" s="1"/>
  <c r="BB26" i="38"/>
  <c r="BB61" i="38" s="1"/>
  <c r="BB67" i="38" s="1"/>
  <c r="BA57" i="4" s="1"/>
  <c r="J26" i="37"/>
  <c r="BB83" i="38"/>
  <c r="W26" i="38"/>
  <c r="W61" i="38" s="1"/>
  <c r="W67" i="38" s="1"/>
  <c r="AN26" i="38"/>
  <c r="AN61" i="38" s="1"/>
  <c r="N26" i="38"/>
  <c r="N61" i="38" s="1"/>
  <c r="AO26" i="37"/>
  <c r="AO61" i="37" s="1"/>
  <c r="AO67" i="37" s="1"/>
  <c r="AJ83" i="38"/>
  <c r="K83" i="38"/>
  <c r="AO83" i="38"/>
  <c r="AH26" i="38"/>
  <c r="AH61" i="38" s="1"/>
  <c r="BA26" i="38"/>
  <c r="BA61" i="38" s="1"/>
  <c r="BA67" i="38" s="1"/>
  <c r="AA26" i="38"/>
  <c r="AA61" i="38" s="1"/>
  <c r="AA67" i="38" s="1"/>
  <c r="AL26" i="38"/>
  <c r="AL61" i="38" s="1"/>
  <c r="U26" i="38"/>
  <c r="U61" i="38" s="1"/>
  <c r="U67" i="38" s="1"/>
  <c r="AG26" i="38"/>
  <c r="AG61" i="38" s="1"/>
  <c r="AG67" i="38" s="1"/>
  <c r="E83" i="38"/>
  <c r="H26" i="38"/>
  <c r="H61" i="38" s="1"/>
  <c r="AJ26" i="38"/>
  <c r="AJ61" i="38" s="1"/>
  <c r="K26" i="38"/>
  <c r="K61" i="38" s="1"/>
  <c r="K67" i="38" s="1"/>
  <c r="AU26" i="38"/>
  <c r="AU61" i="38" s="1"/>
  <c r="AU67" i="38" s="1"/>
  <c r="AD26" i="38"/>
  <c r="AD61" i="38" s="1"/>
  <c r="AO26" i="38"/>
  <c r="AO61" i="38" s="1"/>
  <c r="AO67" i="38" s="1"/>
  <c r="O26" i="37"/>
  <c r="O61" i="37" s="1"/>
  <c r="O67" i="37" s="1"/>
  <c r="AD26" i="37"/>
  <c r="AD61" i="37" s="1"/>
  <c r="AL26" i="37"/>
  <c r="AL61" i="37" s="1"/>
  <c r="L26" i="37"/>
  <c r="L61" i="37" s="1"/>
  <c r="I83" i="38"/>
  <c r="AH83" i="38"/>
  <c r="M83" i="38"/>
  <c r="O26" i="38"/>
  <c r="O61" i="38" s="1"/>
  <c r="O67" i="38" s="1"/>
  <c r="G26" i="38"/>
  <c r="G61" i="38" s="1"/>
  <c r="G67" i="38" s="1"/>
  <c r="AF26" i="38"/>
  <c r="AF61" i="38" s="1"/>
  <c r="AS26" i="38"/>
  <c r="AS61" i="38" s="1"/>
  <c r="AS67" i="38" s="1"/>
  <c r="S26" i="38"/>
  <c r="S61" i="38" s="1"/>
  <c r="S67" i="38" s="1"/>
  <c r="AM26" i="38"/>
  <c r="AM61" i="38" s="1"/>
  <c r="AM67" i="38" s="1"/>
  <c r="AW26" i="38"/>
  <c r="AW61" i="38" s="1"/>
  <c r="AW67" i="38" s="1"/>
  <c r="G26" i="37"/>
  <c r="G61" i="37" s="1"/>
  <c r="G67" i="37" s="1"/>
  <c r="P26" i="37"/>
  <c r="P61" i="37" s="1"/>
  <c r="AK26" i="37"/>
  <c r="AK61" i="37" s="1"/>
  <c r="AK67" i="37" s="1"/>
  <c r="V26" i="37"/>
  <c r="V61" i="37" s="1"/>
  <c r="E26" i="37"/>
  <c r="E61" i="37" s="1"/>
  <c r="E67" i="37" s="1"/>
  <c r="F26" i="37"/>
  <c r="F61" i="37" s="1"/>
  <c r="AT26" i="37"/>
  <c r="AT61" i="37" s="1"/>
  <c r="AT67" i="37" s="1"/>
  <c r="AS56" i="4" s="1"/>
  <c r="BA26" i="37"/>
  <c r="BA61" i="37" s="1"/>
  <c r="BA67" i="37" s="1"/>
  <c r="Y26" i="37"/>
  <c r="Y61" i="37" s="1"/>
  <c r="Y67" i="37" s="1"/>
  <c r="D41" i="37"/>
  <c r="D48" i="37" s="1"/>
  <c r="AE26" i="37"/>
  <c r="AE61" i="37" s="1"/>
  <c r="AE67" i="37" s="1"/>
  <c r="N26" i="37"/>
  <c r="N61" i="37" s="1"/>
  <c r="X26" i="37"/>
  <c r="X61" i="37" s="1"/>
  <c r="AH26" i="37"/>
  <c r="AH61" i="37" s="1"/>
  <c r="H26" i="37"/>
  <c r="H61" i="37" s="1"/>
  <c r="BC26" i="37"/>
  <c r="BC61" i="37" s="1"/>
  <c r="BC67" i="37" s="1"/>
  <c r="AJ26" i="37"/>
  <c r="AJ61" i="37" s="1"/>
  <c r="D76" i="37"/>
  <c r="D78" i="37" s="1"/>
  <c r="W26" i="37"/>
  <c r="W61" i="37" s="1"/>
  <c r="W67" i="37" s="1"/>
  <c r="AG26" i="37"/>
  <c r="AG61" i="37" s="1"/>
  <c r="AG67" i="37" s="1"/>
  <c r="AQ26" i="37"/>
  <c r="AQ61" i="37" s="1"/>
  <c r="AQ67" i="37" s="1"/>
  <c r="E10" i="37"/>
  <c r="E40" i="37" s="1"/>
  <c r="AW26" i="37"/>
  <c r="AW61" i="37" s="1"/>
  <c r="AW67" i="37" s="1"/>
  <c r="S26" i="37"/>
  <c r="S61" i="37" s="1"/>
  <c r="S67" i="37" s="1"/>
  <c r="K26" i="37"/>
  <c r="K61" i="37" s="1"/>
  <c r="K67" i="37" s="1"/>
  <c r="AP26" i="37"/>
  <c r="AP61" i="37" s="1"/>
  <c r="AP67" i="37" s="1"/>
  <c r="AO56" i="4" s="1"/>
  <c r="AI26" i="37"/>
  <c r="AI61" i="37" s="1"/>
  <c r="AI67" i="37" s="1"/>
  <c r="I26" i="37"/>
  <c r="I61" i="37" s="1"/>
  <c r="I67" i="37" s="1"/>
  <c r="G31" i="37"/>
  <c r="F33" i="37"/>
  <c r="F46" i="37" s="1"/>
  <c r="F54" i="37"/>
  <c r="F28" i="37"/>
  <c r="G2" i="37"/>
  <c r="AC26" i="37"/>
  <c r="AC61" i="37" s="1"/>
  <c r="AC67" i="37" s="1"/>
  <c r="U26" i="37"/>
  <c r="U61" i="37" s="1"/>
  <c r="U67" i="37" s="1"/>
  <c r="AX26" i="37"/>
  <c r="AX61" i="37" s="1"/>
  <c r="AX67" i="37" s="1"/>
  <c r="AW56" i="4" s="1"/>
  <c r="AS26" i="37"/>
  <c r="AS61" i="37" s="1"/>
  <c r="R26" i="37"/>
  <c r="R61" i="37" s="1"/>
  <c r="D26" i="37"/>
  <c r="E39" i="37"/>
  <c r="BB26" i="37"/>
  <c r="BB61" i="37" s="1"/>
  <c r="BB67" i="37" s="1"/>
  <c r="BA56" i="4" s="1"/>
  <c r="AA26" i="37"/>
  <c r="AA61" i="37" s="1"/>
  <c r="AA67" i="37" s="1"/>
  <c r="T26" i="37"/>
  <c r="T61" i="37" s="1"/>
  <c r="F54" i="36"/>
  <c r="F28" i="36"/>
  <c r="G2" i="36"/>
  <c r="G33" i="36"/>
  <c r="G46" i="36" s="1"/>
  <c r="H31" i="36"/>
  <c r="F39" i="36"/>
  <c r="E101" i="36"/>
  <c r="E102" i="36" s="1"/>
  <c r="D22" i="12" s="1"/>
  <c r="F5" i="36"/>
  <c r="E40" i="36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D6" i="2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32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35" i="1"/>
  <c r="Y26" i="44" l="1"/>
  <c r="Y61" i="44" s="1"/>
  <c r="Y67" i="44" s="1"/>
  <c r="X63" i="4" s="1"/>
  <c r="Y26" i="45"/>
  <c r="Y61" i="45" s="1"/>
  <c r="Y67" i="45" s="1"/>
  <c r="Y69" i="45" s="1"/>
  <c r="E78" i="42"/>
  <c r="F75" i="42" s="1"/>
  <c r="F26" i="45"/>
  <c r="F61" i="45" s="1"/>
  <c r="R26" i="45"/>
  <c r="R61" i="45" s="1"/>
  <c r="AT26" i="45"/>
  <c r="AT61" i="45" s="1"/>
  <c r="AT67" i="45" s="1"/>
  <c r="AS64" i="4" s="1"/>
  <c r="S26" i="44"/>
  <c r="S61" i="44" s="1"/>
  <c r="S67" i="44" s="1"/>
  <c r="S69" i="44" s="1"/>
  <c r="L26" i="44"/>
  <c r="L61" i="44" s="1"/>
  <c r="AN26" i="44"/>
  <c r="AN61" i="44" s="1"/>
  <c r="AB26" i="44"/>
  <c r="AB61" i="44" s="1"/>
  <c r="AE26" i="45"/>
  <c r="AE61" i="45" s="1"/>
  <c r="AE67" i="45" s="1"/>
  <c r="AD64" i="4" s="1"/>
  <c r="AA26" i="44"/>
  <c r="AA61" i="44" s="1"/>
  <c r="AA67" i="44" s="1"/>
  <c r="AA69" i="44" s="1"/>
  <c r="X26" i="44"/>
  <c r="X61" i="44" s="1"/>
  <c r="K26" i="44"/>
  <c r="K61" i="44" s="1"/>
  <c r="K67" i="44" s="1"/>
  <c r="K69" i="44" s="1"/>
  <c r="S26" i="45"/>
  <c r="S61" i="45" s="1"/>
  <c r="S67" i="45" s="1"/>
  <c r="R64" i="4" s="1"/>
  <c r="AK26" i="44"/>
  <c r="AK61" i="44" s="1"/>
  <c r="AK67" i="44" s="1"/>
  <c r="AJ63" i="4" s="1"/>
  <c r="AQ26" i="44"/>
  <c r="AQ61" i="44" s="1"/>
  <c r="AQ67" i="44" s="1"/>
  <c r="AP63" i="4" s="1"/>
  <c r="AG26" i="45"/>
  <c r="AG61" i="45" s="1"/>
  <c r="AG67" i="45" s="1"/>
  <c r="AG69" i="45" s="1"/>
  <c r="AO26" i="44"/>
  <c r="AO61" i="44" s="1"/>
  <c r="AO67" i="44" s="1"/>
  <c r="AO69" i="44" s="1"/>
  <c r="AI26" i="45"/>
  <c r="AI61" i="45" s="1"/>
  <c r="AI67" i="45" s="1"/>
  <c r="AI69" i="45" s="1"/>
  <c r="U26" i="44"/>
  <c r="U61" i="44" s="1"/>
  <c r="U67" i="44" s="1"/>
  <c r="U69" i="44" s="1"/>
  <c r="E26" i="45"/>
  <c r="E61" i="45" s="1"/>
  <c r="E67" i="45" s="1"/>
  <c r="E69" i="45" s="1"/>
  <c r="AD26" i="45"/>
  <c r="AD61" i="45" s="1"/>
  <c r="BB26" i="45"/>
  <c r="BB61" i="45" s="1"/>
  <c r="BB67" i="45" s="1"/>
  <c r="BA64" i="4" s="1"/>
  <c r="AA83" i="44"/>
  <c r="AU26" i="45"/>
  <c r="AU61" i="45" s="1"/>
  <c r="AU67" i="45" s="1"/>
  <c r="AT64" i="4" s="1"/>
  <c r="X26" i="45"/>
  <c r="X61" i="45" s="1"/>
  <c r="B27" i="14"/>
  <c r="B26" i="14"/>
  <c r="AL26" i="44"/>
  <c r="AL61" i="44" s="1"/>
  <c r="U26" i="45"/>
  <c r="U61" i="45" s="1"/>
  <c r="U67" i="45" s="1"/>
  <c r="U69" i="45" s="1"/>
  <c r="AG26" i="44"/>
  <c r="AG61" i="44" s="1"/>
  <c r="AG67" i="44" s="1"/>
  <c r="AG69" i="44" s="1"/>
  <c r="E26" i="44"/>
  <c r="E61" i="44" s="1"/>
  <c r="E67" i="44" s="1"/>
  <c r="D63" i="4" s="1"/>
  <c r="AY26" i="44"/>
  <c r="AY61" i="44" s="1"/>
  <c r="AY67" i="44" s="1"/>
  <c r="AY69" i="44" s="1"/>
  <c r="I26" i="45"/>
  <c r="I61" i="45" s="1"/>
  <c r="I67" i="45" s="1"/>
  <c r="H64" i="4" s="1"/>
  <c r="P26" i="45"/>
  <c r="P61" i="45" s="1"/>
  <c r="AX26" i="44"/>
  <c r="AX61" i="44" s="1"/>
  <c r="AX67" i="44" s="1"/>
  <c r="AW63" i="4" s="1"/>
  <c r="AS26" i="45"/>
  <c r="AS61" i="45" s="1"/>
  <c r="AS67" i="45" s="1"/>
  <c r="AS69" i="45" s="1"/>
  <c r="AN26" i="45"/>
  <c r="AN61" i="45" s="1"/>
  <c r="AA26" i="45"/>
  <c r="AA61" i="45" s="1"/>
  <c r="AA67" i="45" s="1"/>
  <c r="AA69" i="45" s="1"/>
  <c r="AB83" i="44"/>
  <c r="AE26" i="44"/>
  <c r="AE61" i="44" s="1"/>
  <c r="AE67" i="44" s="1"/>
  <c r="AD63" i="4" s="1"/>
  <c r="AV26" i="45"/>
  <c r="AV61" i="45" s="1"/>
  <c r="AV67" i="45" s="1"/>
  <c r="AU64" i="4" s="1"/>
  <c r="G26" i="44"/>
  <c r="G61" i="44" s="1"/>
  <c r="G67" i="44" s="1"/>
  <c r="G69" i="44" s="1"/>
  <c r="AM26" i="45"/>
  <c r="AM61" i="45" s="1"/>
  <c r="AM67" i="45" s="1"/>
  <c r="AL64" i="4" s="1"/>
  <c r="BB26" i="44"/>
  <c r="BB61" i="44" s="1"/>
  <c r="BB67" i="44" s="1"/>
  <c r="BA63" i="4" s="1"/>
  <c r="Q26" i="45"/>
  <c r="Q61" i="45" s="1"/>
  <c r="Q67" i="45" s="1"/>
  <c r="Q69" i="45" s="1"/>
  <c r="AW26" i="44"/>
  <c r="AW61" i="44" s="1"/>
  <c r="AW67" i="44" s="1"/>
  <c r="AV63" i="4" s="1"/>
  <c r="AD26" i="44"/>
  <c r="AD61" i="44" s="1"/>
  <c r="AF26" i="45"/>
  <c r="AF61" i="45" s="1"/>
  <c r="M26" i="44"/>
  <c r="M61" i="44" s="1"/>
  <c r="M67" i="44" s="1"/>
  <c r="L63" i="4" s="1"/>
  <c r="G26" i="45"/>
  <c r="G61" i="45" s="1"/>
  <c r="G67" i="45" s="1"/>
  <c r="G69" i="45" s="1"/>
  <c r="AZ26" i="44"/>
  <c r="AZ61" i="44" s="1"/>
  <c r="AZ67" i="44" s="1"/>
  <c r="AY63" i="4" s="1"/>
  <c r="X83" i="45"/>
  <c r="AH26" i="44"/>
  <c r="AH61" i="44" s="1"/>
  <c r="AM83" i="45"/>
  <c r="T26" i="44"/>
  <c r="T61" i="44" s="1"/>
  <c r="AO26" i="45"/>
  <c r="AO61" i="45" s="1"/>
  <c r="AO67" i="45" s="1"/>
  <c r="AO69" i="45" s="1"/>
  <c r="H26" i="44"/>
  <c r="H61" i="44" s="1"/>
  <c r="T26" i="45"/>
  <c r="T61" i="45" s="1"/>
  <c r="J26" i="45"/>
  <c r="J61" i="45" s="1"/>
  <c r="AW26" i="45"/>
  <c r="AW61" i="45" s="1"/>
  <c r="AW67" i="45" s="1"/>
  <c r="AW69" i="45" s="1"/>
  <c r="O26" i="44"/>
  <c r="O61" i="44" s="1"/>
  <c r="O67" i="44" s="1"/>
  <c r="O69" i="44" s="1"/>
  <c r="AQ26" i="45"/>
  <c r="AQ61" i="45" s="1"/>
  <c r="AQ67" i="45" s="1"/>
  <c r="AQ69" i="45" s="1"/>
  <c r="D26" i="44"/>
  <c r="D61" i="44" s="1"/>
  <c r="D67" i="44" s="1"/>
  <c r="C63" i="4" s="1"/>
  <c r="Z26" i="44"/>
  <c r="Z61" i="44" s="1"/>
  <c r="AX26" i="45"/>
  <c r="AX61" i="45" s="1"/>
  <c r="AX67" i="45" s="1"/>
  <c r="AW64" i="4" s="1"/>
  <c r="I26" i="44"/>
  <c r="I61" i="44" s="1"/>
  <c r="I67" i="44" s="1"/>
  <c r="I69" i="44" s="1"/>
  <c r="AZ26" i="45"/>
  <c r="AZ61" i="45" s="1"/>
  <c r="AZ67" i="45" s="1"/>
  <c r="AY64" i="4" s="1"/>
  <c r="BA83" i="44"/>
  <c r="AF26" i="44"/>
  <c r="AF61" i="44" s="1"/>
  <c r="M26" i="45"/>
  <c r="M61" i="45" s="1"/>
  <c r="M67" i="45" s="1"/>
  <c r="M69" i="45" s="1"/>
  <c r="BB83" i="44"/>
  <c r="AR26" i="45"/>
  <c r="AR61" i="45" s="1"/>
  <c r="AR67" i="45" s="1"/>
  <c r="AQ64" i="4" s="1"/>
  <c r="AU26" i="44"/>
  <c r="AU61" i="44" s="1"/>
  <c r="AU67" i="44" s="1"/>
  <c r="AU69" i="44" s="1"/>
  <c r="AB26" i="45"/>
  <c r="AB61" i="45" s="1"/>
  <c r="F26" i="44"/>
  <c r="F61" i="44" s="1"/>
  <c r="AT26" i="44"/>
  <c r="AT61" i="44" s="1"/>
  <c r="AT67" i="44" s="1"/>
  <c r="AS63" i="4" s="1"/>
  <c r="AC26" i="44"/>
  <c r="AC61" i="44" s="1"/>
  <c r="AC67" i="44" s="1"/>
  <c r="AC69" i="44" s="1"/>
  <c r="BA26" i="45"/>
  <c r="BA61" i="45" s="1"/>
  <c r="BA67" i="45" s="1"/>
  <c r="BA69" i="45" s="1"/>
  <c r="E84" i="45"/>
  <c r="F81" i="45" s="1"/>
  <c r="F84" i="45" s="1"/>
  <c r="O26" i="45"/>
  <c r="O61" i="45" s="1"/>
  <c r="O67" i="45" s="1"/>
  <c r="N64" i="4" s="1"/>
  <c r="AL26" i="45"/>
  <c r="AL61" i="45" s="1"/>
  <c r="V26" i="44"/>
  <c r="V61" i="44" s="1"/>
  <c r="K26" i="45"/>
  <c r="K61" i="45" s="1"/>
  <c r="K67" i="45" s="1"/>
  <c r="J64" i="4" s="1"/>
  <c r="BC26" i="45"/>
  <c r="BC61" i="45" s="1"/>
  <c r="BC67" i="45" s="1"/>
  <c r="BB64" i="4" s="1"/>
  <c r="AJ26" i="45"/>
  <c r="AJ61" i="45" s="1"/>
  <c r="Z26" i="45"/>
  <c r="Z61" i="45" s="1"/>
  <c r="AH26" i="45"/>
  <c r="AH61" i="45" s="1"/>
  <c r="AI26" i="44"/>
  <c r="AI61" i="44" s="1"/>
  <c r="AI67" i="44" s="1"/>
  <c r="AI69" i="44" s="1"/>
  <c r="AM26" i="44"/>
  <c r="AM61" i="44" s="1"/>
  <c r="AM67" i="44" s="1"/>
  <c r="AM69" i="44" s="1"/>
  <c r="AV26" i="44"/>
  <c r="AV61" i="44" s="1"/>
  <c r="AV67" i="44" s="1"/>
  <c r="AU63" i="4" s="1"/>
  <c r="L26" i="45"/>
  <c r="L61" i="45" s="1"/>
  <c r="AC26" i="45"/>
  <c r="AC61" i="45" s="1"/>
  <c r="AC67" i="45" s="1"/>
  <c r="AC69" i="45" s="1"/>
  <c r="R26" i="44"/>
  <c r="R61" i="44" s="1"/>
  <c r="AY26" i="45"/>
  <c r="AY61" i="45" s="1"/>
  <c r="AY67" i="45" s="1"/>
  <c r="AX64" i="4" s="1"/>
  <c r="AJ26" i="44"/>
  <c r="AJ61" i="44" s="1"/>
  <c r="N26" i="45"/>
  <c r="N61" i="45" s="1"/>
  <c r="AK26" i="45"/>
  <c r="AK61" i="45" s="1"/>
  <c r="AK67" i="45" s="1"/>
  <c r="AK69" i="45" s="1"/>
  <c r="V83" i="45"/>
  <c r="F62" i="42"/>
  <c r="F96" i="42" s="1"/>
  <c r="AP26" i="44"/>
  <c r="AP61" i="44" s="1"/>
  <c r="AP67" i="44" s="1"/>
  <c r="AO63" i="4" s="1"/>
  <c r="R83" i="44"/>
  <c r="E95" i="42"/>
  <c r="E97" i="42" s="1"/>
  <c r="F94" i="42" s="1"/>
  <c r="N26" i="44"/>
  <c r="N61" i="44" s="1"/>
  <c r="K83" i="44"/>
  <c r="AS26" i="44"/>
  <c r="AS61" i="44" s="1"/>
  <c r="AS67" i="44" s="1"/>
  <c r="AS69" i="44" s="1"/>
  <c r="AB83" i="45"/>
  <c r="C90" i="12"/>
  <c r="P26" i="44"/>
  <c r="P61" i="44" s="1"/>
  <c r="BC26" i="44"/>
  <c r="BC61" i="44" s="1"/>
  <c r="BC67" i="44" s="1"/>
  <c r="BC69" i="44" s="1"/>
  <c r="W26" i="44"/>
  <c r="W61" i="44" s="1"/>
  <c r="W67" i="44" s="1"/>
  <c r="W69" i="44" s="1"/>
  <c r="D26" i="45"/>
  <c r="D61" i="45" s="1"/>
  <c r="D67" i="45" s="1"/>
  <c r="D69" i="45" s="1"/>
  <c r="D70" i="45" s="1"/>
  <c r="E84" i="44"/>
  <c r="F81" i="44" s="1"/>
  <c r="F84" i="44" s="1"/>
  <c r="E21" i="11"/>
  <c r="E21" i="7"/>
  <c r="F39" i="38"/>
  <c r="H31" i="38"/>
  <c r="G33" i="38"/>
  <c r="G46" i="38" s="1"/>
  <c r="D50" i="39"/>
  <c r="D51" i="39" s="1"/>
  <c r="D95" i="39"/>
  <c r="D97" i="39" s="1"/>
  <c r="E94" i="39" s="1"/>
  <c r="C89" i="12"/>
  <c r="E75" i="36"/>
  <c r="C54" i="7"/>
  <c r="G28" i="11"/>
  <c r="G28" i="7"/>
  <c r="F27" i="7"/>
  <c r="F27" i="11"/>
  <c r="B28" i="14" s="1"/>
  <c r="H26" i="11"/>
  <c r="H26" i="7"/>
  <c r="G25" i="7"/>
  <c r="G25" i="11"/>
  <c r="E24" i="11"/>
  <c r="E24" i="7"/>
  <c r="F23" i="7"/>
  <c r="F23" i="11"/>
  <c r="B24" i="14" s="1"/>
  <c r="F22" i="7"/>
  <c r="F22" i="11"/>
  <c r="B23" i="14" s="1"/>
  <c r="E20" i="11"/>
  <c r="E20" i="7"/>
  <c r="F19" i="7"/>
  <c r="F19" i="11"/>
  <c r="B20" i="14" s="1"/>
  <c r="E94" i="36"/>
  <c r="D48" i="36"/>
  <c r="D50" i="36" s="1"/>
  <c r="D51" i="36" s="1"/>
  <c r="F58" i="36"/>
  <c r="E24" i="4" s="1"/>
  <c r="D50" i="45"/>
  <c r="D51" i="45" s="1"/>
  <c r="C57" i="7"/>
  <c r="E75" i="45"/>
  <c r="C138" i="12"/>
  <c r="D50" i="44"/>
  <c r="D51" i="44" s="1"/>
  <c r="C56" i="7"/>
  <c r="E75" i="44"/>
  <c r="E78" i="44" s="1"/>
  <c r="C137" i="12"/>
  <c r="E75" i="43"/>
  <c r="C136" i="12"/>
  <c r="D50" i="43"/>
  <c r="D51" i="43" s="1"/>
  <c r="C55" i="7"/>
  <c r="E50" i="42"/>
  <c r="E51" i="42" s="1"/>
  <c r="D54" i="7"/>
  <c r="D50" i="41"/>
  <c r="D51" i="41" s="1"/>
  <c r="C53" i="7"/>
  <c r="E75" i="41"/>
  <c r="C134" i="12"/>
  <c r="D50" i="40"/>
  <c r="D51" i="40" s="1"/>
  <c r="C52" i="7"/>
  <c r="D50" i="37"/>
  <c r="D51" i="37" s="1"/>
  <c r="C49" i="7"/>
  <c r="E75" i="37"/>
  <c r="C130" i="12"/>
  <c r="E84" i="37"/>
  <c r="F81" i="37" s="1"/>
  <c r="F84" i="37" s="1"/>
  <c r="C82" i="12"/>
  <c r="AS67" i="37"/>
  <c r="AR56" i="4" s="1"/>
  <c r="J61" i="37"/>
  <c r="D61" i="37"/>
  <c r="C85" i="12"/>
  <c r="F81" i="39"/>
  <c r="F84" i="39" s="1"/>
  <c r="D84" i="12"/>
  <c r="F81" i="36"/>
  <c r="F84" i="36" s="1"/>
  <c r="D81" i="12"/>
  <c r="F81" i="40"/>
  <c r="F84" i="40" s="1"/>
  <c r="D85" i="12"/>
  <c r="E81" i="43"/>
  <c r="E84" i="43" s="1"/>
  <c r="C88" i="12"/>
  <c r="E81" i="42"/>
  <c r="E84" i="42" s="1"/>
  <c r="C87" i="12"/>
  <c r="E81" i="41"/>
  <c r="E84" i="41" s="1"/>
  <c r="C86" i="12"/>
  <c r="E81" i="38"/>
  <c r="E84" i="38" s="1"/>
  <c r="C83" i="12"/>
  <c r="E70" i="36"/>
  <c r="AU26" i="42"/>
  <c r="AU61" i="42" s="1"/>
  <c r="AU67" i="42" s="1"/>
  <c r="AU69" i="42" s="1"/>
  <c r="AQ69" i="37"/>
  <c r="AP56" i="4"/>
  <c r="AC69" i="39"/>
  <c r="AB58" i="4"/>
  <c r="Y69" i="40"/>
  <c r="X59" i="4"/>
  <c r="BC69" i="41"/>
  <c r="BB60" i="4"/>
  <c r="AW69" i="37"/>
  <c r="AV56" i="4"/>
  <c r="M69" i="38"/>
  <c r="L57" i="4"/>
  <c r="AI69" i="38"/>
  <c r="AH57" i="4"/>
  <c r="I69" i="39"/>
  <c r="H58" i="4"/>
  <c r="BA69" i="40"/>
  <c r="AZ59" i="4"/>
  <c r="G69" i="40"/>
  <c r="F59" i="4"/>
  <c r="S69" i="41"/>
  <c r="R60" i="4"/>
  <c r="AU69" i="41"/>
  <c r="AT60" i="4"/>
  <c r="AS69" i="43"/>
  <c r="AR62" i="4"/>
  <c r="AQ69" i="43"/>
  <c r="AP62" i="4"/>
  <c r="I69" i="43"/>
  <c r="H62" i="4"/>
  <c r="AM69" i="37"/>
  <c r="AL56" i="4"/>
  <c r="AM69" i="40"/>
  <c r="AL59" i="4"/>
  <c r="AG69" i="37"/>
  <c r="AF56" i="4"/>
  <c r="AE69" i="39"/>
  <c r="AD58" i="4"/>
  <c r="AW69" i="38"/>
  <c r="AV57" i="4"/>
  <c r="AU69" i="38"/>
  <c r="AT57" i="4"/>
  <c r="AM69" i="38"/>
  <c r="AL57" i="4"/>
  <c r="K69" i="38"/>
  <c r="J57" i="4"/>
  <c r="AA69" i="38"/>
  <c r="Z57" i="4"/>
  <c r="AO69" i="37"/>
  <c r="AN56" i="4"/>
  <c r="AC69" i="38"/>
  <c r="AB57" i="4"/>
  <c r="Q69" i="38"/>
  <c r="P57" i="4"/>
  <c r="E69" i="39"/>
  <c r="D58" i="4"/>
  <c r="AC69" i="40"/>
  <c r="AB59" i="4"/>
  <c r="AQ69" i="40"/>
  <c r="AP59" i="4"/>
  <c r="AE69" i="40"/>
  <c r="AD59" i="4"/>
  <c r="BC69" i="39"/>
  <c r="BB58" i="4"/>
  <c r="AI69" i="40"/>
  <c r="AH59" i="4"/>
  <c r="K69" i="41"/>
  <c r="J60" i="4"/>
  <c r="AG69" i="41"/>
  <c r="AF60" i="4"/>
  <c r="AA69" i="41"/>
  <c r="Z60" i="4"/>
  <c r="BA69" i="39"/>
  <c r="AZ58" i="4"/>
  <c r="AK69" i="43"/>
  <c r="AJ62" i="4"/>
  <c r="AW69" i="43"/>
  <c r="AV62" i="4"/>
  <c r="M69" i="43"/>
  <c r="L62" i="4"/>
  <c r="E69" i="43"/>
  <c r="D62" i="4"/>
  <c r="BA69" i="38"/>
  <c r="AZ57" i="4"/>
  <c r="AY69" i="39"/>
  <c r="AX58" i="4"/>
  <c r="AO69" i="41"/>
  <c r="AN60" i="4"/>
  <c r="AI69" i="43"/>
  <c r="AH62" i="4"/>
  <c r="AS69" i="38"/>
  <c r="AR57" i="4"/>
  <c r="AQ69" i="38"/>
  <c r="AP57" i="4"/>
  <c r="AK69" i="41"/>
  <c r="AJ60" i="4"/>
  <c r="S69" i="39"/>
  <c r="R58" i="4"/>
  <c r="AA69" i="43"/>
  <c r="Z62" i="4"/>
  <c r="W69" i="43"/>
  <c r="V62" i="4"/>
  <c r="BA69" i="44"/>
  <c r="AZ63" i="4"/>
  <c r="AI69" i="37"/>
  <c r="AH56" i="4"/>
  <c r="W69" i="37"/>
  <c r="V56" i="4"/>
  <c r="AE69" i="37"/>
  <c r="AD56" i="4"/>
  <c r="AK69" i="37"/>
  <c r="AJ56" i="4"/>
  <c r="W69" i="38"/>
  <c r="V57" i="4"/>
  <c r="E69" i="38"/>
  <c r="D57" i="4"/>
  <c r="Y69" i="38"/>
  <c r="X57" i="4"/>
  <c r="I69" i="38"/>
  <c r="H57" i="4"/>
  <c r="AW69" i="39"/>
  <c r="AV58" i="4"/>
  <c r="AS69" i="39"/>
  <c r="AR58" i="4"/>
  <c r="E69" i="40"/>
  <c r="D59" i="4"/>
  <c r="S69" i="40"/>
  <c r="R59" i="4"/>
  <c r="AG69" i="40"/>
  <c r="AF59" i="4"/>
  <c r="U69" i="41"/>
  <c r="T60" i="4"/>
  <c r="K69" i="40"/>
  <c r="J59" i="4"/>
  <c r="I69" i="40"/>
  <c r="H59" i="4"/>
  <c r="BC69" i="43"/>
  <c r="BB62" i="4"/>
  <c r="Y69" i="43"/>
  <c r="X62" i="4"/>
  <c r="Q69" i="43"/>
  <c r="P62" i="4"/>
  <c r="E69" i="37"/>
  <c r="D56" i="4"/>
  <c r="AU69" i="39"/>
  <c r="AT58" i="4"/>
  <c r="U69" i="39"/>
  <c r="T58" i="4"/>
  <c r="W69" i="39"/>
  <c r="V58" i="4"/>
  <c r="AY69" i="37"/>
  <c r="AX56" i="4"/>
  <c r="U69" i="37"/>
  <c r="T56" i="4"/>
  <c r="AA69" i="37"/>
  <c r="Z56" i="4"/>
  <c r="AC69" i="37"/>
  <c r="AB56" i="4"/>
  <c r="G69" i="38"/>
  <c r="F57" i="4"/>
  <c r="O69" i="37"/>
  <c r="N56" i="4"/>
  <c r="AY69" i="38"/>
  <c r="AX57" i="4"/>
  <c r="AK69" i="39"/>
  <c r="AJ58" i="4"/>
  <c r="AK69" i="38"/>
  <c r="AJ57" i="4"/>
  <c r="AA69" i="39"/>
  <c r="Z58" i="4"/>
  <c r="AE69" i="38"/>
  <c r="AD57" i="4"/>
  <c r="AW69" i="40"/>
  <c r="AV59" i="4"/>
  <c r="BC69" i="40"/>
  <c r="BB59" i="4"/>
  <c r="AQ69" i="39"/>
  <c r="AP58" i="4"/>
  <c r="W69" i="40"/>
  <c r="V59" i="4"/>
  <c r="M69" i="40"/>
  <c r="L59" i="4"/>
  <c r="Y69" i="41"/>
  <c r="X60" i="4"/>
  <c r="AY69" i="41"/>
  <c r="AX60" i="4"/>
  <c r="AQ69" i="41"/>
  <c r="AP60" i="4"/>
  <c r="AM69" i="41"/>
  <c r="AL60" i="4"/>
  <c r="O69" i="40"/>
  <c r="N59" i="4"/>
  <c r="Q69" i="39"/>
  <c r="P58" i="4"/>
  <c r="AW69" i="41"/>
  <c r="AV60" i="4"/>
  <c r="AC69" i="43"/>
  <c r="AB62" i="4"/>
  <c r="BA69" i="43"/>
  <c r="AZ62" i="4"/>
  <c r="M69" i="37"/>
  <c r="L56" i="4"/>
  <c r="AK69" i="40"/>
  <c r="AJ59" i="4"/>
  <c r="W69" i="41"/>
  <c r="V60" i="4"/>
  <c r="S69" i="43"/>
  <c r="R62" i="4"/>
  <c r="I69" i="37"/>
  <c r="H56" i="4"/>
  <c r="O69" i="39"/>
  <c r="N58" i="4"/>
  <c r="AU69" i="40"/>
  <c r="AT59" i="4"/>
  <c r="K69" i="37"/>
  <c r="J56" i="4"/>
  <c r="Y69" i="37"/>
  <c r="X56" i="4"/>
  <c r="G69" i="37"/>
  <c r="F56" i="4"/>
  <c r="O69" i="38"/>
  <c r="N57" i="4"/>
  <c r="AO69" i="38"/>
  <c r="AN57" i="4"/>
  <c r="AG69" i="38"/>
  <c r="AF57" i="4"/>
  <c r="BC69" i="38"/>
  <c r="BB57" i="4"/>
  <c r="AU69" i="37"/>
  <c r="AT56" i="4"/>
  <c r="AI69" i="39"/>
  <c r="AH58" i="4"/>
  <c r="Y69" i="39"/>
  <c r="X58" i="4"/>
  <c r="K69" i="39"/>
  <c r="J58" i="4"/>
  <c r="AA69" i="40"/>
  <c r="Z59" i="4"/>
  <c r="O69" i="41"/>
  <c r="N60" i="4"/>
  <c r="G69" i="41"/>
  <c r="F60" i="4"/>
  <c r="Q69" i="41"/>
  <c r="P60" i="4"/>
  <c r="I69" i="41"/>
  <c r="H60" i="4"/>
  <c r="M69" i="41"/>
  <c r="L60" i="4"/>
  <c r="AE69" i="41"/>
  <c r="AD60" i="4"/>
  <c r="AS69" i="40"/>
  <c r="AR59" i="4"/>
  <c r="U69" i="43"/>
  <c r="T62" i="4"/>
  <c r="AE69" i="43"/>
  <c r="AD62" i="4"/>
  <c r="Q69" i="44"/>
  <c r="P63" i="4"/>
  <c r="W69" i="45"/>
  <c r="V64" i="4"/>
  <c r="S69" i="38"/>
  <c r="R57" i="4"/>
  <c r="Q69" i="40"/>
  <c r="P59" i="4"/>
  <c r="AO69" i="43"/>
  <c r="AN62" i="4"/>
  <c r="G69" i="39"/>
  <c r="F58" i="4"/>
  <c r="AY69" i="40"/>
  <c r="AX59" i="4"/>
  <c r="AC69" i="41"/>
  <c r="AB60" i="4"/>
  <c r="AG69" i="43"/>
  <c r="AF62" i="4"/>
  <c r="S69" i="37"/>
  <c r="R56" i="4"/>
  <c r="BC69" i="37"/>
  <c r="BB56" i="4"/>
  <c r="BA69" i="37"/>
  <c r="AZ56" i="4"/>
  <c r="U69" i="38"/>
  <c r="T57" i="4"/>
  <c r="Q69" i="37"/>
  <c r="P56" i="4"/>
  <c r="AG69" i="39"/>
  <c r="AF58" i="4"/>
  <c r="AM69" i="39"/>
  <c r="AL58" i="4"/>
  <c r="U69" i="40"/>
  <c r="T59" i="4"/>
  <c r="M69" i="39"/>
  <c r="L58" i="4"/>
  <c r="AO69" i="40"/>
  <c r="AN59" i="4"/>
  <c r="AO69" i="39"/>
  <c r="AN58" i="4"/>
  <c r="BA69" i="41"/>
  <c r="AZ60" i="4"/>
  <c r="AS69" i="41"/>
  <c r="AR60" i="4"/>
  <c r="AI69" i="41"/>
  <c r="AH60" i="4"/>
  <c r="E69" i="41"/>
  <c r="D60" i="4"/>
  <c r="O69" i="43"/>
  <c r="N62" i="4"/>
  <c r="G69" i="43"/>
  <c r="F62" i="4"/>
  <c r="AY69" i="43"/>
  <c r="AX62" i="4"/>
  <c r="AU69" i="43"/>
  <c r="AT62" i="4"/>
  <c r="AM69" i="43"/>
  <c r="AL62" i="4"/>
  <c r="K69" i="43"/>
  <c r="J62" i="4"/>
  <c r="D69" i="43"/>
  <c r="D70" i="43" s="1"/>
  <c r="C62" i="4"/>
  <c r="D69" i="41"/>
  <c r="D70" i="41" s="1"/>
  <c r="C60" i="4"/>
  <c r="D69" i="40"/>
  <c r="D70" i="40" s="1"/>
  <c r="C59" i="4"/>
  <c r="D69" i="39"/>
  <c r="D70" i="39" s="1"/>
  <c r="C58" i="4"/>
  <c r="D67" i="38"/>
  <c r="E41" i="41"/>
  <c r="E95" i="41" s="1"/>
  <c r="D95" i="45"/>
  <c r="D97" i="45" s="1"/>
  <c r="E94" i="45" s="1"/>
  <c r="E76" i="37"/>
  <c r="D95" i="40"/>
  <c r="D97" i="40" s="1"/>
  <c r="E94" i="40" s="1"/>
  <c r="E76" i="36"/>
  <c r="L26" i="42"/>
  <c r="L61" i="42" s="1"/>
  <c r="AZ26" i="42"/>
  <c r="AZ61" i="42" s="1"/>
  <c r="AZ67" i="42" s="1"/>
  <c r="AY61" i="4" s="1"/>
  <c r="D26" i="42"/>
  <c r="D61" i="42" s="1"/>
  <c r="D67" i="42" s="1"/>
  <c r="G54" i="45"/>
  <c r="G28" i="45"/>
  <c r="H2" i="45"/>
  <c r="J31" i="45"/>
  <c r="I33" i="45"/>
  <c r="E101" i="45"/>
  <c r="E102" i="45" s="1"/>
  <c r="D31" i="12" s="1"/>
  <c r="F5" i="45"/>
  <c r="H39" i="45"/>
  <c r="E40" i="45"/>
  <c r="V26" i="42"/>
  <c r="V61" i="42" s="1"/>
  <c r="M26" i="42"/>
  <c r="M61" i="42" s="1"/>
  <c r="M67" i="42" s="1"/>
  <c r="AM26" i="42"/>
  <c r="AM61" i="42" s="1"/>
  <c r="AM67" i="42" s="1"/>
  <c r="AB26" i="42"/>
  <c r="AB61" i="42" s="1"/>
  <c r="G54" i="44"/>
  <c r="G28" i="44"/>
  <c r="H2" i="44"/>
  <c r="I31" i="44"/>
  <c r="H33" i="44"/>
  <c r="E101" i="44"/>
  <c r="E102" i="44" s="1"/>
  <c r="D30" i="12" s="1"/>
  <c r="F5" i="44"/>
  <c r="G39" i="44"/>
  <c r="F58" i="44"/>
  <c r="E32" i="4" s="1"/>
  <c r="E41" i="44"/>
  <c r="E48" i="44" s="1"/>
  <c r="AK26" i="42"/>
  <c r="AK61" i="42" s="1"/>
  <c r="AK67" i="42" s="1"/>
  <c r="AC26" i="42"/>
  <c r="AC61" i="42" s="1"/>
  <c r="AC67" i="42" s="1"/>
  <c r="P26" i="42"/>
  <c r="P61" i="42" s="1"/>
  <c r="AR26" i="42"/>
  <c r="AR61" i="42" s="1"/>
  <c r="AR67" i="42" s="1"/>
  <c r="AQ61" i="4" s="1"/>
  <c r="AL26" i="42"/>
  <c r="AL61" i="42" s="1"/>
  <c r="AX26" i="42"/>
  <c r="AX61" i="42" s="1"/>
  <c r="AX67" i="42" s="1"/>
  <c r="AW61" i="4" s="1"/>
  <c r="H26" i="42"/>
  <c r="H61" i="42" s="1"/>
  <c r="H54" i="43"/>
  <c r="I2" i="43"/>
  <c r="H28" i="43"/>
  <c r="U26" i="42"/>
  <c r="U61" i="42" s="1"/>
  <c r="U67" i="42" s="1"/>
  <c r="AY26" i="42"/>
  <c r="AY61" i="42" s="1"/>
  <c r="AY67" i="42" s="1"/>
  <c r="E101" i="43"/>
  <c r="E102" i="43" s="1"/>
  <c r="D29" i="12" s="1"/>
  <c r="F5" i="43"/>
  <c r="I39" i="43"/>
  <c r="AT26" i="42"/>
  <c r="AT61" i="42" s="1"/>
  <c r="AT67" i="42" s="1"/>
  <c r="AS61" i="4" s="1"/>
  <c r="Y26" i="42"/>
  <c r="Y61" i="42" s="1"/>
  <c r="Y67" i="42" s="1"/>
  <c r="E40" i="43"/>
  <c r="J33" i="43"/>
  <c r="J46" i="43" s="1"/>
  <c r="K31" i="43"/>
  <c r="O26" i="42"/>
  <c r="O61" i="42" s="1"/>
  <c r="O67" i="42" s="1"/>
  <c r="AP26" i="42"/>
  <c r="AP61" i="42" s="1"/>
  <c r="AP67" i="42" s="1"/>
  <c r="AO61" i="4" s="1"/>
  <c r="I26" i="42"/>
  <c r="I61" i="42" s="1"/>
  <c r="I67" i="42" s="1"/>
  <c r="G26" i="42"/>
  <c r="G61" i="42" s="1"/>
  <c r="G67" i="42" s="1"/>
  <c r="AG26" i="42"/>
  <c r="AG61" i="42" s="1"/>
  <c r="AG67" i="42" s="1"/>
  <c r="S26" i="42"/>
  <c r="S61" i="42" s="1"/>
  <c r="S67" i="42" s="1"/>
  <c r="N26" i="42"/>
  <c r="N61" i="42" s="1"/>
  <c r="W26" i="42"/>
  <c r="W61" i="42" s="1"/>
  <c r="W67" i="42" s="1"/>
  <c r="J26" i="42"/>
  <c r="J61" i="42" s="1"/>
  <c r="AA26" i="42"/>
  <c r="AA61" i="42" s="1"/>
  <c r="AA67" i="42" s="1"/>
  <c r="AE26" i="42"/>
  <c r="AE61" i="42" s="1"/>
  <c r="AE67" i="42" s="1"/>
  <c r="BA26" i="42"/>
  <c r="BA61" i="42" s="1"/>
  <c r="BA67" i="42" s="1"/>
  <c r="R26" i="42"/>
  <c r="R61" i="42" s="1"/>
  <c r="AO26" i="42"/>
  <c r="AO61" i="42" s="1"/>
  <c r="AO67" i="42" s="1"/>
  <c r="AD26" i="42"/>
  <c r="AD61" i="42" s="1"/>
  <c r="Z26" i="42"/>
  <c r="Z61" i="42" s="1"/>
  <c r="G28" i="42"/>
  <c r="G54" i="42"/>
  <c r="H2" i="42"/>
  <c r="AJ26" i="42"/>
  <c r="AJ61" i="42" s="1"/>
  <c r="AS26" i="42"/>
  <c r="AS61" i="42" s="1"/>
  <c r="AS67" i="42" s="1"/>
  <c r="AW26" i="42"/>
  <c r="AW61" i="42" s="1"/>
  <c r="AW67" i="42" s="1"/>
  <c r="AI26" i="42"/>
  <c r="AI61" i="42" s="1"/>
  <c r="AI67" i="42" s="1"/>
  <c r="F10" i="42"/>
  <c r="F40" i="42" s="1"/>
  <c r="E26" i="42"/>
  <c r="E61" i="42" s="1"/>
  <c r="E67" i="42" s="1"/>
  <c r="AH26" i="42"/>
  <c r="AH61" i="42" s="1"/>
  <c r="BC26" i="42"/>
  <c r="BC61" i="42" s="1"/>
  <c r="BC67" i="42" s="1"/>
  <c r="AQ26" i="42"/>
  <c r="AQ61" i="42" s="1"/>
  <c r="AQ67" i="42" s="1"/>
  <c r="AV26" i="42"/>
  <c r="AV61" i="42" s="1"/>
  <c r="AV67" i="42" s="1"/>
  <c r="AU61" i="4" s="1"/>
  <c r="X26" i="42"/>
  <c r="X61" i="42" s="1"/>
  <c r="T26" i="42"/>
  <c r="T61" i="42" s="1"/>
  <c r="Q26" i="42"/>
  <c r="Q61" i="42" s="1"/>
  <c r="Q67" i="42" s="1"/>
  <c r="BB26" i="42"/>
  <c r="BB61" i="42" s="1"/>
  <c r="BB67" i="42" s="1"/>
  <c r="BA61" i="4" s="1"/>
  <c r="I33" i="42"/>
  <c r="I46" i="42" s="1"/>
  <c r="J31" i="42"/>
  <c r="AF26" i="42"/>
  <c r="AF61" i="42" s="1"/>
  <c r="K26" i="42"/>
  <c r="K61" i="42" s="1"/>
  <c r="K67" i="42" s="1"/>
  <c r="H39" i="42"/>
  <c r="F77" i="42"/>
  <c r="F26" i="42"/>
  <c r="F61" i="42" s="1"/>
  <c r="AN26" i="42"/>
  <c r="AN61" i="42" s="1"/>
  <c r="G33" i="41"/>
  <c r="G46" i="41" s="1"/>
  <c r="H31" i="41"/>
  <c r="D95" i="41"/>
  <c r="D97" i="41" s="1"/>
  <c r="E94" i="41" s="1"/>
  <c r="F39" i="41"/>
  <c r="F58" i="41"/>
  <c r="E29" i="4" s="1"/>
  <c r="E101" i="41"/>
  <c r="E102" i="41" s="1"/>
  <c r="D27" i="12" s="1"/>
  <c r="F5" i="41"/>
  <c r="G54" i="41"/>
  <c r="G28" i="41"/>
  <c r="H2" i="41"/>
  <c r="E76" i="41"/>
  <c r="E101" i="40"/>
  <c r="E102" i="40" s="1"/>
  <c r="D26" i="12" s="1"/>
  <c r="F5" i="40"/>
  <c r="E40" i="40"/>
  <c r="G54" i="40"/>
  <c r="G28" i="40"/>
  <c r="H2" i="40"/>
  <c r="H33" i="40"/>
  <c r="H46" i="40" s="1"/>
  <c r="I31" i="40"/>
  <c r="G39" i="40"/>
  <c r="G54" i="39"/>
  <c r="G28" i="39"/>
  <c r="H2" i="39"/>
  <c r="H33" i="39"/>
  <c r="H46" i="39" s="1"/>
  <c r="I31" i="39"/>
  <c r="G39" i="39"/>
  <c r="E101" i="39"/>
  <c r="E102" i="39" s="1"/>
  <c r="D25" i="12" s="1"/>
  <c r="F5" i="39"/>
  <c r="E76" i="39"/>
  <c r="E78" i="39" s="1"/>
  <c r="E41" i="39"/>
  <c r="F58" i="39"/>
  <c r="E27" i="4" s="1"/>
  <c r="E101" i="38"/>
  <c r="E102" i="38" s="1"/>
  <c r="D24" i="12" s="1"/>
  <c r="F5" i="38"/>
  <c r="G54" i="38"/>
  <c r="H2" i="38"/>
  <c r="G28" i="38"/>
  <c r="E40" i="38"/>
  <c r="E41" i="37"/>
  <c r="E95" i="37" s="1"/>
  <c r="G54" i="37"/>
  <c r="G28" i="37"/>
  <c r="H2" i="37"/>
  <c r="E101" i="37"/>
  <c r="E102" i="37" s="1"/>
  <c r="D23" i="12" s="1"/>
  <c r="F5" i="37"/>
  <c r="F58" i="37"/>
  <c r="E25" i="4" s="1"/>
  <c r="H31" i="37"/>
  <c r="G33" i="37"/>
  <c r="G46" i="37" s="1"/>
  <c r="F39" i="37"/>
  <c r="D95" i="37"/>
  <c r="D97" i="37" s="1"/>
  <c r="E94" i="37" s="1"/>
  <c r="F77" i="36"/>
  <c r="G54" i="36"/>
  <c r="G28" i="36"/>
  <c r="H2" i="36"/>
  <c r="F10" i="36"/>
  <c r="F40" i="36" s="1"/>
  <c r="E41" i="36"/>
  <c r="G39" i="36"/>
  <c r="H33" i="36"/>
  <c r="H46" i="36" s="1"/>
  <c r="I31" i="36"/>
  <c r="B93" i="12"/>
  <c r="C93" i="12" s="1"/>
  <c r="Y69" i="44" l="1"/>
  <c r="X64" i="4"/>
  <c r="R63" i="4"/>
  <c r="D135" i="12"/>
  <c r="AK69" i="44"/>
  <c r="E78" i="37"/>
  <c r="F75" i="37" s="1"/>
  <c r="T63" i="4"/>
  <c r="AH64" i="4"/>
  <c r="Z63" i="4"/>
  <c r="AF64" i="4"/>
  <c r="J63" i="4"/>
  <c r="S69" i="45"/>
  <c r="D64" i="4"/>
  <c r="AQ69" i="44"/>
  <c r="AE69" i="45"/>
  <c r="AN63" i="4"/>
  <c r="AU69" i="45"/>
  <c r="F67" i="42"/>
  <c r="F69" i="42" s="1"/>
  <c r="E78" i="41"/>
  <c r="D134" i="12" s="1"/>
  <c r="T64" i="4"/>
  <c r="AX63" i="4"/>
  <c r="AE69" i="44"/>
  <c r="AF63" i="4"/>
  <c r="I69" i="45"/>
  <c r="E69" i="44"/>
  <c r="L64" i="4"/>
  <c r="AW69" i="44"/>
  <c r="AR64" i="4"/>
  <c r="D69" i="44"/>
  <c r="D70" i="44" s="1"/>
  <c r="BC69" i="45"/>
  <c r="AM69" i="45"/>
  <c r="AB64" i="4"/>
  <c r="Z64" i="4"/>
  <c r="V63" i="4"/>
  <c r="F64" i="4"/>
  <c r="AV64" i="4"/>
  <c r="F63" i="4"/>
  <c r="N63" i="4"/>
  <c r="M69" i="44"/>
  <c r="AT63" i="4"/>
  <c r="P64" i="4"/>
  <c r="O69" i="45"/>
  <c r="AH63" i="4"/>
  <c r="AN64" i="4"/>
  <c r="AY69" i="45"/>
  <c r="AP64" i="4"/>
  <c r="AZ64" i="4"/>
  <c r="K69" i="45"/>
  <c r="H63" i="4"/>
  <c r="C64" i="4"/>
  <c r="D90" i="12"/>
  <c r="AB63" i="4"/>
  <c r="D89" i="12"/>
  <c r="BB63" i="4"/>
  <c r="AJ64" i="4"/>
  <c r="AL63" i="4"/>
  <c r="E78" i="36"/>
  <c r="F75" i="36" s="1"/>
  <c r="AR63" i="4"/>
  <c r="C48" i="7"/>
  <c r="F21" i="7"/>
  <c r="G39" i="38"/>
  <c r="F21" i="11"/>
  <c r="B22" i="14" s="1"/>
  <c r="I31" i="38"/>
  <c r="H33" i="38"/>
  <c r="H46" i="38" s="1"/>
  <c r="H28" i="11"/>
  <c r="H28" i="7"/>
  <c r="G27" i="7"/>
  <c r="G27" i="11"/>
  <c r="I26" i="11"/>
  <c r="I26" i="7"/>
  <c r="H25" i="7"/>
  <c r="H25" i="11"/>
  <c r="F24" i="7"/>
  <c r="F24" i="11"/>
  <c r="G23" i="11"/>
  <c r="G23" i="7"/>
  <c r="G22" i="7"/>
  <c r="G22" i="11"/>
  <c r="F20" i="11"/>
  <c r="B21" i="14" s="1"/>
  <c r="F20" i="7"/>
  <c r="G19" i="11"/>
  <c r="G19" i="7"/>
  <c r="E48" i="36"/>
  <c r="E50" i="36" s="1"/>
  <c r="E51" i="36" s="1"/>
  <c r="E50" i="44"/>
  <c r="E51" i="44" s="1"/>
  <c r="D56" i="7"/>
  <c r="F75" i="44"/>
  <c r="D137" i="12"/>
  <c r="F75" i="39"/>
  <c r="D132" i="12"/>
  <c r="AS69" i="37"/>
  <c r="D82" i="12"/>
  <c r="D67" i="37"/>
  <c r="F81" i="41"/>
  <c r="F84" i="41" s="1"/>
  <c r="D86" i="12"/>
  <c r="F81" i="43"/>
  <c r="F84" i="43" s="1"/>
  <c r="D88" i="12"/>
  <c r="G81" i="45"/>
  <c r="G84" i="45" s="1"/>
  <c r="E90" i="12"/>
  <c r="G81" i="44"/>
  <c r="G84" i="44" s="1"/>
  <c r="E89" i="12"/>
  <c r="F81" i="38"/>
  <c r="F84" i="38" s="1"/>
  <c r="D83" i="12"/>
  <c r="G81" i="40"/>
  <c r="G84" i="40" s="1"/>
  <c r="E85" i="12"/>
  <c r="G81" i="37"/>
  <c r="G84" i="37" s="1"/>
  <c r="E82" i="12"/>
  <c r="F81" i="42"/>
  <c r="F84" i="42" s="1"/>
  <c r="D87" i="12"/>
  <c r="G81" i="36"/>
  <c r="G84" i="36" s="1"/>
  <c r="E81" i="12"/>
  <c r="G81" i="39"/>
  <c r="G84" i="39" s="1"/>
  <c r="E84" i="12"/>
  <c r="AT61" i="4"/>
  <c r="E70" i="39"/>
  <c r="E70" i="40"/>
  <c r="E70" i="43"/>
  <c r="E70" i="45"/>
  <c r="E70" i="41"/>
  <c r="W69" i="42"/>
  <c r="V61" i="4"/>
  <c r="O69" i="42"/>
  <c r="N61" i="4"/>
  <c r="AY69" i="42"/>
  <c r="AX61" i="4"/>
  <c r="S69" i="42"/>
  <c r="R61" i="4"/>
  <c r="AE69" i="42"/>
  <c r="AD61" i="4"/>
  <c r="AI69" i="42"/>
  <c r="AH61" i="4"/>
  <c r="AO69" i="42"/>
  <c r="AN61" i="4"/>
  <c r="U69" i="42"/>
  <c r="T61" i="4"/>
  <c r="M69" i="42"/>
  <c r="L61" i="4"/>
  <c r="AQ69" i="42"/>
  <c r="AP61" i="4"/>
  <c r="BA69" i="42"/>
  <c r="AZ61" i="4"/>
  <c r="AG69" i="42"/>
  <c r="AF61" i="4"/>
  <c r="Y69" i="42"/>
  <c r="X61" i="4"/>
  <c r="K69" i="42"/>
  <c r="J61" i="4"/>
  <c r="AM69" i="42"/>
  <c r="AL61" i="4"/>
  <c r="G69" i="42"/>
  <c r="F61" i="4"/>
  <c r="AA69" i="42"/>
  <c r="Z61" i="4"/>
  <c r="I69" i="42"/>
  <c r="H61" i="4"/>
  <c r="AK69" i="42"/>
  <c r="AJ61" i="4"/>
  <c r="AW69" i="42"/>
  <c r="AV61" i="4"/>
  <c r="AS69" i="42"/>
  <c r="AR61" i="4"/>
  <c r="BC69" i="42"/>
  <c r="BB61" i="4"/>
  <c r="AC69" i="42"/>
  <c r="AB61" i="4"/>
  <c r="Q69" i="42"/>
  <c r="P61" i="4"/>
  <c r="E69" i="42"/>
  <c r="D61" i="4"/>
  <c r="D69" i="42"/>
  <c r="D70" i="42" s="1"/>
  <c r="C61" i="4"/>
  <c r="D69" i="38"/>
  <c r="D70" i="38" s="1"/>
  <c r="E70" i="38" s="1"/>
  <c r="C57" i="4"/>
  <c r="F62" i="41"/>
  <c r="F96" i="41" s="1"/>
  <c r="E97" i="41"/>
  <c r="F94" i="41" s="1"/>
  <c r="E48" i="41"/>
  <c r="K31" i="45"/>
  <c r="J33" i="45"/>
  <c r="F10" i="45"/>
  <c r="F40" i="45" s="1"/>
  <c r="H54" i="45"/>
  <c r="H28" i="45"/>
  <c r="I2" i="45"/>
  <c r="E76" i="45"/>
  <c r="E78" i="45" s="1"/>
  <c r="E41" i="45"/>
  <c r="E48" i="45" s="1"/>
  <c r="F58" i="45"/>
  <c r="E33" i="4" s="1"/>
  <c r="I39" i="45"/>
  <c r="F77" i="44"/>
  <c r="J31" i="44"/>
  <c r="I33" i="44"/>
  <c r="F10" i="44"/>
  <c r="F40" i="44" s="1"/>
  <c r="H54" i="44"/>
  <c r="I2" i="44"/>
  <c r="H28" i="44"/>
  <c r="E95" i="44"/>
  <c r="E97" i="44" s="1"/>
  <c r="F94" i="44" s="1"/>
  <c r="F62" i="44"/>
  <c r="H39" i="44"/>
  <c r="I54" i="43"/>
  <c r="J2" i="43"/>
  <c r="I28" i="43"/>
  <c r="E41" i="43"/>
  <c r="E48" i="43" s="1"/>
  <c r="E76" i="43"/>
  <c r="E78" i="43" s="1"/>
  <c r="F58" i="43"/>
  <c r="E31" i="4" s="1"/>
  <c r="F10" i="43"/>
  <c r="K33" i="43"/>
  <c r="K46" i="43" s="1"/>
  <c r="L31" i="43"/>
  <c r="J39" i="43"/>
  <c r="H54" i="42"/>
  <c r="I2" i="42"/>
  <c r="H28" i="42"/>
  <c r="I39" i="42"/>
  <c r="F101" i="42"/>
  <c r="F102" i="42" s="1"/>
  <c r="E28" i="12" s="1"/>
  <c r="G5" i="42"/>
  <c r="J33" i="42"/>
  <c r="J46" i="42" s="1"/>
  <c r="K31" i="42"/>
  <c r="F41" i="42"/>
  <c r="F76" i="42"/>
  <c r="F78" i="42" s="1"/>
  <c r="I31" i="41"/>
  <c r="H33" i="41"/>
  <c r="H46" i="41" s="1"/>
  <c r="G39" i="41"/>
  <c r="F10" i="41"/>
  <c r="F77" i="41"/>
  <c r="H54" i="41"/>
  <c r="H28" i="41"/>
  <c r="I2" i="41"/>
  <c r="H28" i="40"/>
  <c r="I2" i="40"/>
  <c r="H54" i="40"/>
  <c r="F58" i="40"/>
  <c r="E28" i="4" s="1"/>
  <c r="E76" i="40"/>
  <c r="E78" i="40" s="1"/>
  <c r="E41" i="40"/>
  <c r="E48" i="40" s="1"/>
  <c r="F10" i="40"/>
  <c r="F40" i="40" s="1"/>
  <c r="H39" i="40"/>
  <c r="I33" i="40"/>
  <c r="I46" i="40" s="1"/>
  <c r="J31" i="40"/>
  <c r="I33" i="39"/>
  <c r="I46" i="39" s="1"/>
  <c r="J31" i="39"/>
  <c r="H39" i="39"/>
  <c r="E95" i="39"/>
  <c r="E97" i="39" s="1"/>
  <c r="F94" i="39" s="1"/>
  <c r="F62" i="39"/>
  <c r="H54" i="39"/>
  <c r="I2" i="39"/>
  <c r="H28" i="39"/>
  <c r="F77" i="39"/>
  <c r="E48" i="39"/>
  <c r="F10" i="39"/>
  <c r="F40" i="39" s="1"/>
  <c r="E41" i="38"/>
  <c r="E48" i="38" s="1"/>
  <c r="E76" i="38"/>
  <c r="E78" i="38" s="1"/>
  <c r="F58" i="38"/>
  <c r="E26" i="4" s="1"/>
  <c r="H54" i="38"/>
  <c r="I2" i="38"/>
  <c r="H28" i="38"/>
  <c r="F10" i="38"/>
  <c r="F40" i="38" s="1"/>
  <c r="G39" i="37"/>
  <c r="I31" i="37"/>
  <c r="H33" i="37"/>
  <c r="H46" i="37" s="1"/>
  <c r="F77" i="37"/>
  <c r="F62" i="37"/>
  <c r="F10" i="37"/>
  <c r="H54" i="37"/>
  <c r="H28" i="37"/>
  <c r="I2" i="37"/>
  <c r="E97" i="37"/>
  <c r="F94" i="37" s="1"/>
  <c r="E48" i="37"/>
  <c r="F101" i="36"/>
  <c r="F102" i="36" s="1"/>
  <c r="E22" i="12" s="1"/>
  <c r="G5" i="36"/>
  <c r="H54" i="36"/>
  <c r="I2" i="36"/>
  <c r="H28" i="36"/>
  <c r="E95" i="36"/>
  <c r="E97" i="36" s="1"/>
  <c r="F62" i="36"/>
  <c r="I33" i="36"/>
  <c r="I46" i="36" s="1"/>
  <c r="J31" i="36"/>
  <c r="F76" i="36"/>
  <c r="F41" i="36"/>
  <c r="H39" i="36"/>
  <c r="D93" i="12"/>
  <c r="E93" i="12" s="1"/>
  <c r="F93" i="12" s="1"/>
  <c r="G93" i="12" s="1"/>
  <c r="H93" i="12" s="1"/>
  <c r="I93" i="12" s="1"/>
  <c r="J93" i="12" s="1"/>
  <c r="K93" i="12" s="1"/>
  <c r="L93" i="12" s="1"/>
  <c r="M93" i="12" s="1"/>
  <c r="N93" i="12" s="1"/>
  <c r="O93" i="12" s="1"/>
  <c r="P93" i="12" s="1"/>
  <c r="Q93" i="12" s="1"/>
  <c r="R93" i="12" s="1"/>
  <c r="S93" i="12" s="1"/>
  <c r="T93" i="12" s="1"/>
  <c r="U93" i="12" s="1"/>
  <c r="V93" i="12" s="1"/>
  <c r="W93" i="12" s="1"/>
  <c r="X93" i="12" s="1"/>
  <c r="Y93" i="12" s="1"/>
  <c r="Z93" i="12" s="1"/>
  <c r="AA93" i="12" s="1"/>
  <c r="AB93" i="12" s="1"/>
  <c r="AC93" i="12" s="1"/>
  <c r="AD93" i="12" s="1"/>
  <c r="AE93" i="12" s="1"/>
  <c r="AF93" i="12" s="1"/>
  <c r="AG93" i="12" s="1"/>
  <c r="AH93" i="12" s="1"/>
  <c r="AI93" i="12" s="1"/>
  <c r="AJ93" i="12" s="1"/>
  <c r="AK93" i="12" s="1"/>
  <c r="AL93" i="12" s="1"/>
  <c r="AM93" i="12" s="1"/>
  <c r="AN93" i="12" s="1"/>
  <c r="AO93" i="12" s="1"/>
  <c r="AP93" i="12" s="1"/>
  <c r="AQ93" i="12" s="1"/>
  <c r="AR93" i="12" s="1"/>
  <c r="AS93" i="12" s="1"/>
  <c r="AT93" i="12" s="1"/>
  <c r="AU93" i="12" s="1"/>
  <c r="AV93" i="12" s="1"/>
  <c r="AW93" i="12" s="1"/>
  <c r="AX93" i="12" s="1"/>
  <c r="AY93" i="12" s="1"/>
  <c r="AZ93" i="12" s="1"/>
  <c r="BA93" i="12" s="1"/>
  <c r="BB93" i="12" s="1"/>
  <c r="D19" i="4"/>
  <c r="F19" i="4"/>
  <c r="H19" i="4"/>
  <c r="J19" i="4"/>
  <c r="L19" i="4"/>
  <c r="N19" i="4"/>
  <c r="P19" i="4"/>
  <c r="R19" i="4"/>
  <c r="T19" i="4"/>
  <c r="V19" i="4"/>
  <c r="X19" i="4"/>
  <c r="Z19" i="4"/>
  <c r="AB19" i="4"/>
  <c r="AD19" i="4"/>
  <c r="AF19" i="4"/>
  <c r="AH19" i="4"/>
  <c r="AJ19" i="4"/>
  <c r="AL19" i="4"/>
  <c r="AN19" i="4"/>
  <c r="AP19" i="4"/>
  <c r="AR19" i="4"/>
  <c r="AT19" i="4"/>
  <c r="AV19" i="4"/>
  <c r="AX19" i="4"/>
  <c r="AZ19" i="4"/>
  <c r="BB19" i="4"/>
  <c r="D20" i="4"/>
  <c r="F20" i="4"/>
  <c r="H20" i="4"/>
  <c r="J20" i="4"/>
  <c r="L20" i="4"/>
  <c r="N20" i="4"/>
  <c r="P20" i="4"/>
  <c r="R20" i="4"/>
  <c r="T20" i="4"/>
  <c r="V20" i="4"/>
  <c r="X20" i="4"/>
  <c r="Z20" i="4"/>
  <c r="AB20" i="4"/>
  <c r="AD20" i="4"/>
  <c r="AF20" i="4"/>
  <c r="AH20" i="4"/>
  <c r="AJ20" i="4"/>
  <c r="AL20" i="4"/>
  <c r="AN20" i="4"/>
  <c r="AP20" i="4"/>
  <c r="AR20" i="4"/>
  <c r="AT20" i="4"/>
  <c r="AV20" i="4"/>
  <c r="AX20" i="4"/>
  <c r="AZ20" i="4"/>
  <c r="BB20" i="4"/>
  <c r="D21" i="4"/>
  <c r="F21" i="4"/>
  <c r="H21" i="4"/>
  <c r="J21" i="4"/>
  <c r="L21" i="4"/>
  <c r="N21" i="4"/>
  <c r="P21" i="4"/>
  <c r="R21" i="4"/>
  <c r="T21" i="4"/>
  <c r="V21" i="4"/>
  <c r="X21" i="4"/>
  <c r="Z21" i="4"/>
  <c r="AB21" i="4"/>
  <c r="AD21" i="4"/>
  <c r="AF21" i="4"/>
  <c r="AH21" i="4"/>
  <c r="AJ21" i="4"/>
  <c r="AL21" i="4"/>
  <c r="AN21" i="4"/>
  <c r="AP21" i="4"/>
  <c r="AR21" i="4"/>
  <c r="AT21" i="4"/>
  <c r="AV21" i="4"/>
  <c r="AX21" i="4"/>
  <c r="AZ21" i="4"/>
  <c r="BB21" i="4"/>
  <c r="D22" i="4"/>
  <c r="F22" i="4"/>
  <c r="H22" i="4"/>
  <c r="J22" i="4"/>
  <c r="L22" i="4"/>
  <c r="N22" i="4"/>
  <c r="P22" i="4"/>
  <c r="R22" i="4"/>
  <c r="T22" i="4"/>
  <c r="V22" i="4"/>
  <c r="X22" i="4"/>
  <c r="Z22" i="4"/>
  <c r="AB22" i="4"/>
  <c r="AD22" i="4"/>
  <c r="AF22" i="4"/>
  <c r="AH22" i="4"/>
  <c r="AJ22" i="4"/>
  <c r="AL22" i="4"/>
  <c r="AN22" i="4"/>
  <c r="AP22" i="4"/>
  <c r="AR22" i="4"/>
  <c r="AT22" i="4"/>
  <c r="AV22" i="4"/>
  <c r="AX22" i="4"/>
  <c r="AZ22" i="4"/>
  <c r="BB22" i="4"/>
  <c r="D23" i="4"/>
  <c r="F23" i="4"/>
  <c r="H23" i="4"/>
  <c r="J23" i="4"/>
  <c r="L23" i="4"/>
  <c r="N23" i="4"/>
  <c r="P23" i="4"/>
  <c r="R23" i="4"/>
  <c r="T23" i="4"/>
  <c r="V23" i="4"/>
  <c r="X23" i="4"/>
  <c r="Z23" i="4"/>
  <c r="AB23" i="4"/>
  <c r="AD23" i="4"/>
  <c r="AF23" i="4"/>
  <c r="AH23" i="4"/>
  <c r="AJ23" i="4"/>
  <c r="AL23" i="4"/>
  <c r="AN23" i="4"/>
  <c r="AP23" i="4"/>
  <c r="AR23" i="4"/>
  <c r="AT23" i="4"/>
  <c r="AV23" i="4"/>
  <c r="AX23" i="4"/>
  <c r="AZ23" i="4"/>
  <c r="BB23" i="4"/>
  <c r="C23" i="4"/>
  <c r="C22" i="4"/>
  <c r="C21" i="4"/>
  <c r="C20" i="4"/>
  <c r="C19" i="4"/>
  <c r="B94" i="12"/>
  <c r="D130" i="12" l="1"/>
  <c r="B25" i="14"/>
  <c r="E61" i="4"/>
  <c r="F75" i="41"/>
  <c r="D129" i="12"/>
  <c r="F78" i="36"/>
  <c r="G75" i="36" s="1"/>
  <c r="E70" i="44"/>
  <c r="G21" i="7"/>
  <c r="H39" i="38"/>
  <c r="G21" i="11"/>
  <c r="J31" i="38"/>
  <c r="I33" i="38"/>
  <c r="I46" i="38" s="1"/>
  <c r="D48" i="7"/>
  <c r="I28" i="11"/>
  <c r="I28" i="7"/>
  <c r="H27" i="7"/>
  <c r="H27" i="11"/>
  <c r="J26" i="11"/>
  <c r="C27" i="14" s="1"/>
  <c r="J26" i="7"/>
  <c r="I25" i="7"/>
  <c r="I25" i="11"/>
  <c r="G24" i="7"/>
  <c r="G24" i="11"/>
  <c r="H23" i="11"/>
  <c r="H23" i="7"/>
  <c r="H22" i="7"/>
  <c r="H22" i="11"/>
  <c r="G20" i="11"/>
  <c r="G20" i="7"/>
  <c r="H19" i="11"/>
  <c r="H19" i="7"/>
  <c r="F48" i="36"/>
  <c r="F50" i="36" s="1"/>
  <c r="F51" i="36" s="1"/>
  <c r="F94" i="36"/>
  <c r="E50" i="45"/>
  <c r="E51" i="45" s="1"/>
  <c r="D57" i="7"/>
  <c r="F75" i="45"/>
  <c r="D138" i="12"/>
  <c r="F75" i="43"/>
  <c r="D136" i="12"/>
  <c r="E50" i="43"/>
  <c r="E51" i="43" s="1"/>
  <c r="D55" i="7"/>
  <c r="G75" i="42"/>
  <c r="E135" i="12"/>
  <c r="E50" i="41"/>
  <c r="E51" i="41" s="1"/>
  <c r="D53" i="7"/>
  <c r="E50" i="40"/>
  <c r="E51" i="40" s="1"/>
  <c r="D52" i="7"/>
  <c r="F75" i="40"/>
  <c r="D133" i="12"/>
  <c r="E50" i="39"/>
  <c r="E51" i="39" s="1"/>
  <c r="D51" i="7"/>
  <c r="F75" i="38"/>
  <c r="D131" i="12"/>
  <c r="E50" i="38"/>
  <c r="E51" i="38" s="1"/>
  <c r="D50" i="7"/>
  <c r="E50" i="37"/>
  <c r="E51" i="37" s="1"/>
  <c r="D49" i="7"/>
  <c r="D69" i="37"/>
  <c r="C56" i="4"/>
  <c r="G81" i="42"/>
  <c r="G84" i="42" s="1"/>
  <c r="E87" i="12"/>
  <c r="H81" i="37"/>
  <c r="H84" i="37" s="1"/>
  <c r="F82" i="12"/>
  <c r="H81" i="45"/>
  <c r="H84" i="45" s="1"/>
  <c r="F90" i="12"/>
  <c r="H81" i="44"/>
  <c r="H84" i="44" s="1"/>
  <c r="F89" i="12"/>
  <c r="H81" i="39"/>
  <c r="H84" i="39" s="1"/>
  <c r="F84" i="12"/>
  <c r="H81" i="40"/>
  <c r="H84" i="40" s="1"/>
  <c r="F85" i="12"/>
  <c r="G81" i="43"/>
  <c r="G84" i="43" s="1"/>
  <c r="E88" i="12"/>
  <c r="H81" i="36"/>
  <c r="H84" i="36" s="1"/>
  <c r="F81" i="12"/>
  <c r="G81" i="38"/>
  <c r="G84" i="38" s="1"/>
  <c r="E83" i="12"/>
  <c r="G81" i="41"/>
  <c r="G84" i="41" s="1"/>
  <c r="E86" i="12"/>
  <c r="E70" i="42"/>
  <c r="F70" i="42" s="1"/>
  <c r="G70" i="42" s="1"/>
  <c r="F67" i="41"/>
  <c r="F101" i="45"/>
  <c r="F102" i="45" s="1"/>
  <c r="E31" i="12" s="1"/>
  <c r="G5" i="45"/>
  <c r="F41" i="45"/>
  <c r="F48" i="45" s="1"/>
  <c r="F76" i="45"/>
  <c r="J39" i="45"/>
  <c r="F77" i="45"/>
  <c r="L31" i="45"/>
  <c r="K33" i="45"/>
  <c r="I54" i="45"/>
  <c r="J2" i="45"/>
  <c r="I28" i="45"/>
  <c r="E95" i="45"/>
  <c r="E97" i="45" s="1"/>
  <c r="F94" i="45" s="1"/>
  <c r="F62" i="45"/>
  <c r="F96" i="44"/>
  <c r="F67" i="44"/>
  <c r="I54" i="44"/>
  <c r="I28" i="44"/>
  <c r="J2" i="44"/>
  <c r="I39" i="44"/>
  <c r="J33" i="44"/>
  <c r="K31" i="44"/>
  <c r="F101" i="44"/>
  <c r="F102" i="44" s="1"/>
  <c r="E30" i="12" s="1"/>
  <c r="G5" i="44"/>
  <c r="F76" i="44"/>
  <c r="F78" i="44" s="1"/>
  <c r="F41" i="44"/>
  <c r="L33" i="43"/>
  <c r="L46" i="43" s="1"/>
  <c r="M31" i="43"/>
  <c r="E95" i="43"/>
  <c r="E97" i="43" s="1"/>
  <c r="F94" i="43" s="1"/>
  <c r="F62" i="43"/>
  <c r="F77" i="43"/>
  <c r="K39" i="43"/>
  <c r="F101" i="43"/>
  <c r="F102" i="43" s="1"/>
  <c r="E29" i="12" s="1"/>
  <c r="G5" i="43"/>
  <c r="K2" i="43"/>
  <c r="J28" i="43"/>
  <c r="J54" i="43"/>
  <c r="F40" i="43"/>
  <c r="F95" i="42"/>
  <c r="F97" i="42" s="1"/>
  <c r="G94" i="42" s="1"/>
  <c r="I54" i="42"/>
  <c r="J2" i="42"/>
  <c r="I28" i="42"/>
  <c r="F48" i="42"/>
  <c r="G10" i="42"/>
  <c r="K33" i="42"/>
  <c r="K46" i="42" s="1"/>
  <c r="L31" i="42"/>
  <c r="J39" i="42"/>
  <c r="I28" i="41"/>
  <c r="I54" i="41"/>
  <c r="J2" i="41"/>
  <c r="H39" i="41"/>
  <c r="J31" i="41"/>
  <c r="I33" i="41"/>
  <c r="I46" i="41" s="1"/>
  <c r="F101" i="41"/>
  <c r="F102" i="41" s="1"/>
  <c r="E27" i="12" s="1"/>
  <c r="G5" i="41"/>
  <c r="F40" i="41"/>
  <c r="I39" i="40"/>
  <c r="E95" i="40"/>
  <c r="E97" i="40" s="1"/>
  <c r="F94" i="40" s="1"/>
  <c r="F62" i="40"/>
  <c r="F77" i="40"/>
  <c r="F101" i="40"/>
  <c r="F102" i="40" s="1"/>
  <c r="E26" i="12" s="1"/>
  <c r="G5" i="40"/>
  <c r="I54" i="40"/>
  <c r="I28" i="40"/>
  <c r="J2" i="40"/>
  <c r="J33" i="40"/>
  <c r="J46" i="40" s="1"/>
  <c r="K31" i="40"/>
  <c r="F41" i="40"/>
  <c r="F76" i="40"/>
  <c r="F101" i="39"/>
  <c r="F102" i="39" s="1"/>
  <c r="E25" i="12" s="1"/>
  <c r="G5" i="39"/>
  <c r="F76" i="39"/>
  <c r="F78" i="39" s="1"/>
  <c r="F41" i="39"/>
  <c r="F48" i="39" s="1"/>
  <c r="I54" i="39"/>
  <c r="I28" i="39"/>
  <c r="J2" i="39"/>
  <c r="J33" i="39"/>
  <c r="J46" i="39" s="1"/>
  <c r="K31" i="39"/>
  <c r="F96" i="39"/>
  <c r="F67" i="39"/>
  <c r="I39" i="39"/>
  <c r="I54" i="38"/>
  <c r="J2" i="38"/>
  <c r="I28" i="38"/>
  <c r="F101" i="38"/>
  <c r="F102" i="38" s="1"/>
  <c r="E24" i="12" s="1"/>
  <c r="G5" i="38"/>
  <c r="F77" i="38"/>
  <c r="F76" i="38"/>
  <c r="F41" i="38"/>
  <c r="F48" i="38" s="1"/>
  <c r="E95" i="38"/>
  <c r="E97" i="38" s="1"/>
  <c r="F94" i="38" s="1"/>
  <c r="F62" i="38"/>
  <c r="F101" i="37"/>
  <c r="F102" i="37" s="1"/>
  <c r="E23" i="12" s="1"/>
  <c r="G5" i="37"/>
  <c r="F40" i="37"/>
  <c r="H39" i="37"/>
  <c r="F96" i="37"/>
  <c r="F67" i="37"/>
  <c r="I33" i="37"/>
  <c r="I46" i="37" s="1"/>
  <c r="J31" i="37"/>
  <c r="I54" i="37"/>
  <c r="I28" i="37"/>
  <c r="J2" i="37"/>
  <c r="I54" i="36"/>
  <c r="I28" i="36"/>
  <c r="J2" i="36"/>
  <c r="G10" i="36"/>
  <c r="G40" i="36" s="1"/>
  <c r="F95" i="36"/>
  <c r="K31" i="36"/>
  <c r="J33" i="36"/>
  <c r="J46" i="36" s="1"/>
  <c r="I39" i="36"/>
  <c r="F96" i="36"/>
  <c r="F67" i="36"/>
  <c r="E129" i="12" l="1"/>
  <c r="I39" i="38"/>
  <c r="H21" i="11"/>
  <c r="H21" i="7"/>
  <c r="J33" i="38"/>
  <c r="J46" i="38" s="1"/>
  <c r="K31" i="38"/>
  <c r="E48" i="7"/>
  <c r="J28" i="11"/>
  <c r="C29" i="14" s="1"/>
  <c r="J28" i="7"/>
  <c r="I27" i="7"/>
  <c r="I27" i="11"/>
  <c r="K26" i="11"/>
  <c r="K26" i="7"/>
  <c r="J25" i="7"/>
  <c r="J25" i="11"/>
  <c r="C26" i="14" s="1"/>
  <c r="H24" i="11"/>
  <c r="H24" i="7"/>
  <c r="I23" i="11"/>
  <c r="I23" i="7"/>
  <c r="I22" i="7"/>
  <c r="I22" i="11"/>
  <c r="H20" i="11"/>
  <c r="H20" i="7"/>
  <c r="I19" i="11"/>
  <c r="I19" i="7"/>
  <c r="F50" i="45"/>
  <c r="F51" i="45" s="1"/>
  <c r="E57" i="7"/>
  <c r="G75" i="44"/>
  <c r="E137" i="12"/>
  <c r="F50" i="42"/>
  <c r="F51" i="42" s="1"/>
  <c r="E54" i="7"/>
  <c r="F50" i="39"/>
  <c r="F51" i="39" s="1"/>
  <c r="E51" i="7"/>
  <c r="G75" i="39"/>
  <c r="E132" i="12"/>
  <c r="F50" i="38"/>
  <c r="F51" i="38" s="1"/>
  <c r="E50" i="7"/>
  <c r="D70" i="37"/>
  <c r="H81" i="43"/>
  <c r="H84" i="43" s="1"/>
  <c r="F88" i="12"/>
  <c r="I81" i="45"/>
  <c r="I84" i="45" s="1"/>
  <c r="G90" i="12"/>
  <c r="I81" i="44"/>
  <c r="I84" i="44" s="1"/>
  <c r="G89" i="12"/>
  <c r="H81" i="41"/>
  <c r="H84" i="41" s="1"/>
  <c r="F86" i="12"/>
  <c r="I81" i="40"/>
  <c r="I84" i="40" s="1"/>
  <c r="G85" i="12"/>
  <c r="I81" i="37"/>
  <c r="I84" i="37" s="1"/>
  <c r="G82" i="12"/>
  <c r="I81" i="36"/>
  <c r="I84" i="36" s="1"/>
  <c r="G81" i="12"/>
  <c r="H81" i="38"/>
  <c r="H84" i="38" s="1"/>
  <c r="F83" i="12"/>
  <c r="I81" i="39"/>
  <c r="I84" i="39" s="1"/>
  <c r="G84" i="12"/>
  <c r="H81" i="42"/>
  <c r="H84" i="42" s="1"/>
  <c r="F87" i="12"/>
  <c r="F69" i="44"/>
  <c r="F70" i="44" s="1"/>
  <c r="G70" i="44" s="1"/>
  <c r="E63" i="4"/>
  <c r="F69" i="39"/>
  <c r="F70" i="39" s="1"/>
  <c r="G70" i="39" s="1"/>
  <c r="E58" i="4"/>
  <c r="F69" i="37"/>
  <c r="E56" i="4"/>
  <c r="F69" i="36"/>
  <c r="F70" i="36" s="1"/>
  <c r="G70" i="36" s="1"/>
  <c r="E55" i="4"/>
  <c r="F69" i="41"/>
  <c r="F70" i="41" s="1"/>
  <c r="G70" i="41" s="1"/>
  <c r="E60" i="4"/>
  <c r="F78" i="38"/>
  <c r="F78" i="40"/>
  <c r="F78" i="45"/>
  <c r="F97" i="36"/>
  <c r="F96" i="45"/>
  <c r="F67" i="45"/>
  <c r="K39" i="45"/>
  <c r="L33" i="45"/>
  <c r="M31" i="45"/>
  <c r="F95" i="45"/>
  <c r="J54" i="45"/>
  <c r="J28" i="45"/>
  <c r="K2" i="45"/>
  <c r="G10" i="45"/>
  <c r="J54" i="44"/>
  <c r="J28" i="44"/>
  <c r="K2" i="44"/>
  <c r="J39" i="44"/>
  <c r="K33" i="44"/>
  <c r="L31" i="44"/>
  <c r="F95" i="44"/>
  <c r="F97" i="44" s="1"/>
  <c r="G94" i="44" s="1"/>
  <c r="F48" i="44"/>
  <c r="G10" i="44"/>
  <c r="K54" i="43"/>
  <c r="K28" i="43"/>
  <c r="L2" i="43"/>
  <c r="G10" i="43"/>
  <c r="G40" i="43" s="1"/>
  <c r="F96" i="43"/>
  <c r="F67" i="43"/>
  <c r="M33" i="43"/>
  <c r="M46" i="43" s="1"/>
  <c r="N31" i="43"/>
  <c r="F76" i="43"/>
  <c r="F78" i="43" s="1"/>
  <c r="F41" i="43"/>
  <c r="F48" i="43" s="1"/>
  <c r="L39" i="43"/>
  <c r="G101" i="42"/>
  <c r="G102" i="42" s="1"/>
  <c r="F28" i="12" s="1"/>
  <c r="H5" i="42"/>
  <c r="M31" i="42"/>
  <c r="L33" i="42"/>
  <c r="L46" i="42" s="1"/>
  <c r="J54" i="42"/>
  <c r="J28" i="42"/>
  <c r="K2" i="42"/>
  <c r="K39" i="42"/>
  <c r="G40" i="42"/>
  <c r="G10" i="41"/>
  <c r="I39" i="41"/>
  <c r="J54" i="41"/>
  <c r="J28" i="41"/>
  <c r="K2" i="41"/>
  <c r="K31" i="41"/>
  <c r="J33" i="41"/>
  <c r="J46" i="41" s="1"/>
  <c r="F76" i="41"/>
  <c r="F78" i="41" s="1"/>
  <c r="F41" i="41"/>
  <c r="F48" i="41" s="1"/>
  <c r="G10" i="40"/>
  <c r="G40" i="40" s="1"/>
  <c r="F96" i="40"/>
  <c r="F67" i="40"/>
  <c r="L31" i="40"/>
  <c r="K33" i="40"/>
  <c r="K46" i="40" s="1"/>
  <c r="J39" i="40"/>
  <c r="F95" i="40"/>
  <c r="F48" i="40"/>
  <c r="J54" i="40"/>
  <c r="J28" i="40"/>
  <c r="K2" i="40"/>
  <c r="F95" i="39"/>
  <c r="F97" i="39" s="1"/>
  <c r="G94" i="39" s="1"/>
  <c r="K33" i="39"/>
  <c r="K46" i="39" s="1"/>
  <c r="L31" i="39"/>
  <c r="J39" i="39"/>
  <c r="G10" i="39"/>
  <c r="J54" i="39"/>
  <c r="J28" i="39"/>
  <c r="K2" i="39"/>
  <c r="F96" i="38"/>
  <c r="F67" i="38"/>
  <c r="J54" i="38"/>
  <c r="J28" i="38"/>
  <c r="K2" i="38"/>
  <c r="F95" i="38"/>
  <c r="G10" i="38"/>
  <c r="G40" i="38" s="1"/>
  <c r="J33" i="37"/>
  <c r="J46" i="37" s="1"/>
  <c r="K31" i="37"/>
  <c r="I39" i="37"/>
  <c r="F76" i="37"/>
  <c r="F78" i="37" s="1"/>
  <c r="F41" i="37"/>
  <c r="G10" i="37"/>
  <c r="G40" i="37" s="1"/>
  <c r="H58" i="37" s="1"/>
  <c r="G25" i="4" s="1"/>
  <c r="J54" i="37"/>
  <c r="J28" i="37"/>
  <c r="K2" i="37"/>
  <c r="G41" i="36"/>
  <c r="H58" i="36"/>
  <c r="G24" i="4" s="1"/>
  <c r="G76" i="36"/>
  <c r="G78" i="36" s="1"/>
  <c r="J39" i="36"/>
  <c r="L31" i="36"/>
  <c r="K33" i="36"/>
  <c r="K46" i="36" s="1"/>
  <c r="J54" i="36"/>
  <c r="K2" i="36"/>
  <c r="J28" i="36"/>
  <c r="G101" i="36"/>
  <c r="G102" i="36" s="1"/>
  <c r="F22" i="12" s="1"/>
  <c r="H5" i="36"/>
  <c r="C38" i="35"/>
  <c r="AP38" i="35" s="1"/>
  <c r="D31" i="35"/>
  <c r="E31" i="35" s="1"/>
  <c r="F31" i="35" s="1"/>
  <c r="G31" i="35" s="1"/>
  <c r="H31" i="35" s="1"/>
  <c r="I31" i="35" s="1"/>
  <c r="J31" i="35" s="1"/>
  <c r="K31" i="35" s="1"/>
  <c r="L31" i="35" s="1"/>
  <c r="M31" i="35" s="1"/>
  <c r="N31" i="35" s="1"/>
  <c r="O31" i="35" s="1"/>
  <c r="P31" i="35" s="1"/>
  <c r="Q31" i="35" s="1"/>
  <c r="R31" i="35" s="1"/>
  <c r="S31" i="35" s="1"/>
  <c r="T31" i="35" s="1"/>
  <c r="U31" i="35" s="1"/>
  <c r="V31" i="35" s="1"/>
  <c r="W31" i="35" s="1"/>
  <c r="X31" i="35" s="1"/>
  <c r="Y31" i="35" s="1"/>
  <c r="Z31" i="35" s="1"/>
  <c r="AA31" i="35" s="1"/>
  <c r="AB31" i="35" s="1"/>
  <c r="AC31" i="35" s="1"/>
  <c r="AD31" i="35" s="1"/>
  <c r="AE31" i="35" s="1"/>
  <c r="AF31" i="35" s="1"/>
  <c r="AG31" i="35" s="1"/>
  <c r="AH31" i="35" s="1"/>
  <c r="AI31" i="35" s="1"/>
  <c r="AJ31" i="35" s="1"/>
  <c r="AK31" i="35" s="1"/>
  <c r="AL31" i="35" s="1"/>
  <c r="AM31" i="35" s="1"/>
  <c r="AN31" i="35" s="1"/>
  <c r="AO31" i="35" s="1"/>
  <c r="AP31" i="35" s="1"/>
  <c r="AQ31" i="35" s="1"/>
  <c r="AR31" i="35" s="1"/>
  <c r="AS31" i="35" s="1"/>
  <c r="AT31" i="35" s="1"/>
  <c r="AU31" i="35" s="1"/>
  <c r="AV31" i="35" s="1"/>
  <c r="AW31" i="35" s="1"/>
  <c r="AX31" i="35" s="1"/>
  <c r="AY31" i="35" s="1"/>
  <c r="AZ31" i="35" s="1"/>
  <c r="BA31" i="35" s="1"/>
  <c r="BB31" i="35" s="1"/>
  <c r="BC31" i="35" s="1"/>
  <c r="B16" i="35"/>
  <c r="B13" i="35"/>
  <c r="C38" i="34"/>
  <c r="R38" i="34" s="1"/>
  <c r="D31" i="34"/>
  <c r="E31" i="34" s="1"/>
  <c r="F31" i="34" s="1"/>
  <c r="G31" i="34" s="1"/>
  <c r="H31" i="34" s="1"/>
  <c r="I31" i="34" s="1"/>
  <c r="J31" i="34" s="1"/>
  <c r="K31" i="34" s="1"/>
  <c r="L31" i="34" s="1"/>
  <c r="M31" i="34" s="1"/>
  <c r="N31" i="34" s="1"/>
  <c r="O31" i="34" s="1"/>
  <c r="P31" i="34" s="1"/>
  <c r="Q31" i="34" s="1"/>
  <c r="R31" i="34" s="1"/>
  <c r="S31" i="34" s="1"/>
  <c r="T31" i="34" s="1"/>
  <c r="U31" i="34" s="1"/>
  <c r="V31" i="34" s="1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AG31" i="34" s="1"/>
  <c r="AH31" i="34" s="1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AS31" i="34" s="1"/>
  <c r="AT31" i="34" s="1"/>
  <c r="AU31" i="34" s="1"/>
  <c r="AV31" i="34" s="1"/>
  <c r="AW31" i="34" s="1"/>
  <c r="AX31" i="34" s="1"/>
  <c r="AY31" i="34" s="1"/>
  <c r="AZ31" i="34" s="1"/>
  <c r="BA31" i="34" s="1"/>
  <c r="BB31" i="34" s="1"/>
  <c r="BC31" i="34" s="1"/>
  <c r="B16" i="34"/>
  <c r="B13" i="34"/>
  <c r="C38" i="33"/>
  <c r="T38" i="33" s="1"/>
  <c r="D31" i="33"/>
  <c r="E31" i="33" s="1"/>
  <c r="F31" i="33" s="1"/>
  <c r="G31" i="33" s="1"/>
  <c r="H31" i="33" s="1"/>
  <c r="I31" i="33" s="1"/>
  <c r="J31" i="33" s="1"/>
  <c r="K31" i="33" s="1"/>
  <c r="L31" i="33" s="1"/>
  <c r="M31" i="33" s="1"/>
  <c r="N31" i="33" s="1"/>
  <c r="O31" i="33" s="1"/>
  <c r="P31" i="33" s="1"/>
  <c r="Q31" i="33" s="1"/>
  <c r="R31" i="33" s="1"/>
  <c r="S31" i="33" s="1"/>
  <c r="T31" i="33" s="1"/>
  <c r="U31" i="33" s="1"/>
  <c r="V31" i="33" s="1"/>
  <c r="W31" i="33" s="1"/>
  <c r="X31" i="33" s="1"/>
  <c r="Y31" i="33" s="1"/>
  <c r="Z31" i="33" s="1"/>
  <c r="AA31" i="33" s="1"/>
  <c r="AB31" i="33" s="1"/>
  <c r="AC31" i="33" s="1"/>
  <c r="AD31" i="33" s="1"/>
  <c r="AE31" i="33" s="1"/>
  <c r="AF31" i="33" s="1"/>
  <c r="AG31" i="33" s="1"/>
  <c r="AH31" i="33" s="1"/>
  <c r="AI31" i="33" s="1"/>
  <c r="AJ31" i="33" s="1"/>
  <c r="AK31" i="33" s="1"/>
  <c r="AL31" i="33" s="1"/>
  <c r="AM31" i="33" s="1"/>
  <c r="AN31" i="33" s="1"/>
  <c r="AO31" i="33" s="1"/>
  <c r="AP31" i="33" s="1"/>
  <c r="AQ31" i="33" s="1"/>
  <c r="AR31" i="33" s="1"/>
  <c r="AS31" i="33" s="1"/>
  <c r="AT31" i="33" s="1"/>
  <c r="AU31" i="33" s="1"/>
  <c r="AV31" i="33" s="1"/>
  <c r="AW31" i="33" s="1"/>
  <c r="AX31" i="33" s="1"/>
  <c r="AY31" i="33" s="1"/>
  <c r="AZ31" i="33" s="1"/>
  <c r="BA31" i="33" s="1"/>
  <c r="BB31" i="33" s="1"/>
  <c r="BC31" i="33" s="1"/>
  <c r="B16" i="33"/>
  <c r="B13" i="33"/>
  <c r="AJ38" i="33"/>
  <c r="D31" i="32"/>
  <c r="E31" i="32" s="1"/>
  <c r="F31" i="32" s="1"/>
  <c r="G31" i="32" s="1"/>
  <c r="H31" i="32" s="1"/>
  <c r="I31" i="32" s="1"/>
  <c r="J31" i="32" s="1"/>
  <c r="K31" i="32" s="1"/>
  <c r="L31" i="32" s="1"/>
  <c r="M31" i="32" s="1"/>
  <c r="N31" i="32" s="1"/>
  <c r="O31" i="32" s="1"/>
  <c r="P31" i="32" s="1"/>
  <c r="Q31" i="32" s="1"/>
  <c r="R31" i="32" s="1"/>
  <c r="S31" i="32" s="1"/>
  <c r="T31" i="32" s="1"/>
  <c r="U31" i="32" s="1"/>
  <c r="V31" i="32" s="1"/>
  <c r="W31" i="32" s="1"/>
  <c r="X31" i="32" s="1"/>
  <c r="Y31" i="32" s="1"/>
  <c r="Z31" i="32" s="1"/>
  <c r="AA31" i="32" s="1"/>
  <c r="AB31" i="32" s="1"/>
  <c r="AC31" i="32" s="1"/>
  <c r="AD31" i="32" s="1"/>
  <c r="AE31" i="32" s="1"/>
  <c r="AF31" i="32" s="1"/>
  <c r="AG31" i="32" s="1"/>
  <c r="AH31" i="32" s="1"/>
  <c r="AI31" i="32" s="1"/>
  <c r="AJ31" i="32" s="1"/>
  <c r="AK31" i="32" s="1"/>
  <c r="AL31" i="32" s="1"/>
  <c r="AM31" i="32" s="1"/>
  <c r="AN31" i="32" s="1"/>
  <c r="AO31" i="32" s="1"/>
  <c r="AP31" i="32" s="1"/>
  <c r="AQ31" i="32" s="1"/>
  <c r="AR31" i="32" s="1"/>
  <c r="AS31" i="32" s="1"/>
  <c r="AT31" i="32" s="1"/>
  <c r="AU31" i="32" s="1"/>
  <c r="AV31" i="32" s="1"/>
  <c r="AW31" i="32" s="1"/>
  <c r="AX31" i="32" s="1"/>
  <c r="AY31" i="32" s="1"/>
  <c r="AZ31" i="32" s="1"/>
  <c r="BA31" i="32" s="1"/>
  <c r="BB31" i="32" s="1"/>
  <c r="BC31" i="32" s="1"/>
  <c r="BC33" i="32" s="1"/>
  <c r="B16" i="32"/>
  <c r="B13" i="32"/>
  <c r="C38" i="31"/>
  <c r="D38" i="31" s="1"/>
  <c r="D31" i="31"/>
  <c r="E31" i="31" s="1"/>
  <c r="F31" i="31" s="1"/>
  <c r="G31" i="31" s="1"/>
  <c r="H31" i="31" s="1"/>
  <c r="I31" i="31" s="1"/>
  <c r="J31" i="31" s="1"/>
  <c r="K31" i="31" s="1"/>
  <c r="L31" i="31" s="1"/>
  <c r="M31" i="31" s="1"/>
  <c r="N31" i="31" s="1"/>
  <c r="O31" i="31" s="1"/>
  <c r="P31" i="31" s="1"/>
  <c r="Q31" i="31" s="1"/>
  <c r="R31" i="31" s="1"/>
  <c r="S31" i="31" s="1"/>
  <c r="T31" i="31" s="1"/>
  <c r="U31" i="31" s="1"/>
  <c r="V31" i="31" s="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AG31" i="31" s="1"/>
  <c r="AH31" i="31" s="1"/>
  <c r="AI31" i="31" s="1"/>
  <c r="AJ31" i="31" s="1"/>
  <c r="AK31" i="31" s="1"/>
  <c r="AL31" i="31" s="1"/>
  <c r="AM31" i="31" s="1"/>
  <c r="AN31" i="31" s="1"/>
  <c r="AO31" i="31" s="1"/>
  <c r="AP31" i="31" s="1"/>
  <c r="AQ31" i="31" s="1"/>
  <c r="AR31" i="31" s="1"/>
  <c r="AS31" i="31" s="1"/>
  <c r="AT31" i="31" s="1"/>
  <c r="AU31" i="31" s="1"/>
  <c r="AV31" i="31" s="1"/>
  <c r="AW31" i="31" s="1"/>
  <c r="AX31" i="31" s="1"/>
  <c r="AY31" i="31" s="1"/>
  <c r="AZ31" i="31" s="1"/>
  <c r="BA31" i="31" s="1"/>
  <c r="BB31" i="31" s="1"/>
  <c r="BC31" i="31" s="1"/>
  <c r="B16" i="31"/>
  <c r="B13" i="31"/>
  <c r="AH36" i="31" s="1"/>
  <c r="C5" i="35"/>
  <c r="D5" i="35" s="1"/>
  <c r="C5" i="34"/>
  <c r="D5" i="34" s="1"/>
  <c r="C5" i="33"/>
  <c r="D5" i="33" s="1"/>
  <c r="C5" i="32"/>
  <c r="D5" i="32" s="1"/>
  <c r="C5" i="31"/>
  <c r="D5" i="31" s="1"/>
  <c r="Q4" i="13"/>
  <c r="P4" i="13"/>
  <c r="O4" i="13"/>
  <c r="N4" i="13"/>
  <c r="M4" i="13"/>
  <c r="A19" i="14"/>
  <c r="A15" i="14"/>
  <c r="A16" i="14"/>
  <c r="A17" i="14"/>
  <c r="A18" i="14"/>
  <c r="A18" i="11"/>
  <c r="A14" i="11"/>
  <c r="A15" i="11"/>
  <c r="A16" i="11"/>
  <c r="A17" i="11"/>
  <c r="J59" i="15"/>
  <c r="B155" i="12" s="1"/>
  <c r="J60" i="15"/>
  <c r="B156" i="12" s="1"/>
  <c r="J61" i="15"/>
  <c r="B157" i="12" s="1"/>
  <c r="J62" i="15"/>
  <c r="B158" i="12" s="1"/>
  <c r="J63" i="15"/>
  <c r="B159" i="12" s="1"/>
  <c r="A59" i="15"/>
  <c r="A60" i="15"/>
  <c r="A61" i="15"/>
  <c r="A62" i="15"/>
  <c r="A63" i="15"/>
  <c r="A155" i="12"/>
  <c r="A156" i="12"/>
  <c r="A157" i="12"/>
  <c r="A158" i="12"/>
  <c r="A159" i="12"/>
  <c r="A124" i="12"/>
  <c r="A125" i="12"/>
  <c r="A126" i="12"/>
  <c r="A127" i="12"/>
  <c r="A128" i="12"/>
  <c r="A80" i="12"/>
  <c r="A76" i="12"/>
  <c r="A77" i="12"/>
  <c r="A78" i="12"/>
  <c r="A79" i="12"/>
  <c r="A49" i="12"/>
  <c r="A45" i="12"/>
  <c r="A46" i="12"/>
  <c r="A47" i="12"/>
  <c r="A48" i="12"/>
  <c r="A17" i="12"/>
  <c r="A18" i="12"/>
  <c r="A19" i="12"/>
  <c r="A20" i="12"/>
  <c r="A21" i="12"/>
  <c r="A47" i="7"/>
  <c r="A43" i="7"/>
  <c r="A44" i="7"/>
  <c r="A45" i="7"/>
  <c r="A46" i="7"/>
  <c r="A18" i="7"/>
  <c r="A14" i="7"/>
  <c r="A15" i="7"/>
  <c r="A16" i="7"/>
  <c r="A17" i="7"/>
  <c r="A50" i="4"/>
  <c r="A51" i="4"/>
  <c r="A52" i="4"/>
  <c r="A53" i="4"/>
  <c r="A54" i="4"/>
  <c r="BC96" i="35"/>
  <c r="BB96" i="35"/>
  <c r="BA96" i="35"/>
  <c r="AZ96" i="35"/>
  <c r="AY96" i="35"/>
  <c r="AX96" i="35"/>
  <c r="AW96" i="35"/>
  <c r="AV96" i="35"/>
  <c r="AU96" i="35"/>
  <c r="AT96" i="35"/>
  <c r="AS96" i="35"/>
  <c r="AR96" i="35"/>
  <c r="AQ96" i="35"/>
  <c r="AP96" i="35"/>
  <c r="AO96" i="35"/>
  <c r="AM96" i="35"/>
  <c r="AK96" i="35"/>
  <c r="AI96" i="35"/>
  <c r="AG96" i="35"/>
  <c r="AE96" i="35"/>
  <c r="AC96" i="35"/>
  <c r="AA96" i="35"/>
  <c r="Y96" i="35"/>
  <c r="W96" i="35"/>
  <c r="U96" i="35"/>
  <c r="S96" i="35"/>
  <c r="Q96" i="35"/>
  <c r="O96" i="35"/>
  <c r="M96" i="35"/>
  <c r="K96" i="35"/>
  <c r="I96" i="35"/>
  <c r="G96" i="35"/>
  <c r="E96" i="35"/>
  <c r="D96" i="35"/>
  <c r="BC77" i="35"/>
  <c r="BA77" i="35"/>
  <c r="AY77" i="35"/>
  <c r="AW77" i="35"/>
  <c r="AU77" i="35"/>
  <c r="AS77" i="35"/>
  <c r="AQ77" i="35"/>
  <c r="AO77" i="35"/>
  <c r="AM77" i="35"/>
  <c r="AK77" i="35"/>
  <c r="AI77" i="35"/>
  <c r="AG77" i="35"/>
  <c r="AE77" i="35"/>
  <c r="AC77" i="35"/>
  <c r="AA77" i="35"/>
  <c r="Y77" i="35"/>
  <c r="W77" i="35"/>
  <c r="U77" i="35"/>
  <c r="S77" i="35"/>
  <c r="Q77" i="35"/>
  <c r="O77" i="35"/>
  <c r="M77" i="35"/>
  <c r="K77" i="35"/>
  <c r="I77" i="35"/>
  <c r="G77" i="35"/>
  <c r="E77" i="35"/>
  <c r="D77" i="35"/>
  <c r="BC66" i="35"/>
  <c r="BB66" i="35"/>
  <c r="BA66" i="35"/>
  <c r="AZ66" i="35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K66" i="35"/>
  <c r="AJ66" i="35"/>
  <c r="AI66" i="35"/>
  <c r="AH66" i="35"/>
  <c r="AG66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BC65" i="35"/>
  <c r="BB65" i="35"/>
  <c r="BA65" i="35"/>
  <c r="AZ65" i="35"/>
  <c r="AY65" i="35"/>
  <c r="AX65" i="35"/>
  <c r="AW65" i="35"/>
  <c r="AV65" i="35"/>
  <c r="AU65" i="35"/>
  <c r="AT65" i="35"/>
  <c r="AS65" i="35"/>
  <c r="AR65" i="35"/>
  <c r="AQ65" i="35"/>
  <c r="AP65" i="35"/>
  <c r="AO65" i="35"/>
  <c r="AN65" i="35"/>
  <c r="AM65" i="35"/>
  <c r="AL65" i="35"/>
  <c r="AK65" i="35"/>
  <c r="AJ65" i="35"/>
  <c r="AI65" i="35"/>
  <c r="AH65" i="35"/>
  <c r="AG65" i="35"/>
  <c r="AF65" i="35"/>
  <c r="AE65" i="35"/>
  <c r="AD65" i="35"/>
  <c r="AC65" i="35"/>
  <c r="AB65" i="35"/>
  <c r="AA65" i="35"/>
  <c r="Z65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BC64" i="35"/>
  <c r="BB64" i="35"/>
  <c r="BA64" i="35"/>
  <c r="AZ64" i="35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K64" i="35"/>
  <c r="AJ64" i="35"/>
  <c r="AI64" i="35"/>
  <c r="AH64" i="35"/>
  <c r="AG64" i="35"/>
  <c r="AF64" i="35"/>
  <c r="AE64" i="35"/>
  <c r="AD64" i="35"/>
  <c r="AC64" i="35"/>
  <c r="AB64" i="35"/>
  <c r="AA64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BC63" i="35"/>
  <c r="BB63" i="35"/>
  <c r="BA63" i="35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K63" i="35"/>
  <c r="AJ63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BC55" i="35"/>
  <c r="BB55" i="35"/>
  <c r="BA55" i="35"/>
  <c r="AZ55" i="35"/>
  <c r="AY55" i="35"/>
  <c r="AX55" i="35"/>
  <c r="AW55" i="35"/>
  <c r="AV55" i="35"/>
  <c r="AU55" i="35"/>
  <c r="AT55" i="35"/>
  <c r="AS55" i="35"/>
  <c r="AR55" i="35"/>
  <c r="AQ55" i="35"/>
  <c r="AP55" i="35"/>
  <c r="AO55" i="35"/>
  <c r="AN55" i="35"/>
  <c r="AM55" i="35"/>
  <c r="AL55" i="35"/>
  <c r="AK55" i="35"/>
  <c r="AJ55" i="35"/>
  <c r="AI55" i="35"/>
  <c r="AH55" i="35"/>
  <c r="AG55" i="35"/>
  <c r="AF55" i="35"/>
  <c r="AE55" i="35"/>
  <c r="AD55" i="35"/>
  <c r="AC55" i="35"/>
  <c r="AB55" i="35"/>
  <c r="AA55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BC45" i="35"/>
  <c r="BB45" i="35"/>
  <c r="BA45" i="35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K45" i="35"/>
  <c r="AJ45" i="35"/>
  <c r="AI45" i="35"/>
  <c r="AH45" i="35"/>
  <c r="AG45" i="35"/>
  <c r="AF45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BB38" i="35"/>
  <c r="AL38" i="35"/>
  <c r="F38" i="35"/>
  <c r="BC29" i="35"/>
  <c r="BB29" i="35"/>
  <c r="BA29" i="35"/>
  <c r="AZ29" i="35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K29" i="35"/>
  <c r="AJ29" i="35"/>
  <c r="AI29" i="35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BA22" i="35"/>
  <c r="AK22" i="35"/>
  <c r="U22" i="35"/>
  <c r="E22" i="35"/>
  <c r="AX38" i="35"/>
  <c r="AT38" i="35"/>
  <c r="AJ38" i="35"/>
  <c r="AH38" i="35"/>
  <c r="AD38" i="35"/>
  <c r="AB38" i="35"/>
  <c r="Z38" i="35"/>
  <c r="R38" i="35"/>
  <c r="N38" i="35"/>
  <c r="J38" i="35"/>
  <c r="C2" i="35"/>
  <c r="D2" i="35" s="1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M96" i="34"/>
  <c r="AK96" i="34"/>
  <c r="AI96" i="34"/>
  <c r="AG96" i="34"/>
  <c r="AE96" i="34"/>
  <c r="AC96" i="34"/>
  <c r="AA96" i="34"/>
  <c r="Y96" i="34"/>
  <c r="W96" i="34"/>
  <c r="U96" i="34"/>
  <c r="S96" i="34"/>
  <c r="Q96" i="34"/>
  <c r="O96" i="34"/>
  <c r="M96" i="34"/>
  <c r="K96" i="34"/>
  <c r="I96" i="34"/>
  <c r="G96" i="34"/>
  <c r="E96" i="34"/>
  <c r="D96" i="34"/>
  <c r="BC77" i="34"/>
  <c r="BA77" i="34"/>
  <c r="AY77" i="34"/>
  <c r="AW77" i="34"/>
  <c r="AU77" i="34"/>
  <c r="AS77" i="34"/>
  <c r="AQ77" i="34"/>
  <c r="AO77" i="34"/>
  <c r="AM77" i="34"/>
  <c r="AK77" i="34"/>
  <c r="AI77" i="34"/>
  <c r="AG77" i="34"/>
  <c r="AE77" i="34"/>
  <c r="AC77" i="34"/>
  <c r="AA77" i="34"/>
  <c r="Y77" i="34"/>
  <c r="W77" i="34"/>
  <c r="U77" i="34"/>
  <c r="S77" i="34"/>
  <c r="Q77" i="34"/>
  <c r="O77" i="34"/>
  <c r="M77" i="34"/>
  <c r="K77" i="34"/>
  <c r="I77" i="34"/>
  <c r="G77" i="34"/>
  <c r="E77" i="34"/>
  <c r="D77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S33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BC22" i="34"/>
  <c r="AW22" i="34"/>
  <c r="AR22" i="34"/>
  <c r="AM22" i="34"/>
  <c r="AG22" i="34"/>
  <c r="AB22" i="34"/>
  <c r="W22" i="34"/>
  <c r="Q22" i="34"/>
  <c r="L22" i="34"/>
  <c r="G22" i="34"/>
  <c r="AZ22" i="34"/>
  <c r="C2" i="34"/>
  <c r="D2" i="34" s="1"/>
  <c r="D54" i="34" s="1"/>
  <c r="BC96" i="33"/>
  <c r="BB96" i="33"/>
  <c r="BA96" i="33"/>
  <c r="AZ96" i="33"/>
  <c r="AY96" i="33"/>
  <c r="AX96" i="33"/>
  <c r="AW96" i="33"/>
  <c r="AV96" i="33"/>
  <c r="AU96" i="33"/>
  <c r="AT96" i="33"/>
  <c r="AS96" i="33"/>
  <c r="AR96" i="33"/>
  <c r="AQ96" i="33"/>
  <c r="AP96" i="33"/>
  <c r="AO96" i="33"/>
  <c r="AM96" i="33"/>
  <c r="AK96" i="33"/>
  <c r="AI96" i="33"/>
  <c r="AG96" i="33"/>
  <c r="AE96" i="33"/>
  <c r="AC96" i="33"/>
  <c r="AA96" i="33"/>
  <c r="Y96" i="33"/>
  <c r="W96" i="33"/>
  <c r="U96" i="33"/>
  <c r="S96" i="33"/>
  <c r="Q96" i="33"/>
  <c r="O96" i="33"/>
  <c r="M96" i="33"/>
  <c r="K96" i="33"/>
  <c r="I96" i="33"/>
  <c r="G96" i="33"/>
  <c r="E96" i="33"/>
  <c r="D96" i="33"/>
  <c r="BC77" i="33"/>
  <c r="BA77" i="33"/>
  <c r="AY77" i="33"/>
  <c r="AW77" i="33"/>
  <c r="AU77" i="33"/>
  <c r="AS77" i="33"/>
  <c r="AQ77" i="33"/>
  <c r="AO77" i="33"/>
  <c r="AM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M77" i="33"/>
  <c r="K77" i="33"/>
  <c r="I77" i="33"/>
  <c r="G77" i="33"/>
  <c r="E77" i="33"/>
  <c r="D77" i="33"/>
  <c r="BC66" i="33"/>
  <c r="BB66" i="33"/>
  <c r="BA66" i="33"/>
  <c r="AZ66" i="33"/>
  <c r="AY66" i="33"/>
  <c r="AX66" i="33"/>
  <c r="AW66" i="33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BC65" i="33"/>
  <c r="BB65" i="33"/>
  <c r="BA65" i="33"/>
  <c r="AZ65" i="33"/>
  <c r="AY65" i="33"/>
  <c r="AX65" i="33"/>
  <c r="AW65" i="33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BC64" i="33"/>
  <c r="BB64" i="33"/>
  <c r="BA64" i="33"/>
  <c r="AZ64" i="33"/>
  <c r="AY64" i="33"/>
  <c r="AX64" i="33"/>
  <c r="AW64" i="33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BC55" i="33"/>
  <c r="BB55" i="33"/>
  <c r="BA55" i="33"/>
  <c r="AZ55" i="33"/>
  <c r="AY55" i="33"/>
  <c r="AX55" i="33"/>
  <c r="AW55" i="33"/>
  <c r="AV55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BC45" i="33"/>
  <c r="BB45" i="33"/>
  <c r="BA45" i="33"/>
  <c r="AZ45" i="33"/>
  <c r="AY45" i="33"/>
  <c r="AX45" i="33"/>
  <c r="AW45" i="33"/>
  <c r="AV45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BB38" i="33"/>
  <c r="AX38" i="33"/>
  <c r="AT38" i="33"/>
  <c r="AP38" i="33"/>
  <c r="AL38" i="33"/>
  <c r="AH38" i="33"/>
  <c r="AD38" i="33"/>
  <c r="Z38" i="33"/>
  <c r="V38" i="33"/>
  <c r="R38" i="33"/>
  <c r="N38" i="33"/>
  <c r="J38" i="33"/>
  <c r="F38" i="33"/>
  <c r="BC29" i="33"/>
  <c r="BB29" i="33"/>
  <c r="BA29" i="33"/>
  <c r="AZ29" i="33"/>
  <c r="AY29" i="33"/>
  <c r="AX29" i="33"/>
  <c r="AW29" i="33"/>
  <c r="AV29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37" i="33"/>
  <c r="BA38" i="33"/>
  <c r="AW38" i="33"/>
  <c r="AS38" i="33"/>
  <c r="AO38" i="33"/>
  <c r="AN38" i="33"/>
  <c r="AK38" i="33"/>
  <c r="AG38" i="33"/>
  <c r="AF38" i="33"/>
  <c r="AC38" i="33"/>
  <c r="Y38" i="33"/>
  <c r="U38" i="33"/>
  <c r="Q38" i="33"/>
  <c r="M38" i="33"/>
  <c r="L38" i="33"/>
  <c r="I38" i="33"/>
  <c r="E38" i="33"/>
  <c r="C2" i="33"/>
  <c r="D2" i="33" s="1"/>
  <c r="BC96" i="32"/>
  <c r="BB96" i="32"/>
  <c r="BA96" i="32"/>
  <c r="AZ96" i="32"/>
  <c r="AY96" i="32"/>
  <c r="AX96" i="32"/>
  <c r="AW96" i="32"/>
  <c r="AV96" i="32"/>
  <c r="AU96" i="32"/>
  <c r="AT96" i="32"/>
  <c r="AS96" i="32"/>
  <c r="AR96" i="32"/>
  <c r="AQ96" i="32"/>
  <c r="AP96" i="32"/>
  <c r="AO96" i="32"/>
  <c r="AM96" i="32"/>
  <c r="AK96" i="32"/>
  <c r="AI96" i="32"/>
  <c r="AG96" i="32"/>
  <c r="AE96" i="32"/>
  <c r="AC96" i="32"/>
  <c r="AA96" i="32"/>
  <c r="Y96" i="32"/>
  <c r="W96" i="32"/>
  <c r="U96" i="32"/>
  <c r="S96" i="32"/>
  <c r="Q96" i="32"/>
  <c r="O96" i="32"/>
  <c r="M96" i="32"/>
  <c r="K96" i="32"/>
  <c r="I96" i="32"/>
  <c r="G96" i="32"/>
  <c r="E96" i="32"/>
  <c r="D96" i="32"/>
  <c r="BC77" i="32"/>
  <c r="BA77" i="32"/>
  <c r="AY77" i="32"/>
  <c r="AW77" i="32"/>
  <c r="AU77" i="32"/>
  <c r="AS77" i="32"/>
  <c r="AQ77" i="32"/>
  <c r="AO77" i="32"/>
  <c r="AM77" i="32"/>
  <c r="AK77" i="32"/>
  <c r="AI77" i="32"/>
  <c r="AG77" i="32"/>
  <c r="AE77" i="32"/>
  <c r="AC77" i="32"/>
  <c r="AA77" i="32"/>
  <c r="Y77" i="32"/>
  <c r="W77" i="32"/>
  <c r="U77" i="32"/>
  <c r="S77" i="32"/>
  <c r="Q77" i="32"/>
  <c r="O77" i="32"/>
  <c r="M77" i="32"/>
  <c r="K77" i="32"/>
  <c r="I77" i="32"/>
  <c r="G77" i="32"/>
  <c r="E77" i="32"/>
  <c r="D77" i="32"/>
  <c r="BC66" i="32"/>
  <c r="BB66" i="32"/>
  <c r="BA66" i="32"/>
  <c r="AZ66" i="32"/>
  <c r="AY66" i="32"/>
  <c r="AX66" i="32"/>
  <c r="AW66" i="32"/>
  <c r="AV66" i="32"/>
  <c r="AU66" i="32"/>
  <c r="AT66" i="32"/>
  <c r="AS66" i="32"/>
  <c r="AR66" i="32"/>
  <c r="AQ66" i="32"/>
  <c r="AP66" i="32"/>
  <c r="AO66" i="32"/>
  <c r="AN66" i="32"/>
  <c r="AM66" i="32"/>
  <c r="AL66" i="32"/>
  <c r="AK66" i="32"/>
  <c r="AJ66" i="32"/>
  <c r="AI66" i="32"/>
  <c r="AH66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G66" i="32"/>
  <c r="F66" i="32"/>
  <c r="E66" i="32"/>
  <c r="D66" i="32"/>
  <c r="BC65" i="32"/>
  <c r="BB65" i="32"/>
  <c r="BA65" i="32"/>
  <c r="AZ65" i="32"/>
  <c r="AY65" i="32"/>
  <c r="AX65" i="32"/>
  <c r="AW65" i="32"/>
  <c r="AV65" i="32"/>
  <c r="AU65" i="32"/>
  <c r="AT65" i="32"/>
  <c r="AS65" i="32"/>
  <c r="AR65" i="32"/>
  <c r="AQ65" i="32"/>
  <c r="AP65" i="32"/>
  <c r="AO65" i="32"/>
  <c r="AN65" i="32"/>
  <c r="AM65" i="32"/>
  <c r="AL65" i="32"/>
  <c r="AK65" i="32"/>
  <c r="AJ65" i="32"/>
  <c r="AI65" i="32"/>
  <c r="AH65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BC64" i="32"/>
  <c r="BB64" i="32"/>
  <c r="BA64" i="32"/>
  <c r="AZ64" i="32"/>
  <c r="AY64" i="32"/>
  <c r="AX64" i="32"/>
  <c r="AW64" i="32"/>
  <c r="AV64" i="32"/>
  <c r="AU64" i="32"/>
  <c r="AT64" i="32"/>
  <c r="AS64" i="32"/>
  <c r="AR64" i="32"/>
  <c r="AQ64" i="32"/>
  <c r="AP64" i="32"/>
  <c r="AO64" i="32"/>
  <c r="AN64" i="32"/>
  <c r="AM64" i="32"/>
  <c r="AL64" i="32"/>
  <c r="AK64" i="32"/>
  <c r="AJ64" i="32"/>
  <c r="AI64" i="32"/>
  <c r="AH64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BC63" i="32"/>
  <c r="BB63" i="32"/>
  <c r="BA63" i="32"/>
  <c r="AZ63" i="32"/>
  <c r="AY63" i="32"/>
  <c r="AX63" i="32"/>
  <c r="AW63" i="32"/>
  <c r="AV63" i="32"/>
  <c r="AU63" i="32"/>
  <c r="AT63" i="32"/>
  <c r="AS63" i="32"/>
  <c r="AR63" i="32"/>
  <c r="AQ63" i="32"/>
  <c r="AP63" i="32"/>
  <c r="AO63" i="32"/>
  <c r="AN63" i="32"/>
  <c r="AM63" i="32"/>
  <c r="AL63" i="32"/>
  <c r="AK63" i="32"/>
  <c r="AJ63" i="32"/>
  <c r="AI63" i="32"/>
  <c r="AH63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E63" i="32"/>
  <c r="D63" i="32"/>
  <c r="BC55" i="32"/>
  <c r="BB55" i="32"/>
  <c r="BA55" i="32"/>
  <c r="AZ55" i="32"/>
  <c r="AY55" i="32"/>
  <c r="AX55" i="32"/>
  <c r="AW55" i="32"/>
  <c r="AV55" i="32"/>
  <c r="AU55" i="32"/>
  <c r="AT55" i="32"/>
  <c r="AS55" i="32"/>
  <c r="AR55" i="32"/>
  <c r="AQ55" i="32"/>
  <c r="AP55" i="32"/>
  <c r="AO55" i="32"/>
  <c r="AN55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BC45" i="32"/>
  <c r="BB45" i="32"/>
  <c r="BA45" i="32"/>
  <c r="AZ45" i="32"/>
  <c r="AY45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L45" i="32"/>
  <c r="AK45" i="32"/>
  <c r="AJ45" i="32"/>
  <c r="AI45" i="32"/>
  <c r="AH45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38" i="32"/>
  <c r="AV38" i="32" s="1"/>
  <c r="BC29" i="32"/>
  <c r="BB29" i="32"/>
  <c r="BA29" i="32"/>
  <c r="AZ29" i="32"/>
  <c r="AY29" i="32"/>
  <c r="AX29" i="32"/>
  <c r="AW29" i="32"/>
  <c r="AV29" i="32"/>
  <c r="AU29" i="32"/>
  <c r="AT29" i="32"/>
  <c r="AS29" i="32"/>
  <c r="AR29" i="32"/>
  <c r="AQ29" i="32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AR22" i="32"/>
  <c r="AB22" i="32"/>
  <c r="L22" i="32"/>
  <c r="C2" i="32"/>
  <c r="D2" i="32" s="1"/>
  <c r="D54" i="32" s="1"/>
  <c r="BC96" i="31"/>
  <c r="BB96" i="31"/>
  <c r="BA96" i="31"/>
  <c r="AZ96" i="31"/>
  <c r="AY96" i="31"/>
  <c r="AX96" i="31"/>
  <c r="AW96" i="31"/>
  <c r="AV96" i="31"/>
  <c r="AU96" i="31"/>
  <c r="AT96" i="31"/>
  <c r="AS96" i="31"/>
  <c r="AR96" i="31"/>
  <c r="AQ96" i="31"/>
  <c r="AP96" i="31"/>
  <c r="AO96" i="31"/>
  <c r="AM96" i="31"/>
  <c r="AK96" i="31"/>
  <c r="AI96" i="31"/>
  <c r="AG96" i="31"/>
  <c r="AE96" i="31"/>
  <c r="AC96" i="31"/>
  <c r="AA96" i="31"/>
  <c r="Y96" i="31"/>
  <c r="W96" i="31"/>
  <c r="U96" i="31"/>
  <c r="S96" i="31"/>
  <c r="Q96" i="31"/>
  <c r="O96" i="31"/>
  <c r="M96" i="31"/>
  <c r="K96" i="31"/>
  <c r="I96" i="31"/>
  <c r="G96" i="31"/>
  <c r="E96" i="31"/>
  <c r="D96" i="31"/>
  <c r="BC77" i="31"/>
  <c r="BA77" i="31"/>
  <c r="AY77" i="31"/>
  <c r="AW77" i="31"/>
  <c r="AU77" i="31"/>
  <c r="AS77" i="31"/>
  <c r="AQ77" i="31"/>
  <c r="AO77" i="31"/>
  <c r="AM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D77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BC55" i="31"/>
  <c r="BB55" i="31"/>
  <c r="BA55" i="31"/>
  <c r="AZ55" i="31"/>
  <c r="AY55" i="31"/>
  <c r="AX55" i="31"/>
  <c r="AW55" i="31"/>
  <c r="AV55" i="31"/>
  <c r="AU55" i="31"/>
  <c r="AT55" i="31"/>
  <c r="AS55" i="31"/>
  <c r="AR55" i="31"/>
  <c r="AQ55" i="31"/>
  <c r="AP55" i="31"/>
  <c r="AO55" i="31"/>
  <c r="AN55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BC45" i="31"/>
  <c r="BB45" i="31"/>
  <c r="BA45" i="31"/>
  <c r="AZ45" i="31"/>
  <c r="AY45" i="31"/>
  <c r="AX45" i="31"/>
  <c r="AW45" i="31"/>
  <c r="AV45" i="31"/>
  <c r="AU45" i="31"/>
  <c r="AT45" i="31"/>
  <c r="AS45" i="31"/>
  <c r="AR45" i="31"/>
  <c r="AQ45" i="31"/>
  <c r="AP45" i="31"/>
  <c r="AO45" i="31"/>
  <c r="AN45" i="31"/>
  <c r="AM45" i="31"/>
  <c r="AL45" i="31"/>
  <c r="AK45" i="31"/>
  <c r="AJ45" i="31"/>
  <c r="AI45" i="31"/>
  <c r="AH45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BC29" i="31"/>
  <c r="BB29" i="31"/>
  <c r="BA29" i="31"/>
  <c r="AZ29" i="31"/>
  <c r="AY29" i="31"/>
  <c r="AX29" i="31"/>
  <c r="AW29" i="31"/>
  <c r="AV29" i="31"/>
  <c r="AU29" i="31"/>
  <c r="AT29" i="31"/>
  <c r="AS29" i="31"/>
  <c r="AR29" i="31"/>
  <c r="AQ29" i="31"/>
  <c r="AP29" i="31"/>
  <c r="AO29" i="31"/>
  <c r="AN29" i="31"/>
  <c r="AM29" i="31"/>
  <c r="AL29" i="31"/>
  <c r="AK29" i="31"/>
  <c r="AJ29" i="31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AT38" i="31"/>
  <c r="C2" i="31"/>
  <c r="D2" i="31" s="1"/>
  <c r="D54" i="31" s="1"/>
  <c r="A23" i="4"/>
  <c r="A19" i="4"/>
  <c r="A20" i="4"/>
  <c r="A21" i="4"/>
  <c r="A22" i="4"/>
  <c r="A15" i="1"/>
  <c r="A16" i="1"/>
  <c r="A17" i="1"/>
  <c r="A18" i="1"/>
  <c r="A19" i="1"/>
  <c r="V38" i="35" l="1"/>
  <c r="BB15" i="11"/>
  <c r="BC46" i="32"/>
  <c r="BA33" i="34"/>
  <c r="AK33" i="35"/>
  <c r="G33" i="34"/>
  <c r="AC33" i="34"/>
  <c r="R17" i="7"/>
  <c r="S46" i="34"/>
  <c r="AM33" i="34"/>
  <c r="F22" i="35"/>
  <c r="AL22" i="35"/>
  <c r="BB22" i="35"/>
  <c r="BA33" i="35"/>
  <c r="I22" i="35"/>
  <c r="Y22" i="35"/>
  <c r="AO22" i="35"/>
  <c r="C37" i="35"/>
  <c r="V22" i="35"/>
  <c r="J22" i="35"/>
  <c r="Z22" i="35"/>
  <c r="AP22" i="35"/>
  <c r="M22" i="35"/>
  <c r="AC22" i="35"/>
  <c r="AS22" i="35"/>
  <c r="L22" i="31"/>
  <c r="AB22" i="31"/>
  <c r="AU33" i="33"/>
  <c r="U33" i="33"/>
  <c r="N22" i="35"/>
  <c r="AD22" i="35"/>
  <c r="AT22" i="35"/>
  <c r="AR22" i="31"/>
  <c r="AA33" i="33"/>
  <c r="Q22" i="35"/>
  <c r="AG22" i="35"/>
  <c r="AW22" i="35"/>
  <c r="E33" i="35"/>
  <c r="AZ22" i="35"/>
  <c r="R22" i="35"/>
  <c r="AH22" i="35"/>
  <c r="AX22" i="35"/>
  <c r="U33" i="35"/>
  <c r="K33" i="38"/>
  <c r="K46" i="38" s="1"/>
  <c r="L31" i="38"/>
  <c r="I21" i="7"/>
  <c r="J39" i="38"/>
  <c r="I21" i="11"/>
  <c r="AS160" i="12"/>
  <c r="AL160" i="12"/>
  <c r="AE160" i="12"/>
  <c r="AN160" i="12"/>
  <c r="AW160" i="12"/>
  <c r="K160" i="12"/>
  <c r="H160" i="12"/>
  <c r="P160" i="12"/>
  <c r="C160" i="12"/>
  <c r="BA160" i="12"/>
  <c r="AT160" i="12"/>
  <c r="AM160" i="12"/>
  <c r="AV160" i="12"/>
  <c r="AA160" i="12"/>
  <c r="T160" i="12"/>
  <c r="AQ160" i="12"/>
  <c r="BB160" i="12"/>
  <c r="AU160" i="12"/>
  <c r="S160" i="12"/>
  <c r="J160" i="12"/>
  <c r="AJ160" i="12"/>
  <c r="Z160" i="12"/>
  <c r="G160" i="12"/>
  <c r="E160" i="12"/>
  <c r="L160" i="12"/>
  <c r="AI160" i="12"/>
  <c r="AY160" i="12"/>
  <c r="I160" i="12"/>
  <c r="R160" i="12"/>
  <c r="AR160" i="12"/>
  <c r="F160" i="12"/>
  <c r="N160" i="12"/>
  <c r="AC160" i="12"/>
  <c r="V160" i="12"/>
  <c r="O160" i="12"/>
  <c r="X160" i="12"/>
  <c r="AG160" i="12"/>
  <c r="AP160" i="12"/>
  <c r="D160" i="12"/>
  <c r="M160" i="12"/>
  <c r="Q160" i="12"/>
  <c r="AZ160" i="12"/>
  <c r="Y160" i="12"/>
  <c r="AK160" i="12"/>
  <c r="AD160" i="12"/>
  <c r="W160" i="12"/>
  <c r="AF160" i="12"/>
  <c r="AO160" i="12"/>
  <c r="AX160" i="12"/>
  <c r="AB160" i="12"/>
  <c r="U160" i="12"/>
  <c r="AH160" i="12"/>
  <c r="M168" i="12"/>
  <c r="N168" i="12"/>
  <c r="G168" i="12"/>
  <c r="P168" i="12"/>
  <c r="Y168" i="12"/>
  <c r="AP168" i="12"/>
  <c r="T168" i="12"/>
  <c r="H163" i="12"/>
  <c r="I163" i="12"/>
  <c r="R163" i="12"/>
  <c r="AA163" i="12"/>
  <c r="AR163" i="12"/>
  <c r="F163" i="12"/>
  <c r="AU167" i="12"/>
  <c r="M167" i="12"/>
  <c r="E167" i="12"/>
  <c r="K167" i="12"/>
  <c r="AB167" i="12"/>
  <c r="N167" i="12"/>
  <c r="AI165" i="12"/>
  <c r="AZ165" i="12"/>
  <c r="AS165" i="12"/>
  <c r="AT165" i="12"/>
  <c r="AU165" i="12"/>
  <c r="AG165" i="12"/>
  <c r="S169" i="12"/>
  <c r="AB169" i="12"/>
  <c r="AC169" i="12"/>
  <c r="AD169" i="12"/>
  <c r="AE169" i="12"/>
  <c r="AV169" i="12"/>
  <c r="AH169" i="12"/>
  <c r="L161" i="12"/>
  <c r="AH161" i="12"/>
  <c r="BA161" i="12"/>
  <c r="BB161" i="12"/>
  <c r="H161" i="12"/>
  <c r="J161" i="12"/>
  <c r="AW162" i="12"/>
  <c r="G162" i="12"/>
  <c r="AQ162" i="12"/>
  <c r="AZ162" i="12"/>
  <c r="BA162" i="12"/>
  <c r="O162" i="12"/>
  <c r="AC164" i="12"/>
  <c r="AD164" i="12"/>
  <c r="W164" i="12"/>
  <c r="AF164" i="12"/>
  <c r="AO164" i="12"/>
  <c r="S164" i="12"/>
  <c r="D161" i="12"/>
  <c r="D168" i="12"/>
  <c r="I168" i="12"/>
  <c r="AO167" i="12"/>
  <c r="AE165" i="12"/>
  <c r="R169" i="12"/>
  <c r="I161" i="12"/>
  <c r="AT162" i="12"/>
  <c r="Y164" i="12"/>
  <c r="D169" i="12"/>
  <c r="F168" i="12"/>
  <c r="AY168" i="12"/>
  <c r="AH168" i="12"/>
  <c r="AS163" i="12"/>
  <c r="AJ163" i="12"/>
  <c r="AV167" i="12"/>
  <c r="AL167" i="12"/>
  <c r="AR165" i="12"/>
  <c r="I165" i="12"/>
  <c r="U168" i="12"/>
  <c r="V168" i="12"/>
  <c r="O168" i="12"/>
  <c r="X168" i="12"/>
  <c r="AG168" i="12"/>
  <c r="AX168" i="12"/>
  <c r="G163" i="12"/>
  <c r="P163" i="12"/>
  <c r="Q163" i="12"/>
  <c r="Z163" i="12"/>
  <c r="AI163" i="12"/>
  <c r="AZ163" i="12"/>
  <c r="N163" i="12"/>
  <c r="U167" i="12"/>
  <c r="AS167" i="12"/>
  <c r="BA167" i="12"/>
  <c r="S167" i="12"/>
  <c r="AJ167" i="12"/>
  <c r="AT167" i="12"/>
  <c r="AQ165" i="12"/>
  <c r="Q165" i="12"/>
  <c r="BA165" i="12"/>
  <c r="BB165" i="12"/>
  <c r="H165" i="12"/>
  <c r="AX165" i="12"/>
  <c r="AA169" i="12"/>
  <c r="AJ169" i="12"/>
  <c r="AK169" i="12"/>
  <c r="AL169" i="12"/>
  <c r="AM169" i="12"/>
  <c r="I169" i="12"/>
  <c r="K161" i="12"/>
  <c r="T161" i="12"/>
  <c r="AP161" i="12"/>
  <c r="AO161" i="12"/>
  <c r="AG161" i="12"/>
  <c r="P161" i="12"/>
  <c r="Z161" i="12"/>
  <c r="W162" i="12"/>
  <c r="AE162" i="12"/>
  <c r="AY162" i="12"/>
  <c r="AM162" i="12"/>
  <c r="F162" i="12"/>
  <c r="P162" i="12"/>
  <c r="AK164" i="12"/>
  <c r="AL164" i="12"/>
  <c r="AE164" i="12"/>
  <c r="AN164" i="12"/>
  <c r="AW164" i="12"/>
  <c r="AZ164" i="12"/>
  <c r="C162" i="12"/>
  <c r="C167" i="12"/>
  <c r="K163" i="12"/>
  <c r="M169" i="12"/>
  <c r="AA162" i="12"/>
  <c r="H168" i="12"/>
  <c r="AW167" i="12"/>
  <c r="AC168" i="12"/>
  <c r="AD168" i="12"/>
  <c r="W168" i="12"/>
  <c r="AF168" i="12"/>
  <c r="AO168" i="12"/>
  <c r="K168" i="12"/>
  <c r="O163" i="12"/>
  <c r="X163" i="12"/>
  <c r="Y163" i="12"/>
  <c r="AH163" i="12"/>
  <c r="AQ163" i="12"/>
  <c r="E163" i="12"/>
  <c r="V163" i="12"/>
  <c r="H167" i="12"/>
  <c r="I167" i="12"/>
  <c r="J167" i="12"/>
  <c r="AA167" i="12"/>
  <c r="AR167" i="12"/>
  <c r="BB167" i="12"/>
  <c r="AY165" i="12"/>
  <c r="AW165" i="12"/>
  <c r="AO165" i="12"/>
  <c r="Y165" i="12"/>
  <c r="P165" i="12"/>
  <c r="J165" i="12"/>
  <c r="AI169" i="12"/>
  <c r="AR169" i="12"/>
  <c r="AS169" i="12"/>
  <c r="AT169" i="12"/>
  <c r="AU169" i="12"/>
  <c r="AG169" i="12"/>
  <c r="S161" i="12"/>
  <c r="AB161" i="12"/>
  <c r="E161" i="12"/>
  <c r="F161" i="12"/>
  <c r="G161" i="12"/>
  <c r="X161" i="12"/>
  <c r="AX161" i="12"/>
  <c r="J162" i="12"/>
  <c r="H162" i="12"/>
  <c r="AU162" i="12"/>
  <c r="E162" i="12"/>
  <c r="N162" i="12"/>
  <c r="AF162" i="12"/>
  <c r="AS164" i="12"/>
  <c r="AT164" i="12"/>
  <c r="AM164" i="12"/>
  <c r="AV164" i="12"/>
  <c r="J164" i="12"/>
  <c r="L164" i="12"/>
  <c r="D162" i="12"/>
  <c r="D167" i="12"/>
  <c r="S168" i="12"/>
  <c r="Z168" i="12"/>
  <c r="BA163" i="12"/>
  <c r="AN167" i="12"/>
  <c r="S165" i="12"/>
  <c r="L169" i="12"/>
  <c r="AK161" i="12"/>
  <c r="AP162" i="12"/>
  <c r="N164" i="12"/>
  <c r="AB164" i="12"/>
  <c r="Q168" i="12"/>
  <c r="S163" i="12"/>
  <c r="AX167" i="12"/>
  <c r="AK165" i="12"/>
  <c r="AK168" i="12"/>
  <c r="AL168" i="12"/>
  <c r="AE168" i="12"/>
  <c r="AN168" i="12"/>
  <c r="AW168" i="12"/>
  <c r="AR168" i="12"/>
  <c r="W163" i="12"/>
  <c r="AF163" i="12"/>
  <c r="AG163" i="12"/>
  <c r="AP163" i="12"/>
  <c r="AY163" i="12"/>
  <c r="AK163" i="12"/>
  <c r="G167" i="12"/>
  <c r="P167" i="12"/>
  <c r="Q167" i="12"/>
  <c r="R167" i="12"/>
  <c r="AI167" i="12"/>
  <c r="AZ167" i="12"/>
  <c r="F167" i="12"/>
  <c r="L165" i="12"/>
  <c r="E165" i="12"/>
  <c r="F165" i="12"/>
  <c r="G165" i="12"/>
  <c r="X165" i="12"/>
  <c r="R165" i="12"/>
  <c r="AQ169" i="12"/>
  <c r="AZ169" i="12"/>
  <c r="BA169" i="12"/>
  <c r="BB169" i="12"/>
  <c r="H169" i="12"/>
  <c r="J169" i="12"/>
  <c r="AA161" i="12"/>
  <c r="AJ161" i="12"/>
  <c r="M161" i="12"/>
  <c r="N161" i="12"/>
  <c r="O161" i="12"/>
  <c r="AF161" i="12"/>
  <c r="I162" i="12"/>
  <c r="R162" i="12"/>
  <c r="X162" i="12"/>
  <c r="L162" i="12"/>
  <c r="M162" i="12"/>
  <c r="V162" i="12"/>
  <c r="AN162" i="12"/>
  <c r="BA164" i="12"/>
  <c r="BB164" i="12"/>
  <c r="AU164" i="12"/>
  <c r="AA164" i="12"/>
  <c r="R164" i="12"/>
  <c r="T164" i="12"/>
  <c r="C164" i="12"/>
  <c r="C165" i="12"/>
  <c r="AA168" i="12"/>
  <c r="AQ168" i="12"/>
  <c r="AJ168" i="12"/>
  <c r="M163" i="12"/>
  <c r="AT163" i="12"/>
  <c r="AP167" i="12"/>
  <c r="AD167" i="12"/>
  <c r="AD165" i="12"/>
  <c r="AP165" i="12"/>
  <c r="AF169" i="12"/>
  <c r="Q161" i="12"/>
  <c r="AL161" i="12"/>
  <c r="AG162" i="12"/>
  <c r="AJ162" i="12"/>
  <c r="M164" i="12"/>
  <c r="G164" i="12"/>
  <c r="AP164" i="12"/>
  <c r="E168" i="12"/>
  <c r="L168" i="12"/>
  <c r="J163" i="12"/>
  <c r="BB163" i="12"/>
  <c r="T167" i="12"/>
  <c r="AS168" i="12"/>
  <c r="AT168" i="12"/>
  <c r="AM168" i="12"/>
  <c r="AV168" i="12"/>
  <c r="J168" i="12"/>
  <c r="AZ168" i="12"/>
  <c r="AE163" i="12"/>
  <c r="AN163" i="12"/>
  <c r="AO163" i="12"/>
  <c r="AX163" i="12"/>
  <c r="L163" i="12"/>
  <c r="AL163" i="12"/>
  <c r="O167" i="12"/>
  <c r="X167" i="12"/>
  <c r="Y167" i="12"/>
  <c r="Z167" i="12"/>
  <c r="AQ167" i="12"/>
  <c r="AC167" i="12"/>
  <c r="V167" i="12"/>
  <c r="T165" i="12"/>
  <c r="M165" i="12"/>
  <c r="N165" i="12"/>
  <c r="O165" i="12"/>
  <c r="AF165" i="12"/>
  <c r="Z165" i="12"/>
  <c r="AY169" i="12"/>
  <c r="Y169" i="12"/>
  <c r="AW169" i="12"/>
  <c r="AO169" i="12"/>
  <c r="P169" i="12"/>
  <c r="AP169" i="12"/>
  <c r="AI161" i="12"/>
  <c r="AR161" i="12"/>
  <c r="U161" i="12"/>
  <c r="V161" i="12"/>
  <c r="W161" i="12"/>
  <c r="AN161" i="12"/>
  <c r="Q162" i="12"/>
  <c r="Z162" i="12"/>
  <c r="K162" i="12"/>
  <c r="T162" i="12"/>
  <c r="U162" i="12"/>
  <c r="AD162" i="12"/>
  <c r="AV162" i="12"/>
  <c r="AY164" i="12"/>
  <c r="K164" i="12"/>
  <c r="AI164" i="12"/>
  <c r="I164" i="12"/>
  <c r="Z164" i="12"/>
  <c r="AJ164" i="12"/>
  <c r="D164" i="12"/>
  <c r="D165" i="12"/>
  <c r="AB163" i="12"/>
  <c r="AJ165" i="12"/>
  <c r="O169" i="12"/>
  <c r="AM161" i="12"/>
  <c r="AK162" i="12"/>
  <c r="P164" i="12"/>
  <c r="D163" i="12"/>
  <c r="AC163" i="12"/>
  <c r="AM167" i="12"/>
  <c r="AA165" i="12"/>
  <c r="AM165" i="12"/>
  <c r="BA168" i="12"/>
  <c r="BB168" i="12"/>
  <c r="AU168" i="12"/>
  <c r="AI168" i="12"/>
  <c r="R168" i="12"/>
  <c r="AB168" i="12"/>
  <c r="AM163" i="12"/>
  <c r="AV163" i="12"/>
  <c r="AW163" i="12"/>
  <c r="U163" i="12"/>
  <c r="T163" i="12"/>
  <c r="AD163" i="12"/>
  <c r="W167" i="12"/>
  <c r="AF167" i="12"/>
  <c r="AG167" i="12"/>
  <c r="AH167" i="12"/>
  <c r="AY167" i="12"/>
  <c r="AK167" i="12"/>
  <c r="K165" i="12"/>
  <c r="AB165" i="12"/>
  <c r="U165" i="12"/>
  <c r="V165" i="12"/>
  <c r="W165" i="12"/>
  <c r="AN165" i="12"/>
  <c r="AH165" i="12"/>
  <c r="Q169" i="12"/>
  <c r="E169" i="12"/>
  <c r="F169" i="12"/>
  <c r="G169" i="12"/>
  <c r="X169" i="12"/>
  <c r="AX169" i="12"/>
  <c r="AQ161" i="12"/>
  <c r="AZ161" i="12"/>
  <c r="AC161" i="12"/>
  <c r="AD161" i="12"/>
  <c r="AE161" i="12"/>
  <c r="AV161" i="12"/>
  <c r="Y162" i="12"/>
  <c r="AH162" i="12"/>
  <c r="S162" i="12"/>
  <c r="AB162" i="12"/>
  <c r="AC162" i="12"/>
  <c r="AL162" i="12"/>
  <c r="E164" i="12"/>
  <c r="F164" i="12"/>
  <c r="AQ164" i="12"/>
  <c r="H164" i="12"/>
  <c r="Q164" i="12"/>
  <c r="AH164" i="12"/>
  <c r="AR164" i="12"/>
  <c r="C163" i="12"/>
  <c r="C169" i="12"/>
  <c r="AU163" i="12"/>
  <c r="AE167" i="12"/>
  <c r="L167" i="12"/>
  <c r="AC165" i="12"/>
  <c r="AV165" i="12"/>
  <c r="N169" i="12"/>
  <c r="AY161" i="12"/>
  <c r="K169" i="12"/>
  <c r="R161" i="12"/>
  <c r="AR162" i="12"/>
  <c r="AX164" i="12"/>
  <c r="T169" i="12"/>
  <c r="AS161" i="12"/>
  <c r="AS162" i="12"/>
  <c r="C161" i="12"/>
  <c r="U169" i="12"/>
  <c r="AT161" i="12"/>
  <c r="BB162" i="12"/>
  <c r="C168" i="12"/>
  <c r="V169" i="12"/>
  <c r="AU161" i="12"/>
  <c r="U164" i="12"/>
  <c r="W169" i="12"/>
  <c r="AW161" i="12"/>
  <c r="V164" i="12"/>
  <c r="Z169" i="12"/>
  <c r="AX162" i="12"/>
  <c r="X164" i="12"/>
  <c r="Y161" i="12"/>
  <c r="AG164" i="12"/>
  <c r="AN169" i="12"/>
  <c r="AO162" i="12"/>
  <c r="O164" i="12"/>
  <c r="AL165" i="12"/>
  <c r="AI162" i="12"/>
  <c r="AG166" i="12"/>
  <c r="AP166" i="12"/>
  <c r="AY166" i="12"/>
  <c r="AU166" i="12"/>
  <c r="F166" i="12"/>
  <c r="AM166" i="12"/>
  <c r="D166" i="12"/>
  <c r="BB166" i="12"/>
  <c r="AH166" i="12"/>
  <c r="O166" i="12"/>
  <c r="AO166" i="12"/>
  <c r="AX166" i="12"/>
  <c r="L166" i="12"/>
  <c r="E166" i="12"/>
  <c r="N166" i="12"/>
  <c r="P166" i="12"/>
  <c r="AW166" i="12"/>
  <c r="AE166" i="12"/>
  <c r="T166" i="12"/>
  <c r="M166" i="12"/>
  <c r="V166" i="12"/>
  <c r="X166" i="12"/>
  <c r="Y166" i="12"/>
  <c r="C166" i="12"/>
  <c r="G166" i="12"/>
  <c r="K166" i="12"/>
  <c r="AB166" i="12"/>
  <c r="U166" i="12"/>
  <c r="AD166" i="12"/>
  <c r="H166" i="12"/>
  <c r="Z166" i="12"/>
  <c r="AZ166" i="12"/>
  <c r="AV166" i="12"/>
  <c r="BA166" i="12"/>
  <c r="J166" i="12"/>
  <c r="S166" i="12"/>
  <c r="AJ166" i="12"/>
  <c r="AC166" i="12"/>
  <c r="AL166" i="12"/>
  <c r="AF166" i="12"/>
  <c r="W166" i="12"/>
  <c r="I166" i="12"/>
  <c r="R166" i="12"/>
  <c r="AA166" i="12"/>
  <c r="AR166" i="12"/>
  <c r="AK166" i="12"/>
  <c r="AT166" i="12"/>
  <c r="AN166" i="12"/>
  <c r="Q166" i="12"/>
  <c r="AI166" i="12"/>
  <c r="AS166" i="12"/>
  <c r="AQ166" i="12"/>
  <c r="B14" i="35"/>
  <c r="AK20" i="35" s="1"/>
  <c r="E32" i="15"/>
  <c r="F32" i="15" s="1"/>
  <c r="B21" i="12" s="1"/>
  <c r="K28" i="11"/>
  <c r="K28" i="7"/>
  <c r="J27" i="7"/>
  <c r="J27" i="11"/>
  <c r="C28" i="14" s="1"/>
  <c r="L26" i="7"/>
  <c r="L26" i="11"/>
  <c r="K25" i="7"/>
  <c r="K25" i="11"/>
  <c r="I24" i="11"/>
  <c r="I24" i="7"/>
  <c r="J23" i="7"/>
  <c r="J23" i="11"/>
  <c r="C24" i="14" s="1"/>
  <c r="J22" i="11"/>
  <c r="C23" i="14" s="1"/>
  <c r="J22" i="7"/>
  <c r="I20" i="11"/>
  <c r="I20" i="7"/>
  <c r="J19" i="7"/>
  <c r="J19" i="11"/>
  <c r="C20" i="14" s="1"/>
  <c r="G48" i="36"/>
  <c r="F48" i="7" s="1"/>
  <c r="G94" i="36"/>
  <c r="G75" i="45"/>
  <c r="E138" i="12"/>
  <c r="F50" i="44"/>
  <c r="F51" i="44" s="1"/>
  <c r="E56" i="7"/>
  <c r="G75" i="43"/>
  <c r="E136" i="12"/>
  <c r="F50" i="43"/>
  <c r="F51" i="43" s="1"/>
  <c r="E55" i="7"/>
  <c r="G75" i="41"/>
  <c r="E134" i="12"/>
  <c r="F50" i="41"/>
  <c r="F51" i="41" s="1"/>
  <c r="E53" i="7"/>
  <c r="G75" i="40"/>
  <c r="E133" i="12"/>
  <c r="F50" i="40"/>
  <c r="F51" i="40" s="1"/>
  <c r="E52" i="7"/>
  <c r="G75" i="38"/>
  <c r="E131" i="12"/>
  <c r="G75" i="37"/>
  <c r="E130" i="12"/>
  <c r="H75" i="36"/>
  <c r="F129" i="12"/>
  <c r="G50" i="36"/>
  <c r="G51" i="36" s="1"/>
  <c r="E70" i="37"/>
  <c r="F70" i="37" s="1"/>
  <c r="G70" i="37" s="1"/>
  <c r="I81" i="41"/>
  <c r="I84" i="41" s="1"/>
  <c r="G86" i="12"/>
  <c r="I81" i="38"/>
  <c r="I84" i="38" s="1"/>
  <c r="G83" i="12"/>
  <c r="J81" i="36"/>
  <c r="J84" i="36" s="1"/>
  <c r="H81" i="12"/>
  <c r="J81" i="44"/>
  <c r="J84" i="44" s="1"/>
  <c r="H89" i="12"/>
  <c r="I81" i="42"/>
  <c r="I84" i="42" s="1"/>
  <c r="G87" i="12"/>
  <c r="J81" i="37"/>
  <c r="J84" i="37" s="1"/>
  <c r="H82" i="12"/>
  <c r="J81" i="45"/>
  <c r="J84" i="45" s="1"/>
  <c r="H90" i="12"/>
  <c r="J81" i="39"/>
  <c r="J84" i="39" s="1"/>
  <c r="H84" i="12"/>
  <c r="J81" i="40"/>
  <c r="J84" i="40" s="1"/>
  <c r="H85" i="12"/>
  <c r="I81" i="43"/>
  <c r="I84" i="43" s="1"/>
  <c r="G88" i="12"/>
  <c r="F69" i="45"/>
  <c r="F70" i="45" s="1"/>
  <c r="G70" i="45" s="1"/>
  <c r="E64" i="4"/>
  <c r="F69" i="43"/>
  <c r="F70" i="43" s="1"/>
  <c r="G70" i="43" s="1"/>
  <c r="E62" i="4"/>
  <c r="F69" i="38"/>
  <c r="F70" i="38" s="1"/>
  <c r="G70" i="38" s="1"/>
  <c r="E57" i="4"/>
  <c r="F69" i="40"/>
  <c r="F70" i="40" s="1"/>
  <c r="G70" i="40" s="1"/>
  <c r="E59" i="4"/>
  <c r="F97" i="45"/>
  <c r="G94" i="45" s="1"/>
  <c r="F97" i="38"/>
  <c r="G94" i="38" s="1"/>
  <c r="F97" i="40"/>
  <c r="G94" i="40" s="1"/>
  <c r="K54" i="45"/>
  <c r="K28" i="45"/>
  <c r="L2" i="45"/>
  <c r="G101" i="45"/>
  <c r="G102" i="45" s="1"/>
  <c r="F31" i="12" s="1"/>
  <c r="H5" i="45"/>
  <c r="G40" i="45"/>
  <c r="M33" i="45"/>
  <c r="N31" i="45"/>
  <c r="L39" i="45"/>
  <c r="G101" i="44"/>
  <c r="G102" i="44" s="1"/>
  <c r="F30" i="12" s="1"/>
  <c r="H5" i="44"/>
  <c r="K54" i="44"/>
  <c r="K28" i="44"/>
  <c r="L2" i="44"/>
  <c r="G40" i="44"/>
  <c r="L33" i="44"/>
  <c r="M31" i="44"/>
  <c r="K39" i="44"/>
  <c r="G76" i="43"/>
  <c r="G41" i="43"/>
  <c r="G95" i="43" s="1"/>
  <c r="H58" i="43"/>
  <c r="G31" i="4" s="1"/>
  <c r="F95" i="43"/>
  <c r="F97" i="43" s="1"/>
  <c r="G94" i="43" s="1"/>
  <c r="O31" i="43"/>
  <c r="N33" i="43"/>
  <c r="N46" i="43" s="1"/>
  <c r="G101" i="43"/>
  <c r="G102" i="43" s="1"/>
  <c r="F29" i="12" s="1"/>
  <c r="H5" i="43"/>
  <c r="M39" i="43"/>
  <c r="L54" i="43"/>
  <c r="L28" i="43"/>
  <c r="M2" i="43"/>
  <c r="K54" i="42"/>
  <c r="K28" i="42"/>
  <c r="L2" i="42"/>
  <c r="G41" i="42"/>
  <c r="G76" i="42"/>
  <c r="G78" i="42" s="1"/>
  <c r="H58" i="42"/>
  <c r="G30" i="4" s="1"/>
  <c r="L39" i="42"/>
  <c r="N31" i="42"/>
  <c r="M33" i="42"/>
  <c r="M46" i="42" s="1"/>
  <c r="H10" i="42"/>
  <c r="J39" i="41"/>
  <c r="K33" i="41"/>
  <c r="K46" i="41" s="1"/>
  <c r="L31" i="41"/>
  <c r="G101" i="41"/>
  <c r="G102" i="41" s="1"/>
  <c r="F27" i="12" s="1"/>
  <c r="H5" i="41"/>
  <c r="F95" i="41"/>
  <c r="F97" i="41" s="1"/>
  <c r="G94" i="41" s="1"/>
  <c r="K54" i="41"/>
  <c r="K28" i="41"/>
  <c r="L2" i="41"/>
  <c r="G40" i="41"/>
  <c r="G76" i="40"/>
  <c r="G41" i="40"/>
  <c r="H58" i="40"/>
  <c r="G28" i="4" s="1"/>
  <c r="M31" i="40"/>
  <c r="L33" i="40"/>
  <c r="L46" i="40" s="1"/>
  <c r="K39" i="40"/>
  <c r="K54" i="40"/>
  <c r="L2" i="40"/>
  <c r="K28" i="40"/>
  <c r="G101" i="40"/>
  <c r="G102" i="40" s="1"/>
  <c r="F26" i="12" s="1"/>
  <c r="H5" i="40"/>
  <c r="G101" i="39"/>
  <c r="G102" i="39" s="1"/>
  <c r="F25" i="12" s="1"/>
  <c r="H5" i="39"/>
  <c r="G40" i="39"/>
  <c r="M31" i="39"/>
  <c r="L33" i="39"/>
  <c r="L46" i="39" s="1"/>
  <c r="K39" i="39"/>
  <c r="K54" i="39"/>
  <c r="K28" i="39"/>
  <c r="L2" i="39"/>
  <c r="G101" i="38"/>
  <c r="G102" i="38" s="1"/>
  <c r="F24" i="12" s="1"/>
  <c r="H5" i="38"/>
  <c r="G41" i="38"/>
  <c r="G48" i="38" s="1"/>
  <c r="G76" i="38"/>
  <c r="H58" i="38"/>
  <c r="G26" i="4" s="1"/>
  <c r="K54" i="38"/>
  <c r="K28" i="38"/>
  <c r="L2" i="38"/>
  <c r="G101" i="37"/>
  <c r="G102" i="37" s="1"/>
  <c r="F23" i="12" s="1"/>
  <c r="H5" i="37"/>
  <c r="G76" i="37"/>
  <c r="G41" i="37"/>
  <c r="H62" i="37" s="1"/>
  <c r="F95" i="37"/>
  <c r="F97" i="37" s="1"/>
  <c r="G94" i="37" s="1"/>
  <c r="F48" i="37"/>
  <c r="K33" i="37"/>
  <c r="K46" i="37" s="1"/>
  <c r="L31" i="37"/>
  <c r="J39" i="37"/>
  <c r="K28" i="37"/>
  <c r="L2" i="37"/>
  <c r="K54" i="37"/>
  <c r="H77" i="37"/>
  <c r="K28" i="36"/>
  <c r="L2" i="36"/>
  <c r="K54" i="36"/>
  <c r="K39" i="36"/>
  <c r="M31" i="36"/>
  <c r="L33" i="36"/>
  <c r="L46" i="36" s="1"/>
  <c r="H77" i="36"/>
  <c r="H10" i="36"/>
  <c r="G95" i="36"/>
  <c r="H62" i="36"/>
  <c r="AO33" i="35"/>
  <c r="V33" i="33"/>
  <c r="I33" i="34"/>
  <c r="U33" i="34"/>
  <c r="AG33" i="34"/>
  <c r="AO33" i="34"/>
  <c r="K33" i="34"/>
  <c r="AP33" i="31"/>
  <c r="AM33" i="33"/>
  <c r="O33" i="34"/>
  <c r="M33" i="34"/>
  <c r="W33" i="34"/>
  <c r="AI33" i="34"/>
  <c r="AS33" i="34"/>
  <c r="AA33" i="34"/>
  <c r="AX33" i="33"/>
  <c r="AE33" i="34"/>
  <c r="E33" i="34"/>
  <c r="Q33" i="34"/>
  <c r="Y33" i="34"/>
  <c r="AK33" i="34"/>
  <c r="AW33" i="34"/>
  <c r="AQ33" i="34"/>
  <c r="AC33" i="35"/>
  <c r="AV22" i="32"/>
  <c r="AZ36" i="35"/>
  <c r="BC22" i="31"/>
  <c r="AV22" i="31"/>
  <c r="AF22" i="32"/>
  <c r="D22" i="31"/>
  <c r="T22" i="31"/>
  <c r="AJ22" i="31"/>
  <c r="AZ22" i="31"/>
  <c r="D22" i="32"/>
  <c r="T22" i="32"/>
  <c r="AJ22" i="32"/>
  <c r="AZ22" i="32"/>
  <c r="T36" i="35"/>
  <c r="AJ36" i="35"/>
  <c r="P22" i="31"/>
  <c r="AF22" i="31"/>
  <c r="C37" i="31"/>
  <c r="C37" i="32"/>
  <c r="P22" i="32"/>
  <c r="H22" i="31"/>
  <c r="X22" i="31"/>
  <c r="AN22" i="31"/>
  <c r="H22" i="32"/>
  <c r="X22" i="32"/>
  <c r="AN22" i="32"/>
  <c r="G33" i="33"/>
  <c r="P33" i="34"/>
  <c r="AN36" i="35"/>
  <c r="M33" i="35"/>
  <c r="D33" i="33"/>
  <c r="AB38" i="33"/>
  <c r="AM33" i="32"/>
  <c r="AZ38" i="33"/>
  <c r="X38" i="33"/>
  <c r="W33" i="32"/>
  <c r="AR38" i="33"/>
  <c r="H38" i="33"/>
  <c r="AS33" i="35"/>
  <c r="AG33" i="35"/>
  <c r="Q33" i="35"/>
  <c r="G33" i="32"/>
  <c r="Y33" i="35"/>
  <c r="I33" i="35"/>
  <c r="AX33" i="31"/>
  <c r="BB33" i="31"/>
  <c r="V33" i="31"/>
  <c r="AT33" i="33"/>
  <c r="AO33" i="33"/>
  <c r="AH33" i="33"/>
  <c r="Q33" i="33"/>
  <c r="E33" i="33"/>
  <c r="AW33" i="35"/>
  <c r="L38" i="32"/>
  <c r="E28" i="15"/>
  <c r="F28" i="15" s="1"/>
  <c r="B17" i="12" s="1"/>
  <c r="B14" i="31"/>
  <c r="AL33" i="31"/>
  <c r="R33" i="31"/>
  <c r="E29" i="15"/>
  <c r="F29" i="15" s="1"/>
  <c r="B18" i="12" s="1"/>
  <c r="B14" i="32"/>
  <c r="AY33" i="32"/>
  <c r="AI33" i="32"/>
  <c r="S33" i="32"/>
  <c r="BB33" i="33"/>
  <c r="AS33" i="33"/>
  <c r="AL33" i="33"/>
  <c r="AG33" i="33"/>
  <c r="O33" i="33"/>
  <c r="AH33" i="31"/>
  <c r="J33" i="31"/>
  <c r="AU33" i="32"/>
  <c r="AE33" i="32"/>
  <c r="O33" i="32"/>
  <c r="AA36" i="33"/>
  <c r="B14" i="33"/>
  <c r="BA20" i="33" s="1"/>
  <c r="O54" i="13" s="1"/>
  <c r="BA33" i="33"/>
  <c r="AQ33" i="33"/>
  <c r="AK33" i="33"/>
  <c r="AC33" i="33"/>
  <c r="M33" i="33"/>
  <c r="AR36" i="34"/>
  <c r="B14" i="34"/>
  <c r="D20" i="34" s="1"/>
  <c r="P5" i="13" s="1"/>
  <c r="Z33" i="31"/>
  <c r="F33" i="31"/>
  <c r="AQ33" i="32"/>
  <c r="AA33" i="32"/>
  <c r="K33" i="32"/>
  <c r="AW33" i="33"/>
  <c r="AP33" i="33"/>
  <c r="AI33" i="33"/>
  <c r="Y33" i="33"/>
  <c r="I33" i="33"/>
  <c r="AH36" i="32"/>
  <c r="AF36" i="33"/>
  <c r="AT38" i="34"/>
  <c r="AJ38" i="32"/>
  <c r="W22" i="33"/>
  <c r="I38" i="34"/>
  <c r="AG38" i="34"/>
  <c r="AH38" i="34"/>
  <c r="Z38" i="31"/>
  <c r="AX36" i="31"/>
  <c r="BC38" i="31"/>
  <c r="AR22" i="33"/>
  <c r="AR38" i="34"/>
  <c r="AX38" i="34"/>
  <c r="BC33" i="33"/>
  <c r="AY33" i="33"/>
  <c r="AE33" i="33"/>
  <c r="W33" i="33"/>
  <c r="S33" i="33"/>
  <c r="K33" i="33"/>
  <c r="BB33" i="34"/>
  <c r="AX33" i="34"/>
  <c r="AT33" i="34"/>
  <c r="AP33" i="34"/>
  <c r="AL33" i="34"/>
  <c r="AH33" i="34"/>
  <c r="AD33" i="34"/>
  <c r="Z33" i="34"/>
  <c r="V33" i="34"/>
  <c r="R33" i="34"/>
  <c r="N33" i="34"/>
  <c r="J33" i="34"/>
  <c r="F33" i="34"/>
  <c r="AH38" i="31"/>
  <c r="U38" i="34"/>
  <c r="BA38" i="34"/>
  <c r="AD33" i="33"/>
  <c r="Z33" i="33"/>
  <c r="R33" i="33"/>
  <c r="N33" i="33"/>
  <c r="J33" i="33"/>
  <c r="F33" i="33"/>
  <c r="P38" i="32"/>
  <c r="AZ38" i="32"/>
  <c r="T38" i="32"/>
  <c r="AF38" i="32"/>
  <c r="F38" i="31"/>
  <c r="AD38" i="31"/>
  <c r="AV38" i="31"/>
  <c r="J38" i="31"/>
  <c r="AP38" i="31"/>
  <c r="AC37" i="32"/>
  <c r="G22" i="33"/>
  <c r="AB22" i="33"/>
  <c r="AW22" i="33"/>
  <c r="M38" i="34"/>
  <c r="Y38" i="34"/>
  <c r="AJ38" i="34"/>
  <c r="AS38" i="34"/>
  <c r="F38" i="34"/>
  <c r="V38" i="34"/>
  <c r="AL38" i="34"/>
  <c r="BB38" i="34"/>
  <c r="BA33" i="31"/>
  <c r="AW33" i="31"/>
  <c r="AS33" i="31"/>
  <c r="AO33" i="31"/>
  <c r="AK33" i="31"/>
  <c r="AG33" i="31"/>
  <c r="AC33" i="31"/>
  <c r="Y33" i="31"/>
  <c r="U33" i="31"/>
  <c r="Q33" i="31"/>
  <c r="M36" i="31"/>
  <c r="I33" i="31"/>
  <c r="E33" i="31"/>
  <c r="AR36" i="35"/>
  <c r="N38" i="31"/>
  <c r="AZ38" i="31"/>
  <c r="R38" i="31"/>
  <c r="AX38" i="31"/>
  <c r="L22" i="33"/>
  <c r="AG22" i="33"/>
  <c r="BC22" i="33"/>
  <c r="E38" i="34"/>
  <c r="AC38" i="34"/>
  <c r="AK38" i="34"/>
  <c r="AW38" i="34"/>
  <c r="J38" i="34"/>
  <c r="Z38" i="34"/>
  <c r="AP38" i="34"/>
  <c r="D33" i="31"/>
  <c r="AR38" i="31"/>
  <c r="AJ38" i="31"/>
  <c r="AF38" i="31"/>
  <c r="AB38" i="31"/>
  <c r="X38" i="31"/>
  <c r="P38" i="31"/>
  <c r="L38" i="31"/>
  <c r="H38" i="31"/>
  <c r="D33" i="34"/>
  <c r="D39" i="34" s="1"/>
  <c r="AV38" i="34"/>
  <c r="AN38" i="34"/>
  <c r="AB38" i="34"/>
  <c r="X38" i="34"/>
  <c r="T38" i="34"/>
  <c r="P38" i="34"/>
  <c r="L38" i="34"/>
  <c r="L36" i="34"/>
  <c r="E31" i="15"/>
  <c r="F31" i="15" s="1"/>
  <c r="B20" i="12" s="1"/>
  <c r="T38" i="31"/>
  <c r="AN38" i="31"/>
  <c r="Q22" i="33"/>
  <c r="AM22" i="33"/>
  <c r="H38" i="34"/>
  <c r="Q38" i="34"/>
  <c r="AO38" i="34"/>
  <c r="AZ38" i="34"/>
  <c r="N38" i="34"/>
  <c r="AD38" i="34"/>
  <c r="AV36" i="33"/>
  <c r="E30" i="15"/>
  <c r="F30" i="15" s="1"/>
  <c r="B19" i="12" s="1"/>
  <c r="D38" i="35"/>
  <c r="H38" i="32"/>
  <c r="X38" i="32"/>
  <c r="AN38" i="32"/>
  <c r="AB38" i="32"/>
  <c r="AR38" i="32"/>
  <c r="D54" i="33"/>
  <c r="D28" i="33"/>
  <c r="E2" i="33"/>
  <c r="F2" i="33" s="1"/>
  <c r="BB36" i="33"/>
  <c r="D38" i="32"/>
  <c r="D28" i="32"/>
  <c r="E2" i="32"/>
  <c r="E28" i="32" s="1"/>
  <c r="E2" i="34"/>
  <c r="E54" i="34" s="1"/>
  <c r="D28" i="34"/>
  <c r="AS36" i="31"/>
  <c r="BC33" i="31"/>
  <c r="AY33" i="31"/>
  <c r="AU33" i="31"/>
  <c r="AQ33" i="31"/>
  <c r="AM33" i="31"/>
  <c r="AI33" i="31"/>
  <c r="AE33" i="31"/>
  <c r="AA33" i="31"/>
  <c r="W33" i="31"/>
  <c r="S33" i="31"/>
  <c r="O33" i="31"/>
  <c r="K33" i="31"/>
  <c r="G33" i="31"/>
  <c r="D38" i="33"/>
  <c r="D10" i="34"/>
  <c r="E5" i="34" s="1"/>
  <c r="D38" i="34"/>
  <c r="D10" i="33"/>
  <c r="D40" i="33" s="1"/>
  <c r="M33" i="31"/>
  <c r="H33" i="31"/>
  <c r="F36" i="33"/>
  <c r="AL36" i="33"/>
  <c r="AP90" i="33"/>
  <c r="D36" i="35"/>
  <c r="K36" i="33"/>
  <c r="AQ36" i="33"/>
  <c r="X36" i="35"/>
  <c r="V36" i="33"/>
  <c r="F17" i="11"/>
  <c r="AV38" i="35"/>
  <c r="AR38" i="35"/>
  <c r="AF38" i="35"/>
  <c r="X38" i="35"/>
  <c r="P38" i="35"/>
  <c r="L38" i="35"/>
  <c r="H38" i="35"/>
  <c r="AJ18" i="7"/>
  <c r="D18" i="7"/>
  <c r="AZ18" i="7"/>
  <c r="T18" i="7"/>
  <c r="T38" i="35"/>
  <c r="AN38" i="35"/>
  <c r="H36" i="35"/>
  <c r="AZ38" i="35"/>
  <c r="AL17" i="11"/>
  <c r="R17" i="11"/>
  <c r="AF33" i="34"/>
  <c r="AU20" i="34"/>
  <c r="P48" i="13" s="1"/>
  <c r="N17" i="11"/>
  <c r="AB36" i="34"/>
  <c r="AZ17" i="7"/>
  <c r="AB17" i="7"/>
  <c r="D17" i="7"/>
  <c r="AF38" i="34"/>
  <c r="H33" i="34"/>
  <c r="L33" i="34"/>
  <c r="L46" i="34" s="1"/>
  <c r="T33" i="34"/>
  <c r="X33" i="34"/>
  <c r="AB33" i="34"/>
  <c r="AJ33" i="34"/>
  <c r="AJ46" i="34" s="1"/>
  <c r="AN33" i="34"/>
  <c r="AR33" i="34"/>
  <c r="AV33" i="34"/>
  <c r="AH16" i="11"/>
  <c r="AV33" i="33"/>
  <c r="P33" i="33"/>
  <c r="I20" i="33"/>
  <c r="O10" i="13" s="1"/>
  <c r="AO20" i="33"/>
  <c r="O42" i="13" s="1"/>
  <c r="AI20" i="33"/>
  <c r="O36" i="13" s="1"/>
  <c r="AS20" i="33"/>
  <c r="O46" i="13" s="1"/>
  <c r="Y20" i="33"/>
  <c r="O26" i="13" s="1"/>
  <c r="S20" i="33"/>
  <c r="O20" i="13" s="1"/>
  <c r="AC20" i="33"/>
  <c r="O30" i="13" s="1"/>
  <c r="U16" i="7"/>
  <c r="AT16" i="11"/>
  <c r="AV38" i="33"/>
  <c r="AF33" i="33"/>
  <c r="T16" i="7"/>
  <c r="H33" i="33"/>
  <c r="H46" i="33" s="1"/>
  <c r="L33" i="33"/>
  <c r="T33" i="33"/>
  <c r="X33" i="33"/>
  <c r="AB33" i="33"/>
  <c r="AJ33" i="33"/>
  <c r="AJ46" i="33" s="1"/>
  <c r="AN33" i="33"/>
  <c r="AR33" i="33"/>
  <c r="AZ33" i="33"/>
  <c r="AZ46" i="33" s="1"/>
  <c r="P36" i="33"/>
  <c r="P38" i="33"/>
  <c r="M37" i="32"/>
  <c r="BA37" i="32"/>
  <c r="BB15" i="7"/>
  <c r="F15" i="7"/>
  <c r="Q14" i="7"/>
  <c r="D54" i="35"/>
  <c r="D28" i="35"/>
  <c r="E2" i="35"/>
  <c r="D10" i="35"/>
  <c r="D40" i="35" s="1"/>
  <c r="E39" i="35"/>
  <c r="U39" i="35"/>
  <c r="AK39" i="35"/>
  <c r="BA39" i="35"/>
  <c r="M20" i="35"/>
  <c r="Y20" i="35"/>
  <c r="R20" i="35"/>
  <c r="V20" i="35"/>
  <c r="AX20" i="35"/>
  <c r="BB20" i="35"/>
  <c r="F33" i="35"/>
  <c r="F46" i="35" s="1"/>
  <c r="J33" i="35"/>
  <c r="J46" i="35" s="1"/>
  <c r="N33" i="35"/>
  <c r="N46" i="35" s="1"/>
  <c r="R33" i="35"/>
  <c r="R46" i="35" s="1"/>
  <c r="V33" i="35"/>
  <c r="V46" i="35" s="1"/>
  <c r="Z33" i="35"/>
  <c r="Z46" i="35" s="1"/>
  <c r="AD33" i="35"/>
  <c r="AD46" i="35" s="1"/>
  <c r="AH33" i="35"/>
  <c r="AH46" i="35" s="1"/>
  <c r="AL33" i="35"/>
  <c r="AL46" i="35" s="1"/>
  <c r="AP33" i="35"/>
  <c r="AP46" i="35" s="1"/>
  <c r="AT33" i="35"/>
  <c r="AT46" i="35" s="1"/>
  <c r="AX33" i="35"/>
  <c r="AX46" i="35" s="1"/>
  <c r="BB33" i="35"/>
  <c r="BB46" i="35" s="1"/>
  <c r="AT37" i="35"/>
  <c r="N37" i="35"/>
  <c r="AG37" i="35"/>
  <c r="AZ37" i="35"/>
  <c r="T37" i="35"/>
  <c r="Y82" i="35"/>
  <c r="Y89" i="35" s="1"/>
  <c r="O20" i="35"/>
  <c r="S20" i="35"/>
  <c r="AU20" i="35"/>
  <c r="AY20" i="35"/>
  <c r="G22" i="35"/>
  <c r="K22" i="35"/>
  <c r="O22" i="35"/>
  <c r="S22" i="35"/>
  <c r="W22" i="35"/>
  <c r="AA22" i="35"/>
  <c r="AE22" i="35"/>
  <c r="AI22" i="35"/>
  <c r="AM22" i="35"/>
  <c r="AQ22" i="35"/>
  <c r="AU22" i="35"/>
  <c r="AY22" i="35"/>
  <c r="BC22" i="35"/>
  <c r="G33" i="35"/>
  <c r="G46" i="35" s="1"/>
  <c r="K33" i="35"/>
  <c r="K46" i="35" s="1"/>
  <c r="O33" i="35"/>
  <c r="O46" i="35" s="1"/>
  <c r="S33" i="35"/>
  <c r="S46" i="35" s="1"/>
  <c r="W33" i="35"/>
  <c r="W46" i="35" s="1"/>
  <c r="AA33" i="35"/>
  <c r="AA46" i="35" s="1"/>
  <c r="AE33" i="35"/>
  <c r="AE46" i="35" s="1"/>
  <c r="AI33" i="35"/>
  <c r="AI46" i="35" s="1"/>
  <c r="AM33" i="35"/>
  <c r="AM46" i="35" s="1"/>
  <c r="AQ33" i="35"/>
  <c r="AQ46" i="35" s="1"/>
  <c r="AU33" i="35"/>
  <c r="AU46" i="35" s="1"/>
  <c r="AY33" i="35"/>
  <c r="AY46" i="35" s="1"/>
  <c r="BC33" i="35"/>
  <c r="BC46" i="35" s="1"/>
  <c r="L36" i="35"/>
  <c r="AB36" i="35"/>
  <c r="AM37" i="35"/>
  <c r="BC100" i="35"/>
  <c r="AY100" i="35"/>
  <c r="AU100" i="35"/>
  <c r="AQ100" i="35"/>
  <c r="AM100" i="35"/>
  <c r="AI100" i="35"/>
  <c r="AE100" i="35"/>
  <c r="AA100" i="35"/>
  <c r="W100" i="35"/>
  <c r="S100" i="35"/>
  <c r="O100" i="35"/>
  <c r="K100" i="35"/>
  <c r="G100" i="35"/>
  <c r="BB100" i="35"/>
  <c r="AX100" i="35"/>
  <c r="AT100" i="35"/>
  <c r="AP100" i="35"/>
  <c r="AL100" i="35"/>
  <c r="AH100" i="35"/>
  <c r="AD100" i="35"/>
  <c r="Z100" i="35"/>
  <c r="V100" i="35"/>
  <c r="R100" i="35"/>
  <c r="N100" i="35"/>
  <c r="J100" i="35"/>
  <c r="F100" i="35"/>
  <c r="BA100" i="35"/>
  <c r="AW100" i="35"/>
  <c r="AS100" i="35"/>
  <c r="AO100" i="35"/>
  <c r="AK100" i="35"/>
  <c r="AG100" i="35"/>
  <c r="AC100" i="35"/>
  <c r="Y100" i="35"/>
  <c r="U100" i="35"/>
  <c r="Q100" i="35"/>
  <c r="M100" i="35"/>
  <c r="I100" i="35"/>
  <c r="E100" i="35"/>
  <c r="AR100" i="35"/>
  <c r="AB100" i="35"/>
  <c r="L100" i="35"/>
  <c r="AZ90" i="35"/>
  <c r="AV90" i="35"/>
  <c r="AR90" i="35"/>
  <c r="AN90" i="35"/>
  <c r="AJ90" i="35"/>
  <c r="AF90" i="35"/>
  <c r="AB90" i="35"/>
  <c r="X90" i="35"/>
  <c r="T90" i="35"/>
  <c r="P90" i="35"/>
  <c r="L90" i="35"/>
  <c r="H90" i="35"/>
  <c r="D90" i="35"/>
  <c r="AN100" i="35"/>
  <c r="X100" i="35"/>
  <c r="H100" i="35"/>
  <c r="BC90" i="35"/>
  <c r="AY90" i="35"/>
  <c r="AU90" i="35"/>
  <c r="AQ90" i="35"/>
  <c r="AM90" i="35"/>
  <c r="AI90" i="35"/>
  <c r="AE90" i="35"/>
  <c r="AA90" i="35"/>
  <c r="W90" i="35"/>
  <c r="S90" i="35"/>
  <c r="O90" i="35"/>
  <c r="K90" i="35"/>
  <c r="G90" i="35"/>
  <c r="AZ100" i="35"/>
  <c r="AJ100" i="35"/>
  <c r="T100" i="35"/>
  <c r="D100" i="35"/>
  <c r="BB90" i="35"/>
  <c r="AX90" i="35"/>
  <c r="AT90" i="35"/>
  <c r="AP90" i="35"/>
  <c r="AL90" i="35"/>
  <c r="AH90" i="35"/>
  <c r="AD90" i="35"/>
  <c r="Z90" i="35"/>
  <c r="V90" i="35"/>
  <c r="R90" i="35"/>
  <c r="N90" i="35"/>
  <c r="J90" i="35"/>
  <c r="F90" i="35"/>
  <c r="P100" i="35"/>
  <c r="AS90" i="35"/>
  <c r="AC90" i="35"/>
  <c r="M90" i="35"/>
  <c r="AZ82" i="35"/>
  <c r="AZ89" i="35" s="1"/>
  <c r="AV82" i="35"/>
  <c r="AV89" i="35" s="1"/>
  <c r="AR82" i="35"/>
  <c r="AR89" i="35" s="1"/>
  <c r="AN82" i="35"/>
  <c r="AN89" i="35" s="1"/>
  <c r="AJ82" i="35"/>
  <c r="AJ89" i="35" s="1"/>
  <c r="AF82" i="35"/>
  <c r="AF89" i="35" s="1"/>
  <c r="AB82" i="35"/>
  <c r="AB89" i="35" s="1"/>
  <c r="X82" i="35"/>
  <c r="X89" i="35" s="1"/>
  <c r="T82" i="35"/>
  <c r="T89" i="35" s="1"/>
  <c r="P82" i="35"/>
  <c r="P89" i="35" s="1"/>
  <c r="L82" i="35"/>
  <c r="L89" i="35" s="1"/>
  <c r="H82" i="35"/>
  <c r="H89" i="35" s="1"/>
  <c r="D82" i="35"/>
  <c r="AO90" i="35"/>
  <c r="Y90" i="35"/>
  <c r="I90" i="35"/>
  <c r="BC82" i="35"/>
  <c r="BC89" i="35" s="1"/>
  <c r="AY82" i="35"/>
  <c r="AY89" i="35" s="1"/>
  <c r="AU82" i="35"/>
  <c r="AU89" i="35" s="1"/>
  <c r="AQ82" i="35"/>
  <c r="AQ89" i="35" s="1"/>
  <c r="AM82" i="35"/>
  <c r="AM89" i="35" s="1"/>
  <c r="AI82" i="35"/>
  <c r="AI89" i="35" s="1"/>
  <c r="AE82" i="35"/>
  <c r="AE89" i="35" s="1"/>
  <c r="AA82" i="35"/>
  <c r="AA89" i="35" s="1"/>
  <c r="W82" i="35"/>
  <c r="W89" i="35" s="1"/>
  <c r="S82" i="35"/>
  <c r="S89" i="35" s="1"/>
  <c r="O82" i="35"/>
  <c r="O89" i="35" s="1"/>
  <c r="K82" i="35"/>
  <c r="K89" i="35" s="1"/>
  <c r="G82" i="35"/>
  <c r="G89" i="35" s="1"/>
  <c r="AV100" i="35"/>
  <c r="BA90" i="35"/>
  <c r="AK90" i="35"/>
  <c r="U90" i="35"/>
  <c r="E90" i="35"/>
  <c r="BB82" i="35"/>
  <c r="BB89" i="35" s="1"/>
  <c r="AX82" i="35"/>
  <c r="AX89" i="35" s="1"/>
  <c r="AT82" i="35"/>
  <c r="AT89" i="35" s="1"/>
  <c r="AP82" i="35"/>
  <c r="AP89" i="35" s="1"/>
  <c r="AL82" i="35"/>
  <c r="AL89" i="35" s="1"/>
  <c r="AH82" i="35"/>
  <c r="AH89" i="35" s="1"/>
  <c r="AD82" i="35"/>
  <c r="AD89" i="35" s="1"/>
  <c r="Z82" i="35"/>
  <c r="Z89" i="35" s="1"/>
  <c r="V82" i="35"/>
  <c r="V89" i="35" s="1"/>
  <c r="R82" i="35"/>
  <c r="R89" i="35" s="1"/>
  <c r="N82" i="35"/>
  <c r="N89" i="35" s="1"/>
  <c r="J82" i="35"/>
  <c r="J89" i="35" s="1"/>
  <c r="F82" i="35"/>
  <c r="F89" i="35" s="1"/>
  <c r="AW90" i="35"/>
  <c r="BA82" i="35"/>
  <c r="BA89" i="35" s="1"/>
  <c r="AK82" i="35"/>
  <c r="AK89" i="35" s="1"/>
  <c r="U82" i="35"/>
  <c r="U89" i="35" s="1"/>
  <c r="E82" i="35"/>
  <c r="E89" i="35" s="1"/>
  <c r="AF100" i="35"/>
  <c r="AG90" i="35"/>
  <c r="AW82" i="35"/>
  <c r="AW89" i="35" s="1"/>
  <c r="AG82" i="35"/>
  <c r="AG89" i="35" s="1"/>
  <c r="Q82" i="35"/>
  <c r="Q89" i="35" s="1"/>
  <c r="Q90" i="35"/>
  <c r="AS82" i="35"/>
  <c r="AS89" i="35" s="1"/>
  <c r="AC82" i="35"/>
  <c r="AC89" i="35" s="1"/>
  <c r="M82" i="35"/>
  <c r="M89" i="35" s="1"/>
  <c r="I82" i="35"/>
  <c r="I89" i="35" s="1"/>
  <c r="BC36" i="35"/>
  <c r="AY36" i="35"/>
  <c r="AU36" i="35"/>
  <c r="AQ36" i="35"/>
  <c r="AM36" i="35"/>
  <c r="AI36" i="35"/>
  <c r="AE36" i="35"/>
  <c r="AA36" i="35"/>
  <c r="W36" i="35"/>
  <c r="S36" i="35"/>
  <c r="O36" i="35"/>
  <c r="K36" i="35"/>
  <c r="G36" i="35"/>
  <c r="C36" i="35"/>
  <c r="BB36" i="35"/>
  <c r="AX36" i="35"/>
  <c r="AT36" i="35"/>
  <c r="AP36" i="35"/>
  <c r="AL36" i="35"/>
  <c r="AH36" i="35"/>
  <c r="AD36" i="35"/>
  <c r="Z36" i="35"/>
  <c r="V36" i="35"/>
  <c r="R36" i="35"/>
  <c r="N36" i="35"/>
  <c r="J36" i="35"/>
  <c r="F36" i="35"/>
  <c r="AO82" i="35"/>
  <c r="AO89" i="35" s="1"/>
  <c r="BA36" i="35"/>
  <c r="AW36" i="35"/>
  <c r="AS36" i="35"/>
  <c r="AO36" i="35"/>
  <c r="AK36" i="35"/>
  <c r="AG36" i="35"/>
  <c r="AC36" i="35"/>
  <c r="Y36" i="35"/>
  <c r="U36" i="35"/>
  <c r="Q36" i="35"/>
  <c r="M36" i="35"/>
  <c r="I36" i="35"/>
  <c r="E36" i="35"/>
  <c r="X20" i="35"/>
  <c r="AB20" i="35"/>
  <c r="D22" i="35"/>
  <c r="H22" i="35"/>
  <c r="L22" i="35"/>
  <c r="P22" i="35"/>
  <c r="T22" i="35"/>
  <c r="X22" i="35"/>
  <c r="AB22" i="35"/>
  <c r="AF22" i="35"/>
  <c r="AJ22" i="35"/>
  <c r="AN22" i="35"/>
  <c r="AR22" i="35"/>
  <c r="AV22" i="35"/>
  <c r="D33" i="35"/>
  <c r="D46" i="35" s="1"/>
  <c r="H33" i="35"/>
  <c r="H46" i="35" s="1"/>
  <c r="L33" i="35"/>
  <c r="L46" i="35" s="1"/>
  <c r="P33" i="35"/>
  <c r="P46" i="35" s="1"/>
  <c r="T33" i="35"/>
  <c r="T46" i="35" s="1"/>
  <c r="X33" i="35"/>
  <c r="X46" i="35" s="1"/>
  <c r="AB33" i="35"/>
  <c r="AB46" i="35" s="1"/>
  <c r="AF33" i="35"/>
  <c r="AF46" i="35" s="1"/>
  <c r="AJ33" i="35"/>
  <c r="AJ46" i="35" s="1"/>
  <c r="AN33" i="35"/>
  <c r="AN46" i="35" s="1"/>
  <c r="AR33" i="35"/>
  <c r="AR46" i="35" s="1"/>
  <c r="AV33" i="35"/>
  <c r="AV46" i="35" s="1"/>
  <c r="AZ33" i="35"/>
  <c r="AZ46" i="35" s="1"/>
  <c r="P36" i="35"/>
  <c r="AF36" i="35"/>
  <c r="AV36" i="35"/>
  <c r="BA38" i="35"/>
  <c r="G38" i="35"/>
  <c r="K38" i="35"/>
  <c r="O38" i="35"/>
  <c r="S38" i="35"/>
  <c r="W38" i="35"/>
  <c r="AA38" i="35"/>
  <c r="AE38" i="35"/>
  <c r="AI38" i="35"/>
  <c r="AM38" i="35"/>
  <c r="AQ38" i="35"/>
  <c r="AU38" i="35"/>
  <c r="AY38" i="35"/>
  <c r="BC38" i="35"/>
  <c r="E38" i="35"/>
  <c r="I38" i="35"/>
  <c r="M38" i="35"/>
  <c r="Q38" i="35"/>
  <c r="U38" i="35"/>
  <c r="Y38" i="35"/>
  <c r="AC38" i="35"/>
  <c r="AG38" i="35"/>
  <c r="AK38" i="35"/>
  <c r="AO38" i="35"/>
  <c r="AS38" i="35"/>
  <c r="AW38" i="35"/>
  <c r="G39" i="34"/>
  <c r="S39" i="34"/>
  <c r="AM39" i="34"/>
  <c r="E39" i="34"/>
  <c r="AC39" i="34"/>
  <c r="BA39" i="34"/>
  <c r="O39" i="34"/>
  <c r="AQ39" i="34"/>
  <c r="BC100" i="34"/>
  <c r="AY100" i="34"/>
  <c r="AU100" i="34"/>
  <c r="AQ100" i="34"/>
  <c r="AM100" i="34"/>
  <c r="AI100" i="34"/>
  <c r="AE100" i="34"/>
  <c r="AA100" i="34"/>
  <c r="W100" i="34"/>
  <c r="S100" i="34"/>
  <c r="O100" i="34"/>
  <c r="K100" i="34"/>
  <c r="G100" i="34"/>
  <c r="BB100" i="34"/>
  <c r="AX100" i="34"/>
  <c r="AT100" i="34"/>
  <c r="AP100" i="34"/>
  <c r="AL100" i="34"/>
  <c r="AH100" i="34"/>
  <c r="AD100" i="34"/>
  <c r="Z100" i="34"/>
  <c r="V100" i="34"/>
  <c r="R100" i="34"/>
  <c r="N100" i="34"/>
  <c r="J100" i="34"/>
  <c r="F100" i="34"/>
  <c r="BA100" i="34"/>
  <c r="AW100" i="34"/>
  <c r="AS100" i="34"/>
  <c r="AO100" i="34"/>
  <c r="AK100" i="34"/>
  <c r="AG100" i="34"/>
  <c r="AC100" i="34"/>
  <c r="Y100" i="34"/>
  <c r="U100" i="34"/>
  <c r="Q100" i="34"/>
  <c r="M100" i="34"/>
  <c r="I100" i="34"/>
  <c r="E100" i="34"/>
  <c r="AR100" i="34"/>
  <c r="AB100" i="34"/>
  <c r="L100" i="34"/>
  <c r="AN100" i="34"/>
  <c r="X100" i="34"/>
  <c r="H100" i="34"/>
  <c r="BB90" i="34"/>
  <c r="AX90" i="34"/>
  <c r="AT90" i="34"/>
  <c r="AP90" i="34"/>
  <c r="AL90" i="34"/>
  <c r="AH90" i="34"/>
  <c r="AD90" i="34"/>
  <c r="Z90" i="34"/>
  <c r="V90" i="34"/>
  <c r="R90" i="34"/>
  <c r="N90" i="34"/>
  <c r="J90" i="34"/>
  <c r="F90" i="34"/>
  <c r="AZ100" i="34"/>
  <c r="AJ100" i="34"/>
  <c r="T100" i="34"/>
  <c r="D100" i="34"/>
  <c r="BA90" i="34"/>
  <c r="AW90" i="34"/>
  <c r="AS90" i="34"/>
  <c r="AO90" i="34"/>
  <c r="AK90" i="34"/>
  <c r="AG90" i="34"/>
  <c r="AC90" i="34"/>
  <c r="Y90" i="34"/>
  <c r="U90" i="34"/>
  <c r="Q90" i="34"/>
  <c r="M90" i="34"/>
  <c r="I90" i="34"/>
  <c r="E90" i="34"/>
  <c r="P100" i="34"/>
  <c r="AZ90" i="34"/>
  <c r="AR90" i="34"/>
  <c r="AJ90" i="34"/>
  <c r="AB90" i="34"/>
  <c r="T90" i="34"/>
  <c r="L90" i="34"/>
  <c r="D90" i="34"/>
  <c r="AY90" i="34"/>
  <c r="AQ90" i="34"/>
  <c r="AI90" i="34"/>
  <c r="AA90" i="34"/>
  <c r="S90" i="34"/>
  <c r="K90" i="34"/>
  <c r="BB82" i="34"/>
  <c r="BB89" i="34" s="1"/>
  <c r="AX82" i="34"/>
  <c r="AX89" i="34" s="1"/>
  <c r="AT82" i="34"/>
  <c r="AT89" i="34" s="1"/>
  <c r="AP82" i="34"/>
  <c r="AP89" i="34" s="1"/>
  <c r="AL82" i="34"/>
  <c r="AL89" i="34" s="1"/>
  <c r="AH82" i="34"/>
  <c r="AH89" i="34" s="1"/>
  <c r="AD82" i="34"/>
  <c r="AD89" i="34" s="1"/>
  <c r="Z82" i="34"/>
  <c r="Z89" i="34" s="1"/>
  <c r="V82" i="34"/>
  <c r="V89" i="34" s="1"/>
  <c r="R82" i="34"/>
  <c r="R89" i="34" s="1"/>
  <c r="N82" i="34"/>
  <c r="N89" i="34" s="1"/>
  <c r="J82" i="34"/>
  <c r="J89" i="34" s="1"/>
  <c r="F82" i="34"/>
  <c r="F89" i="34" s="1"/>
  <c r="AV100" i="34"/>
  <c r="AV90" i="34"/>
  <c r="AN90" i="34"/>
  <c r="AF90" i="34"/>
  <c r="X90" i="34"/>
  <c r="P90" i="34"/>
  <c r="H90" i="34"/>
  <c r="BA82" i="34"/>
  <c r="BA89" i="34" s="1"/>
  <c r="AW82" i="34"/>
  <c r="AW89" i="34" s="1"/>
  <c r="AS82" i="34"/>
  <c r="AS89" i="34" s="1"/>
  <c r="AO82" i="34"/>
  <c r="AO89" i="34" s="1"/>
  <c r="AK82" i="34"/>
  <c r="AK89" i="34" s="1"/>
  <c r="AG82" i="34"/>
  <c r="AG89" i="34" s="1"/>
  <c r="AC82" i="34"/>
  <c r="AC89" i="34" s="1"/>
  <c r="Y82" i="34"/>
  <c r="Y89" i="34" s="1"/>
  <c r="U82" i="34"/>
  <c r="U89" i="34" s="1"/>
  <c r="Q82" i="34"/>
  <c r="Q89" i="34" s="1"/>
  <c r="M82" i="34"/>
  <c r="M89" i="34" s="1"/>
  <c r="I82" i="34"/>
  <c r="I89" i="34" s="1"/>
  <c r="E82" i="34"/>
  <c r="E89" i="34" s="1"/>
  <c r="AE90" i="34"/>
  <c r="AZ82" i="34"/>
  <c r="AZ89" i="34" s="1"/>
  <c r="AR82" i="34"/>
  <c r="AR89" i="34" s="1"/>
  <c r="AJ82" i="34"/>
  <c r="AJ89" i="34" s="1"/>
  <c r="AB82" i="34"/>
  <c r="AB89" i="34" s="1"/>
  <c r="T82" i="34"/>
  <c r="T89" i="34" s="1"/>
  <c r="L82" i="34"/>
  <c r="L89" i="34" s="1"/>
  <c r="D82" i="34"/>
  <c r="AF100" i="34"/>
  <c r="BC90" i="34"/>
  <c r="W90" i="34"/>
  <c r="AY82" i="34"/>
  <c r="AY89" i="34" s="1"/>
  <c r="AQ82" i="34"/>
  <c r="AQ89" i="34" s="1"/>
  <c r="AI82" i="34"/>
  <c r="AI89" i="34" s="1"/>
  <c r="AA82" i="34"/>
  <c r="AA89" i="34" s="1"/>
  <c r="S82" i="34"/>
  <c r="S89" i="34" s="1"/>
  <c r="K82" i="34"/>
  <c r="K89" i="34" s="1"/>
  <c r="AU90" i="34"/>
  <c r="O90" i="34"/>
  <c r="AV82" i="34"/>
  <c r="AV89" i="34" s="1"/>
  <c r="AN82" i="34"/>
  <c r="AN89" i="34" s="1"/>
  <c r="AF82" i="34"/>
  <c r="AF89" i="34" s="1"/>
  <c r="X82" i="34"/>
  <c r="X89" i="34" s="1"/>
  <c r="P82" i="34"/>
  <c r="P89" i="34" s="1"/>
  <c r="H82" i="34"/>
  <c r="H89" i="34" s="1"/>
  <c r="AM90" i="34"/>
  <c r="AM82" i="34"/>
  <c r="AM89" i="34" s="1"/>
  <c r="G82" i="34"/>
  <c r="G89" i="34" s="1"/>
  <c r="BC36" i="34"/>
  <c r="AY36" i="34"/>
  <c r="AU36" i="34"/>
  <c r="AQ36" i="34"/>
  <c r="AM36" i="34"/>
  <c r="AI36" i="34"/>
  <c r="AE36" i="34"/>
  <c r="AA36" i="34"/>
  <c r="W36" i="34"/>
  <c r="S36" i="34"/>
  <c r="O36" i="34"/>
  <c r="K36" i="34"/>
  <c r="G36" i="34"/>
  <c r="C36" i="34"/>
  <c r="G90" i="34"/>
  <c r="AE82" i="34"/>
  <c r="AE89" i="34" s="1"/>
  <c r="BB36" i="34"/>
  <c r="AX36" i="34"/>
  <c r="AT36" i="34"/>
  <c r="AP36" i="34"/>
  <c r="AL36" i="34"/>
  <c r="AH36" i="34"/>
  <c r="AD36" i="34"/>
  <c r="Z36" i="34"/>
  <c r="V36" i="34"/>
  <c r="R36" i="34"/>
  <c r="N36" i="34"/>
  <c r="J36" i="34"/>
  <c r="F36" i="34"/>
  <c r="BC82" i="34"/>
  <c r="BC89" i="34" s="1"/>
  <c r="W82" i="34"/>
  <c r="W89" i="34" s="1"/>
  <c r="BA36" i="34"/>
  <c r="AW36" i="34"/>
  <c r="AS36" i="34"/>
  <c r="AO36" i="34"/>
  <c r="AK36" i="34"/>
  <c r="AG36" i="34"/>
  <c r="AC36" i="34"/>
  <c r="Y36" i="34"/>
  <c r="U36" i="34"/>
  <c r="Q36" i="34"/>
  <c r="M36" i="34"/>
  <c r="I36" i="34"/>
  <c r="E36" i="34"/>
  <c r="B15" i="34"/>
  <c r="E20" i="34"/>
  <c r="P6" i="13" s="1"/>
  <c r="K20" i="34"/>
  <c r="P20" i="34"/>
  <c r="P17" i="13" s="1"/>
  <c r="U20" i="34"/>
  <c r="P22" i="13" s="1"/>
  <c r="AA20" i="34"/>
  <c r="P28" i="13" s="1"/>
  <c r="AF20" i="34"/>
  <c r="P33" i="13" s="1"/>
  <c r="AK20" i="34"/>
  <c r="P38" i="13" s="1"/>
  <c r="AQ20" i="34"/>
  <c r="P44" i="13" s="1"/>
  <c r="AV20" i="34"/>
  <c r="P49" i="13" s="1"/>
  <c r="H22" i="34"/>
  <c r="M22" i="34"/>
  <c r="S22" i="34"/>
  <c r="X22" i="34"/>
  <c r="AC22" i="34"/>
  <c r="AI22" i="34"/>
  <c r="AN22" i="34"/>
  <c r="AS22" i="34"/>
  <c r="AY22" i="34"/>
  <c r="P36" i="34"/>
  <c r="AF36" i="34"/>
  <c r="AV36" i="34"/>
  <c r="BC38" i="34"/>
  <c r="BB20" i="34"/>
  <c r="P55" i="13" s="1"/>
  <c r="AX20" i="34"/>
  <c r="P51" i="13" s="1"/>
  <c r="AT20" i="34"/>
  <c r="P47" i="13" s="1"/>
  <c r="AP20" i="34"/>
  <c r="P43" i="13" s="1"/>
  <c r="AL20" i="34"/>
  <c r="P39" i="13" s="1"/>
  <c r="AH20" i="34"/>
  <c r="P35" i="13" s="1"/>
  <c r="AD20" i="34"/>
  <c r="P31" i="13" s="1"/>
  <c r="Z20" i="34"/>
  <c r="P27" i="13" s="1"/>
  <c r="V20" i="34"/>
  <c r="P23" i="13" s="1"/>
  <c r="R20" i="34"/>
  <c r="P19" i="13" s="1"/>
  <c r="N20" i="34"/>
  <c r="P15" i="13" s="1"/>
  <c r="J20" i="34"/>
  <c r="P11" i="13" s="1"/>
  <c r="F20" i="34"/>
  <c r="P7" i="13" s="1"/>
  <c r="G20" i="34"/>
  <c r="P8" i="13" s="1"/>
  <c r="L20" i="34"/>
  <c r="P13" i="13" s="1"/>
  <c r="Q20" i="34"/>
  <c r="P18" i="13" s="1"/>
  <c r="W20" i="34"/>
  <c r="P24" i="13" s="1"/>
  <c r="AB20" i="34"/>
  <c r="P29" i="13" s="1"/>
  <c r="AG20" i="34"/>
  <c r="P34" i="13" s="1"/>
  <c r="AM20" i="34"/>
  <c r="P40" i="13" s="1"/>
  <c r="AR20" i="34"/>
  <c r="P45" i="13" s="1"/>
  <c r="AW20" i="34"/>
  <c r="P50" i="13" s="1"/>
  <c r="BC20" i="34"/>
  <c r="P56" i="13" s="1"/>
  <c r="D22" i="34"/>
  <c r="I22" i="34"/>
  <c r="O22" i="34"/>
  <c r="T22" i="34"/>
  <c r="Y22" i="34"/>
  <c r="AE22" i="34"/>
  <c r="AJ22" i="34"/>
  <c r="AO22" i="34"/>
  <c r="AU22" i="34"/>
  <c r="AU33" i="34"/>
  <c r="AU46" i="34" s="1"/>
  <c r="AY33" i="34"/>
  <c r="AY46" i="34" s="1"/>
  <c r="BC33" i="34"/>
  <c r="BC46" i="34" s="1"/>
  <c r="D36" i="34"/>
  <c r="T36" i="34"/>
  <c r="AJ36" i="34"/>
  <c r="AZ36" i="34"/>
  <c r="AX39" i="34"/>
  <c r="O82" i="34"/>
  <c r="O89" i="34" s="1"/>
  <c r="BB22" i="34"/>
  <c r="AX22" i="34"/>
  <c r="AT22" i="34"/>
  <c r="AP22" i="34"/>
  <c r="AL22" i="34"/>
  <c r="AH22" i="34"/>
  <c r="AD22" i="34"/>
  <c r="Z22" i="34"/>
  <c r="V22" i="34"/>
  <c r="R22" i="34"/>
  <c r="N22" i="34"/>
  <c r="J22" i="34"/>
  <c r="F22" i="34"/>
  <c r="E22" i="34"/>
  <c r="K22" i="34"/>
  <c r="P22" i="34"/>
  <c r="U22" i="34"/>
  <c r="AA22" i="34"/>
  <c r="AF22" i="34"/>
  <c r="AK22" i="34"/>
  <c r="AQ22" i="34"/>
  <c r="AV22" i="34"/>
  <c r="BA22" i="34"/>
  <c r="AZ33" i="34"/>
  <c r="AZ46" i="34" s="1"/>
  <c r="H36" i="34"/>
  <c r="X36" i="34"/>
  <c r="AN36" i="34"/>
  <c r="C37" i="34"/>
  <c r="AU82" i="34"/>
  <c r="AU89" i="34" s="1"/>
  <c r="G38" i="34"/>
  <c r="K38" i="34"/>
  <c r="O38" i="34"/>
  <c r="S38" i="34"/>
  <c r="W38" i="34"/>
  <c r="AA38" i="34"/>
  <c r="AE38" i="34"/>
  <c r="AI38" i="34"/>
  <c r="AM38" i="34"/>
  <c r="AQ38" i="34"/>
  <c r="AU38" i="34"/>
  <c r="AY38" i="34"/>
  <c r="AU39" i="33"/>
  <c r="BB37" i="33"/>
  <c r="AX37" i="33"/>
  <c r="AT37" i="33"/>
  <c r="AP37" i="33"/>
  <c r="AL37" i="33"/>
  <c r="AH37" i="33"/>
  <c r="AD37" i="33"/>
  <c r="Z37" i="33"/>
  <c r="V37" i="33"/>
  <c r="R37" i="33"/>
  <c r="N37" i="33"/>
  <c r="BA37" i="33"/>
  <c r="AW37" i="33"/>
  <c r="AS37" i="33"/>
  <c r="AO37" i="33"/>
  <c r="AK37" i="33"/>
  <c r="AG37" i="33"/>
  <c r="AC37" i="33"/>
  <c r="Y37" i="33"/>
  <c r="U37" i="33"/>
  <c r="Q37" i="33"/>
  <c r="AZ37" i="33"/>
  <c r="AV37" i="33"/>
  <c r="AR37" i="33"/>
  <c r="AN37" i="33"/>
  <c r="AJ37" i="33"/>
  <c r="AF37" i="33"/>
  <c r="AB37" i="33"/>
  <c r="X37" i="33"/>
  <c r="T37" i="33"/>
  <c r="P37" i="33"/>
  <c r="L37" i="33"/>
  <c r="H37" i="33"/>
  <c r="D37" i="33"/>
  <c r="AY37" i="33"/>
  <c r="AI37" i="33"/>
  <c r="S37" i="33"/>
  <c r="J37" i="33"/>
  <c r="E37" i="33"/>
  <c r="AM37" i="33"/>
  <c r="AU37" i="33"/>
  <c r="AE37" i="33"/>
  <c r="O37" i="33"/>
  <c r="I37" i="33"/>
  <c r="W37" i="33"/>
  <c r="F37" i="33"/>
  <c r="AQ37" i="33"/>
  <c r="AA37" i="33"/>
  <c r="M37" i="33"/>
  <c r="G37" i="33"/>
  <c r="BC37" i="33"/>
  <c r="K37" i="33"/>
  <c r="U39" i="33"/>
  <c r="AS39" i="33"/>
  <c r="E28" i="33"/>
  <c r="W39" i="33"/>
  <c r="AI39" i="33"/>
  <c r="BC100" i="33"/>
  <c r="AY100" i="33"/>
  <c r="AU100" i="33"/>
  <c r="AQ100" i="33"/>
  <c r="AM100" i="33"/>
  <c r="AI100" i="33"/>
  <c r="AE100" i="33"/>
  <c r="AA100" i="33"/>
  <c r="W100" i="33"/>
  <c r="S100" i="33"/>
  <c r="O100" i="33"/>
  <c r="K100" i="33"/>
  <c r="G100" i="33"/>
  <c r="BB100" i="33"/>
  <c r="AX100" i="33"/>
  <c r="AT100" i="33"/>
  <c r="AP100" i="33"/>
  <c r="AL100" i="33"/>
  <c r="AH100" i="33"/>
  <c r="AD100" i="33"/>
  <c r="Z100" i="33"/>
  <c r="V100" i="33"/>
  <c r="R100" i="33"/>
  <c r="N100" i="33"/>
  <c r="J100" i="33"/>
  <c r="F100" i="33"/>
  <c r="BA100" i="33"/>
  <c r="AW100" i="33"/>
  <c r="AS100" i="33"/>
  <c r="AO100" i="33"/>
  <c r="AK100" i="33"/>
  <c r="AG100" i="33"/>
  <c r="AC100" i="33"/>
  <c r="Y100" i="33"/>
  <c r="U100" i="33"/>
  <c r="Q100" i="33"/>
  <c r="M100" i="33"/>
  <c r="I100" i="33"/>
  <c r="E100" i="33"/>
  <c r="AR100" i="33"/>
  <c r="AB100" i="33"/>
  <c r="L100" i="33"/>
  <c r="AN100" i="33"/>
  <c r="X100" i="33"/>
  <c r="H100" i="33"/>
  <c r="BA90" i="33"/>
  <c r="AW90" i="33"/>
  <c r="AS90" i="33"/>
  <c r="AO90" i="33"/>
  <c r="AK90" i="33"/>
  <c r="AG90" i="33"/>
  <c r="AC90" i="33"/>
  <c r="Y90" i="33"/>
  <c r="U90" i="33"/>
  <c r="Q90" i="33"/>
  <c r="M90" i="33"/>
  <c r="I90" i="33"/>
  <c r="E90" i="33"/>
  <c r="AZ100" i="33"/>
  <c r="AJ100" i="33"/>
  <c r="T100" i="33"/>
  <c r="D100" i="33"/>
  <c r="AZ90" i="33"/>
  <c r="AV90" i="33"/>
  <c r="AR90" i="33"/>
  <c r="AN90" i="33"/>
  <c r="AJ90" i="33"/>
  <c r="AF90" i="33"/>
  <c r="AB90" i="33"/>
  <c r="X90" i="33"/>
  <c r="T90" i="33"/>
  <c r="P90" i="33"/>
  <c r="L90" i="33"/>
  <c r="H90" i="33"/>
  <c r="D90" i="33"/>
  <c r="AV100" i="33"/>
  <c r="BB90" i="33"/>
  <c r="AT90" i="33"/>
  <c r="AL90" i="33"/>
  <c r="AD90" i="33"/>
  <c r="V90" i="33"/>
  <c r="N90" i="33"/>
  <c r="F90" i="33"/>
  <c r="BA82" i="33"/>
  <c r="BA89" i="33" s="1"/>
  <c r="AW82" i="33"/>
  <c r="AW89" i="33" s="1"/>
  <c r="AS82" i="33"/>
  <c r="AS89" i="33" s="1"/>
  <c r="AO82" i="33"/>
  <c r="AO89" i="33" s="1"/>
  <c r="AK82" i="33"/>
  <c r="AK89" i="33" s="1"/>
  <c r="AG82" i="33"/>
  <c r="AG89" i="33" s="1"/>
  <c r="AC82" i="33"/>
  <c r="AC89" i="33" s="1"/>
  <c r="Y82" i="33"/>
  <c r="Y89" i="33" s="1"/>
  <c r="U82" i="33"/>
  <c r="U89" i="33" s="1"/>
  <c r="Q82" i="33"/>
  <c r="Q89" i="33" s="1"/>
  <c r="M82" i="33"/>
  <c r="M89" i="33" s="1"/>
  <c r="I82" i="33"/>
  <c r="I89" i="33" s="1"/>
  <c r="E82" i="33"/>
  <c r="E89" i="33" s="1"/>
  <c r="AX90" i="33"/>
  <c r="AM90" i="33"/>
  <c r="AA90" i="33"/>
  <c r="R90" i="33"/>
  <c r="G90" i="33"/>
  <c r="AY82" i="33"/>
  <c r="AY89" i="33" s="1"/>
  <c r="AT82" i="33"/>
  <c r="AT89" i="33" s="1"/>
  <c r="AN82" i="33"/>
  <c r="AN89" i="33" s="1"/>
  <c r="AI82" i="33"/>
  <c r="AI89" i="33" s="1"/>
  <c r="AD82" i="33"/>
  <c r="AD89" i="33" s="1"/>
  <c r="X82" i="33"/>
  <c r="X89" i="33" s="1"/>
  <c r="S82" i="33"/>
  <c r="S89" i="33" s="1"/>
  <c r="N82" i="33"/>
  <c r="N89" i="33" s="1"/>
  <c r="H82" i="33"/>
  <c r="H89" i="33" s="1"/>
  <c r="AF100" i="33"/>
  <c r="AU90" i="33"/>
  <c r="AI90" i="33"/>
  <c r="Z90" i="33"/>
  <c r="O90" i="33"/>
  <c r="BC82" i="33"/>
  <c r="BC89" i="33" s="1"/>
  <c r="AX82" i="33"/>
  <c r="AX89" i="33" s="1"/>
  <c r="AR82" i="33"/>
  <c r="AR89" i="33" s="1"/>
  <c r="AM82" i="33"/>
  <c r="AM89" i="33" s="1"/>
  <c r="AH82" i="33"/>
  <c r="AH89" i="33" s="1"/>
  <c r="AB82" i="33"/>
  <c r="AB89" i="33" s="1"/>
  <c r="W82" i="33"/>
  <c r="W89" i="33" s="1"/>
  <c r="R82" i="33"/>
  <c r="R89" i="33" s="1"/>
  <c r="L82" i="33"/>
  <c r="L89" i="33" s="1"/>
  <c r="G82" i="33"/>
  <c r="G89" i="33" s="1"/>
  <c r="P100" i="33"/>
  <c r="BC90" i="33"/>
  <c r="AQ90" i="33"/>
  <c r="AH90" i="33"/>
  <c r="W90" i="33"/>
  <c r="K90" i="33"/>
  <c r="BB82" i="33"/>
  <c r="BB89" i="33" s="1"/>
  <c r="AV82" i="33"/>
  <c r="AV89" i="33" s="1"/>
  <c r="AQ82" i="33"/>
  <c r="AQ89" i="33" s="1"/>
  <c r="AL82" i="33"/>
  <c r="AL89" i="33" s="1"/>
  <c r="AF82" i="33"/>
  <c r="AF89" i="33" s="1"/>
  <c r="AA82" i="33"/>
  <c r="AA89" i="33" s="1"/>
  <c r="V82" i="33"/>
  <c r="V89" i="33" s="1"/>
  <c r="P82" i="33"/>
  <c r="P89" i="33" s="1"/>
  <c r="K82" i="33"/>
  <c r="K89" i="33" s="1"/>
  <c r="F82" i="33"/>
  <c r="F89" i="33" s="1"/>
  <c r="AE90" i="33"/>
  <c r="AZ82" i="33"/>
  <c r="AZ89" i="33" s="1"/>
  <c r="AE82" i="33"/>
  <c r="AE89" i="33" s="1"/>
  <c r="J82" i="33"/>
  <c r="J89" i="33" s="1"/>
  <c r="S90" i="33"/>
  <c r="AU82" i="33"/>
  <c r="AU89" i="33" s="1"/>
  <c r="Z82" i="33"/>
  <c r="Z89" i="33" s="1"/>
  <c r="D82" i="33"/>
  <c r="AY90" i="33"/>
  <c r="J90" i="33"/>
  <c r="AP82" i="33"/>
  <c r="AP89" i="33" s="1"/>
  <c r="T82" i="33"/>
  <c r="T89" i="33" s="1"/>
  <c r="BA36" i="33"/>
  <c r="AW36" i="33"/>
  <c r="AS36" i="33"/>
  <c r="AO36" i="33"/>
  <c r="AK36" i="33"/>
  <c r="AG36" i="33"/>
  <c r="AC36" i="33"/>
  <c r="Y36" i="33"/>
  <c r="U36" i="33"/>
  <c r="Q36" i="33"/>
  <c r="M36" i="33"/>
  <c r="I36" i="33"/>
  <c r="E36" i="33"/>
  <c r="K20" i="33"/>
  <c r="P20" i="33"/>
  <c r="O17" i="13" s="1"/>
  <c r="AF20" i="33"/>
  <c r="O33" i="13" s="1"/>
  <c r="AK20" i="33"/>
  <c r="O38" i="13" s="1"/>
  <c r="H22" i="33"/>
  <c r="M22" i="33"/>
  <c r="S22" i="33"/>
  <c r="X22" i="33"/>
  <c r="AC22" i="33"/>
  <c r="AI22" i="33"/>
  <c r="AN22" i="33"/>
  <c r="AS22" i="33"/>
  <c r="AY22" i="33"/>
  <c r="G36" i="33"/>
  <c r="L36" i="33"/>
  <c r="R36" i="33"/>
  <c r="W36" i="33"/>
  <c r="AB36" i="33"/>
  <c r="AH36" i="33"/>
  <c r="AM36" i="33"/>
  <c r="AR36" i="33"/>
  <c r="AX36" i="33"/>
  <c r="BC36" i="33"/>
  <c r="BC38" i="33"/>
  <c r="AT39" i="33"/>
  <c r="O82" i="33"/>
  <c r="O89" i="33" s="1"/>
  <c r="AX20" i="33"/>
  <c r="O51" i="13" s="1"/>
  <c r="AT20" i="33"/>
  <c r="O47" i="13" s="1"/>
  <c r="AH20" i="33"/>
  <c r="O35" i="13" s="1"/>
  <c r="AD20" i="33"/>
  <c r="O31" i="13" s="1"/>
  <c r="R20" i="33"/>
  <c r="O19" i="13" s="1"/>
  <c r="N20" i="33"/>
  <c r="O15" i="13" s="1"/>
  <c r="G20" i="33"/>
  <c r="O8" i="13" s="1"/>
  <c r="L20" i="33"/>
  <c r="O13" i="13" s="1"/>
  <c r="AB20" i="33"/>
  <c r="O29" i="13" s="1"/>
  <c r="AG20" i="33"/>
  <c r="O34" i="13" s="1"/>
  <c r="AW20" i="33"/>
  <c r="O50" i="13" s="1"/>
  <c r="BC20" i="33"/>
  <c r="O56" i="13" s="1"/>
  <c r="D22" i="33"/>
  <c r="I22" i="33"/>
  <c r="O22" i="33"/>
  <c r="T22" i="33"/>
  <c r="Y22" i="33"/>
  <c r="AE22" i="33"/>
  <c r="AJ22" i="33"/>
  <c r="AO22" i="33"/>
  <c r="AU22" i="33"/>
  <c r="AZ22" i="33"/>
  <c r="C36" i="33"/>
  <c r="E61" i="15" s="1"/>
  <c r="F61" i="15" s="1"/>
  <c r="B47" i="12" s="1"/>
  <c r="D87" i="33" s="1"/>
  <c r="H36" i="33"/>
  <c r="N36" i="33"/>
  <c r="S36" i="33"/>
  <c r="X36" i="33"/>
  <c r="AD36" i="33"/>
  <c r="AI36" i="33"/>
  <c r="AN36" i="33"/>
  <c r="AT36" i="33"/>
  <c r="AY36" i="33"/>
  <c r="AH39" i="33"/>
  <c r="AJ82" i="33"/>
  <c r="AJ89" i="33" s="1"/>
  <c r="BB22" i="33"/>
  <c r="AX22" i="33"/>
  <c r="AT22" i="33"/>
  <c r="AP22" i="33"/>
  <c r="AL22" i="33"/>
  <c r="AH22" i="33"/>
  <c r="AD22" i="33"/>
  <c r="Z22" i="33"/>
  <c r="V22" i="33"/>
  <c r="R22" i="33"/>
  <c r="N22" i="33"/>
  <c r="J22" i="33"/>
  <c r="F22" i="33"/>
  <c r="E22" i="33"/>
  <c r="K22" i="33"/>
  <c r="P22" i="33"/>
  <c r="U22" i="33"/>
  <c r="AA22" i="33"/>
  <c r="AF22" i="33"/>
  <c r="AK22" i="33"/>
  <c r="AQ22" i="33"/>
  <c r="AV22" i="33"/>
  <c r="BA22" i="33"/>
  <c r="D36" i="33"/>
  <c r="J36" i="33"/>
  <c r="O36" i="33"/>
  <c r="T36" i="33"/>
  <c r="Z36" i="33"/>
  <c r="AE36" i="33"/>
  <c r="AJ36" i="33"/>
  <c r="AP36" i="33"/>
  <c r="AU36" i="33"/>
  <c r="AZ36" i="33"/>
  <c r="G38" i="33"/>
  <c r="K38" i="33"/>
  <c r="O38" i="33"/>
  <c r="S38" i="33"/>
  <c r="W38" i="33"/>
  <c r="AA38" i="33"/>
  <c r="AE38" i="33"/>
  <c r="AI38" i="33"/>
  <c r="AM38" i="33"/>
  <c r="AQ38" i="33"/>
  <c r="AU38" i="33"/>
  <c r="AY38" i="33"/>
  <c r="E54" i="32"/>
  <c r="BC100" i="32"/>
  <c r="AY100" i="32"/>
  <c r="AU100" i="32"/>
  <c r="AQ100" i="32"/>
  <c r="AM100" i="32"/>
  <c r="AI100" i="32"/>
  <c r="AE100" i="32"/>
  <c r="AA100" i="32"/>
  <c r="W100" i="32"/>
  <c r="S100" i="32"/>
  <c r="O100" i="32"/>
  <c r="K100" i="32"/>
  <c r="G100" i="32"/>
  <c r="BB100" i="32"/>
  <c r="AX100" i="32"/>
  <c r="AT100" i="32"/>
  <c r="AP100" i="32"/>
  <c r="AL100" i="32"/>
  <c r="AH100" i="32"/>
  <c r="AD100" i="32"/>
  <c r="Z100" i="32"/>
  <c r="V100" i="32"/>
  <c r="R100" i="32"/>
  <c r="N100" i="32"/>
  <c r="J100" i="32"/>
  <c r="F100" i="32"/>
  <c r="BA100" i="32"/>
  <c r="AW100" i="32"/>
  <c r="AS100" i="32"/>
  <c r="AO100" i="32"/>
  <c r="AK100" i="32"/>
  <c r="AG100" i="32"/>
  <c r="AC100" i="32"/>
  <c r="Y100" i="32"/>
  <c r="U100" i="32"/>
  <c r="Q100" i="32"/>
  <c r="M100" i="32"/>
  <c r="I100" i="32"/>
  <c r="E100" i="32"/>
  <c r="AN100" i="32"/>
  <c r="X100" i="32"/>
  <c r="H100" i="32"/>
  <c r="AZ90" i="32"/>
  <c r="AV90" i="32"/>
  <c r="AR90" i="32"/>
  <c r="AN90" i="32"/>
  <c r="AJ90" i="32"/>
  <c r="AF90" i="32"/>
  <c r="AB90" i="32"/>
  <c r="X90" i="32"/>
  <c r="T90" i="32"/>
  <c r="P90" i="32"/>
  <c r="L90" i="32"/>
  <c r="H90" i="32"/>
  <c r="D90" i="32"/>
  <c r="AZ100" i="32"/>
  <c r="AJ100" i="32"/>
  <c r="T100" i="32"/>
  <c r="D100" i="32"/>
  <c r="BC90" i="32"/>
  <c r="AY90" i="32"/>
  <c r="AU90" i="32"/>
  <c r="AQ90" i="32"/>
  <c r="AM90" i="32"/>
  <c r="AI90" i="32"/>
  <c r="AE90" i="32"/>
  <c r="AA90" i="32"/>
  <c r="W90" i="32"/>
  <c r="S90" i="32"/>
  <c r="O90" i="32"/>
  <c r="K90" i="32"/>
  <c r="G90" i="32"/>
  <c r="AB100" i="32"/>
  <c r="AW90" i="32"/>
  <c r="AO90" i="32"/>
  <c r="AG90" i="32"/>
  <c r="Y90" i="32"/>
  <c r="Q90" i="32"/>
  <c r="I90" i="32"/>
  <c r="BC82" i="32"/>
  <c r="BC89" i="32" s="1"/>
  <c r="AY82" i="32"/>
  <c r="AY89" i="32" s="1"/>
  <c r="AU82" i="32"/>
  <c r="AU89" i="32" s="1"/>
  <c r="AQ82" i="32"/>
  <c r="AQ89" i="32" s="1"/>
  <c r="AM82" i="32"/>
  <c r="AM89" i="32" s="1"/>
  <c r="AI82" i="32"/>
  <c r="AI89" i="32" s="1"/>
  <c r="AE82" i="32"/>
  <c r="AE89" i="32" s="1"/>
  <c r="AA82" i="32"/>
  <c r="AA89" i="32" s="1"/>
  <c r="W82" i="32"/>
  <c r="W89" i="32" s="1"/>
  <c r="S82" i="32"/>
  <c r="S89" i="32" s="1"/>
  <c r="O82" i="32"/>
  <c r="O89" i="32" s="1"/>
  <c r="K82" i="32"/>
  <c r="K89" i="32" s="1"/>
  <c r="G82" i="32"/>
  <c r="G89" i="32" s="1"/>
  <c r="AV100" i="32"/>
  <c r="P100" i="32"/>
  <c r="BB90" i="32"/>
  <c r="AT90" i="32"/>
  <c r="AL90" i="32"/>
  <c r="AD90" i="32"/>
  <c r="V90" i="32"/>
  <c r="N90" i="32"/>
  <c r="F90" i="32"/>
  <c r="BB82" i="32"/>
  <c r="BB89" i="32" s="1"/>
  <c r="AX82" i="32"/>
  <c r="AX89" i="32" s="1"/>
  <c r="AT82" i="32"/>
  <c r="AT89" i="32" s="1"/>
  <c r="AP82" i="32"/>
  <c r="AP89" i="32" s="1"/>
  <c r="AL82" i="32"/>
  <c r="AL89" i="32" s="1"/>
  <c r="AH82" i="32"/>
  <c r="AH89" i="32" s="1"/>
  <c r="AD82" i="32"/>
  <c r="AD89" i="32" s="1"/>
  <c r="Z82" i="32"/>
  <c r="Z89" i="32" s="1"/>
  <c r="V82" i="32"/>
  <c r="V89" i="32" s="1"/>
  <c r="R82" i="32"/>
  <c r="R89" i="32" s="1"/>
  <c r="N82" i="32"/>
  <c r="N89" i="32" s="1"/>
  <c r="J82" i="32"/>
  <c r="J89" i="32" s="1"/>
  <c r="F82" i="32"/>
  <c r="F89" i="32" s="1"/>
  <c r="AR100" i="32"/>
  <c r="L100" i="32"/>
  <c r="BA90" i="32"/>
  <c r="AS90" i="32"/>
  <c r="AK90" i="32"/>
  <c r="AC90" i="32"/>
  <c r="U90" i="32"/>
  <c r="M90" i="32"/>
  <c r="E90" i="32"/>
  <c r="BA82" i="32"/>
  <c r="BA89" i="32" s="1"/>
  <c r="AW82" i="32"/>
  <c r="AW89" i="32" s="1"/>
  <c r="AS82" i="32"/>
  <c r="AS89" i="32" s="1"/>
  <c r="AO82" i="32"/>
  <c r="AO89" i="32" s="1"/>
  <c r="AK82" i="32"/>
  <c r="AK89" i="32" s="1"/>
  <c r="Z90" i="32"/>
  <c r="AN82" i="32"/>
  <c r="AN89" i="32" s="1"/>
  <c r="AC82" i="32"/>
  <c r="AC89" i="32" s="1"/>
  <c r="U82" i="32"/>
  <c r="U89" i="32" s="1"/>
  <c r="M82" i="32"/>
  <c r="M89" i="32" s="1"/>
  <c r="E82" i="32"/>
  <c r="E89" i="32" s="1"/>
  <c r="AX90" i="32"/>
  <c r="R90" i="32"/>
  <c r="AZ82" i="32"/>
  <c r="AZ89" i="32" s="1"/>
  <c r="AJ82" i="32"/>
  <c r="AJ89" i="32" s="1"/>
  <c r="AB82" i="32"/>
  <c r="AB89" i="32" s="1"/>
  <c r="T82" i="32"/>
  <c r="T89" i="32" s="1"/>
  <c r="L82" i="32"/>
  <c r="L89" i="32" s="1"/>
  <c r="D82" i="32"/>
  <c r="AP90" i="32"/>
  <c r="J90" i="32"/>
  <c r="AV82" i="32"/>
  <c r="AV89" i="32" s="1"/>
  <c r="AG82" i="32"/>
  <c r="AG89" i="32" s="1"/>
  <c r="Y82" i="32"/>
  <c r="Y89" i="32" s="1"/>
  <c r="Q82" i="32"/>
  <c r="Q89" i="32" s="1"/>
  <c r="I82" i="32"/>
  <c r="I89" i="32" s="1"/>
  <c r="AF100" i="32"/>
  <c r="X82" i="32"/>
  <c r="X89" i="32" s="1"/>
  <c r="BA36" i="32"/>
  <c r="AW36" i="32"/>
  <c r="AS36" i="32"/>
  <c r="AO36" i="32"/>
  <c r="AK36" i="32"/>
  <c r="AG36" i="32"/>
  <c r="AC36" i="32"/>
  <c r="Y36" i="32"/>
  <c r="U36" i="32"/>
  <c r="Q36" i="32"/>
  <c r="M36" i="32"/>
  <c r="I36" i="32"/>
  <c r="E36" i="32"/>
  <c r="P82" i="32"/>
  <c r="P89" i="32" s="1"/>
  <c r="AZ36" i="32"/>
  <c r="AV36" i="32"/>
  <c r="AR36" i="32"/>
  <c r="AN36" i="32"/>
  <c r="AJ36" i="32"/>
  <c r="AF36" i="32"/>
  <c r="AB36" i="32"/>
  <c r="X36" i="32"/>
  <c r="T36" i="32"/>
  <c r="P36" i="32"/>
  <c r="L36" i="32"/>
  <c r="H36" i="32"/>
  <c r="D36" i="32"/>
  <c r="AH90" i="32"/>
  <c r="AR82" i="32"/>
  <c r="AR89" i="32" s="1"/>
  <c r="H82" i="32"/>
  <c r="H89" i="32" s="1"/>
  <c r="BC36" i="32"/>
  <c r="AY36" i="32"/>
  <c r="AU36" i="32"/>
  <c r="AQ36" i="32"/>
  <c r="AM36" i="32"/>
  <c r="AI36" i="32"/>
  <c r="AE36" i="32"/>
  <c r="AA36" i="32"/>
  <c r="W36" i="32"/>
  <c r="S36" i="32"/>
  <c r="O36" i="32"/>
  <c r="K36" i="32"/>
  <c r="G36" i="32"/>
  <c r="C36" i="32"/>
  <c r="AT36" i="32"/>
  <c r="AD36" i="32"/>
  <c r="N36" i="32"/>
  <c r="AP36" i="32"/>
  <c r="Z36" i="32"/>
  <c r="J36" i="32"/>
  <c r="AF82" i="32"/>
  <c r="AF89" i="32" s="1"/>
  <c r="BB36" i="32"/>
  <c r="AL36" i="32"/>
  <c r="V36" i="32"/>
  <c r="F36" i="32"/>
  <c r="AX36" i="32"/>
  <c r="D10" i="32"/>
  <c r="D40" i="32" s="1"/>
  <c r="AE39" i="32"/>
  <c r="BC39" i="32"/>
  <c r="D33" i="32"/>
  <c r="D46" i="32" s="1"/>
  <c r="H33" i="32"/>
  <c r="H46" i="32" s="1"/>
  <c r="L33" i="32"/>
  <c r="L46" i="32" s="1"/>
  <c r="P33" i="32"/>
  <c r="P46" i="32" s="1"/>
  <c r="T33" i="32"/>
  <c r="T46" i="32" s="1"/>
  <c r="X33" i="32"/>
  <c r="X46" i="32" s="1"/>
  <c r="AB33" i="32"/>
  <c r="AB46" i="32" s="1"/>
  <c r="AF33" i="32"/>
  <c r="AF46" i="32" s="1"/>
  <c r="AJ33" i="32"/>
  <c r="AJ46" i="32" s="1"/>
  <c r="AN33" i="32"/>
  <c r="AN46" i="32" s="1"/>
  <c r="AR33" i="32"/>
  <c r="AR46" i="32" s="1"/>
  <c r="AV33" i="32"/>
  <c r="AV46" i="32" s="1"/>
  <c r="AZ33" i="32"/>
  <c r="AZ46" i="32" s="1"/>
  <c r="G39" i="32"/>
  <c r="R36" i="32"/>
  <c r="E22" i="32"/>
  <c r="I22" i="32"/>
  <c r="M22" i="32"/>
  <c r="Q22" i="32"/>
  <c r="U22" i="32"/>
  <c r="Y22" i="32"/>
  <c r="AC22" i="32"/>
  <c r="AG22" i="32"/>
  <c r="AK22" i="32"/>
  <c r="AO22" i="32"/>
  <c r="AS22" i="32"/>
  <c r="AW22" i="32"/>
  <c r="BA22" i="32"/>
  <c r="E33" i="32"/>
  <c r="E46" i="32" s="1"/>
  <c r="I33" i="32"/>
  <c r="I46" i="32" s="1"/>
  <c r="M33" i="32"/>
  <c r="M46" i="32" s="1"/>
  <c r="Q33" i="32"/>
  <c r="Q46" i="32" s="1"/>
  <c r="U33" i="32"/>
  <c r="U46" i="32" s="1"/>
  <c r="Y33" i="32"/>
  <c r="Y46" i="32" s="1"/>
  <c r="AC33" i="32"/>
  <c r="AC46" i="32" s="1"/>
  <c r="AG33" i="32"/>
  <c r="AG46" i="32" s="1"/>
  <c r="AK33" i="32"/>
  <c r="AK46" i="32" s="1"/>
  <c r="AO33" i="32"/>
  <c r="AO46" i="32" s="1"/>
  <c r="AS33" i="32"/>
  <c r="AS46" i="32" s="1"/>
  <c r="AW33" i="32"/>
  <c r="AW46" i="32" s="1"/>
  <c r="BA33" i="32"/>
  <c r="BA46" i="32" s="1"/>
  <c r="Q37" i="32"/>
  <c r="AG37" i="32"/>
  <c r="AW37" i="32"/>
  <c r="F22" i="32"/>
  <c r="J22" i="32"/>
  <c r="N22" i="32"/>
  <c r="R22" i="32"/>
  <c r="V22" i="32"/>
  <c r="Z22" i="32"/>
  <c r="AD22" i="32"/>
  <c r="AH22" i="32"/>
  <c r="AL22" i="32"/>
  <c r="AP22" i="32"/>
  <c r="AT22" i="32"/>
  <c r="AX22" i="32"/>
  <c r="BB22" i="32"/>
  <c r="F33" i="32"/>
  <c r="F46" i="32" s="1"/>
  <c r="J33" i="32"/>
  <c r="J46" i="32" s="1"/>
  <c r="N33" i="32"/>
  <c r="N46" i="32" s="1"/>
  <c r="R33" i="32"/>
  <c r="R46" i="32" s="1"/>
  <c r="V33" i="32"/>
  <c r="V46" i="32" s="1"/>
  <c r="Z33" i="32"/>
  <c r="Z46" i="32" s="1"/>
  <c r="AD33" i="32"/>
  <c r="AD46" i="32" s="1"/>
  <c r="AH33" i="32"/>
  <c r="AH46" i="32" s="1"/>
  <c r="AL33" i="32"/>
  <c r="AL46" i="32" s="1"/>
  <c r="AP33" i="32"/>
  <c r="AP46" i="32" s="1"/>
  <c r="AT33" i="32"/>
  <c r="AT46" i="32" s="1"/>
  <c r="AX33" i="32"/>
  <c r="AX46" i="32" s="1"/>
  <c r="BB33" i="32"/>
  <c r="BB46" i="32" s="1"/>
  <c r="E37" i="32"/>
  <c r="U37" i="32"/>
  <c r="AK37" i="32"/>
  <c r="AZ37" i="32"/>
  <c r="AV37" i="32"/>
  <c r="AR37" i="32"/>
  <c r="AN37" i="32"/>
  <c r="AJ37" i="32"/>
  <c r="AF37" i="32"/>
  <c r="AB37" i="32"/>
  <c r="X37" i="32"/>
  <c r="T37" i="32"/>
  <c r="P37" i="32"/>
  <c r="L37" i="32"/>
  <c r="H37" i="32"/>
  <c r="D37" i="32"/>
  <c r="BC37" i="32"/>
  <c r="AY37" i="32"/>
  <c r="AU37" i="32"/>
  <c r="AQ37" i="32"/>
  <c r="AM37" i="32"/>
  <c r="AI37" i="32"/>
  <c r="AE37" i="32"/>
  <c r="AA37" i="32"/>
  <c r="W37" i="32"/>
  <c r="S37" i="32"/>
  <c r="O37" i="32"/>
  <c r="K37" i="32"/>
  <c r="G37" i="32"/>
  <c r="BB37" i="32"/>
  <c r="AX37" i="32"/>
  <c r="AT37" i="32"/>
  <c r="AP37" i="32"/>
  <c r="AL37" i="32"/>
  <c r="AH37" i="32"/>
  <c r="AD37" i="32"/>
  <c r="Z37" i="32"/>
  <c r="V37" i="32"/>
  <c r="R37" i="32"/>
  <c r="N37" i="32"/>
  <c r="J37" i="32"/>
  <c r="F37" i="32"/>
  <c r="G22" i="32"/>
  <c r="K22" i="32"/>
  <c r="O22" i="32"/>
  <c r="S22" i="32"/>
  <c r="W22" i="32"/>
  <c r="AA22" i="32"/>
  <c r="AE22" i="32"/>
  <c r="AI22" i="32"/>
  <c r="AM22" i="32"/>
  <c r="AQ22" i="32"/>
  <c r="AU22" i="32"/>
  <c r="AY22" i="32"/>
  <c r="BC22" i="32"/>
  <c r="I37" i="32"/>
  <c r="Y37" i="32"/>
  <c r="AO37" i="32"/>
  <c r="BC38" i="32"/>
  <c r="E38" i="32"/>
  <c r="I38" i="32"/>
  <c r="M38" i="32"/>
  <c r="Q38" i="32"/>
  <c r="U38" i="32"/>
  <c r="Y38" i="32"/>
  <c r="AC38" i="32"/>
  <c r="AG38" i="32"/>
  <c r="AK38" i="32"/>
  <c r="AO38" i="32"/>
  <c r="AS38" i="32"/>
  <c r="AW38" i="32"/>
  <c r="BA38" i="32"/>
  <c r="F38" i="32"/>
  <c r="J38" i="32"/>
  <c r="N38" i="32"/>
  <c r="R38" i="32"/>
  <c r="V38" i="32"/>
  <c r="Z38" i="32"/>
  <c r="AD38" i="32"/>
  <c r="AH38" i="32"/>
  <c r="AL38" i="32"/>
  <c r="AP38" i="32"/>
  <c r="AT38" i="32"/>
  <c r="AX38" i="32"/>
  <c r="BB38" i="32"/>
  <c r="G38" i="32"/>
  <c r="K38" i="32"/>
  <c r="O38" i="32"/>
  <c r="S38" i="32"/>
  <c r="W38" i="32"/>
  <c r="AA38" i="32"/>
  <c r="AE38" i="32"/>
  <c r="AI38" i="32"/>
  <c r="AM38" i="32"/>
  <c r="AQ38" i="32"/>
  <c r="AU38" i="32"/>
  <c r="AY38" i="32"/>
  <c r="X36" i="31"/>
  <c r="D28" i="31"/>
  <c r="AE39" i="31"/>
  <c r="R39" i="31"/>
  <c r="H36" i="31"/>
  <c r="AC36" i="31"/>
  <c r="P33" i="31"/>
  <c r="P46" i="31" s="1"/>
  <c r="X33" i="31"/>
  <c r="X46" i="31" s="1"/>
  <c r="AF33" i="31"/>
  <c r="AF46" i="31" s="1"/>
  <c r="AJ33" i="31"/>
  <c r="AJ46" i="31" s="1"/>
  <c r="AN33" i="31"/>
  <c r="AN46" i="31" s="1"/>
  <c r="AR33" i="31"/>
  <c r="AR46" i="31" s="1"/>
  <c r="AZ33" i="31"/>
  <c r="AZ46" i="31" s="1"/>
  <c r="BB37" i="31"/>
  <c r="AX37" i="31"/>
  <c r="AT37" i="31"/>
  <c r="AP37" i="31"/>
  <c r="AL37" i="31"/>
  <c r="AH37" i="31"/>
  <c r="AD37" i="31"/>
  <c r="Z37" i="31"/>
  <c r="V37" i="31"/>
  <c r="R37" i="31"/>
  <c r="N37" i="31"/>
  <c r="J37" i="31"/>
  <c r="F37" i="31"/>
  <c r="BC37" i="31"/>
  <c r="AW37" i="31"/>
  <c r="AR37" i="31"/>
  <c r="AM37" i="31"/>
  <c r="AG37" i="31"/>
  <c r="AB37" i="31"/>
  <c r="W37" i="31"/>
  <c r="Q37" i="31"/>
  <c r="L37" i="31"/>
  <c r="G37" i="31"/>
  <c r="BA37" i="31"/>
  <c r="AV37" i="31"/>
  <c r="AQ37" i="31"/>
  <c r="AK37" i="31"/>
  <c r="AF37" i="31"/>
  <c r="AA37" i="31"/>
  <c r="U37" i="31"/>
  <c r="P37" i="31"/>
  <c r="K37" i="31"/>
  <c r="E37" i="31"/>
  <c r="AS37" i="31"/>
  <c r="AI37" i="31"/>
  <c r="S37" i="31"/>
  <c r="H37" i="31"/>
  <c r="AZ37" i="31"/>
  <c r="AU37" i="31"/>
  <c r="AO37" i="31"/>
  <c r="AJ37" i="31"/>
  <c r="AE37" i="31"/>
  <c r="Y37" i="31"/>
  <c r="T37" i="31"/>
  <c r="O37" i="31"/>
  <c r="I37" i="31"/>
  <c r="D37" i="31"/>
  <c r="AY37" i="31"/>
  <c r="AN37" i="31"/>
  <c r="AC37" i="31"/>
  <c r="X37" i="31"/>
  <c r="M37" i="31"/>
  <c r="D10" i="31"/>
  <c r="L33" i="31"/>
  <c r="L46" i="31" s="1"/>
  <c r="T33" i="31"/>
  <c r="T46" i="31" s="1"/>
  <c r="AB33" i="31"/>
  <c r="AB46" i="31" s="1"/>
  <c r="AV33" i="31"/>
  <c r="AV46" i="31" s="1"/>
  <c r="E2" i="31"/>
  <c r="BC100" i="31"/>
  <c r="AY100" i="31"/>
  <c r="AU100" i="31"/>
  <c r="AQ100" i="31"/>
  <c r="AM100" i="31"/>
  <c r="AI100" i="31"/>
  <c r="AE100" i="31"/>
  <c r="AA100" i="31"/>
  <c r="W100" i="31"/>
  <c r="S100" i="31"/>
  <c r="O100" i="31"/>
  <c r="K100" i="31"/>
  <c r="G100" i="31"/>
  <c r="BB100" i="31"/>
  <c r="AX100" i="31"/>
  <c r="AT100" i="31"/>
  <c r="AP100" i="31"/>
  <c r="AL100" i="31"/>
  <c r="AH100" i="31"/>
  <c r="AD100" i="31"/>
  <c r="Z100" i="31"/>
  <c r="V100" i="31"/>
  <c r="R100" i="31"/>
  <c r="N100" i="31"/>
  <c r="J100" i="31"/>
  <c r="F100" i="31"/>
  <c r="BA100" i="31"/>
  <c r="AW100" i="31"/>
  <c r="AS100" i="31"/>
  <c r="AO100" i="31"/>
  <c r="AK100" i="31"/>
  <c r="AG100" i="31"/>
  <c r="AC100" i="31"/>
  <c r="Y100" i="31"/>
  <c r="U100" i="31"/>
  <c r="Q100" i="31"/>
  <c r="M100" i="31"/>
  <c r="I100" i="31"/>
  <c r="E100" i="31"/>
  <c r="AR100" i="31"/>
  <c r="AB100" i="31"/>
  <c r="L100" i="31"/>
  <c r="AN100" i="31"/>
  <c r="X100" i="31"/>
  <c r="H100" i="31"/>
  <c r="AZ90" i="31"/>
  <c r="AV90" i="31"/>
  <c r="AR90" i="31"/>
  <c r="AN90" i="31"/>
  <c r="AJ90" i="31"/>
  <c r="AF90" i="31"/>
  <c r="AB90" i="31"/>
  <c r="X90" i="31"/>
  <c r="T90" i="31"/>
  <c r="P90" i="31"/>
  <c r="L90" i="31"/>
  <c r="H90" i="31"/>
  <c r="D90" i="31"/>
  <c r="AZ100" i="31"/>
  <c r="AJ100" i="31"/>
  <c r="T100" i="31"/>
  <c r="D100" i="31"/>
  <c r="BC90" i="31"/>
  <c r="AY90" i="31"/>
  <c r="AU90" i="31"/>
  <c r="AQ90" i="31"/>
  <c r="AM90" i="31"/>
  <c r="AI90" i="31"/>
  <c r="AE90" i="31"/>
  <c r="AA90" i="31"/>
  <c r="W90" i="31"/>
  <c r="S90" i="31"/>
  <c r="O90" i="31"/>
  <c r="K90" i="31"/>
  <c r="G90" i="31"/>
  <c r="P100" i="31"/>
  <c r="BB90" i="31"/>
  <c r="AT90" i="31"/>
  <c r="AL90" i="31"/>
  <c r="AD90" i="31"/>
  <c r="V90" i="31"/>
  <c r="N90" i="31"/>
  <c r="F90" i="31"/>
  <c r="BB82" i="31"/>
  <c r="BB89" i="31" s="1"/>
  <c r="AX82" i="31"/>
  <c r="AX89" i="31" s="1"/>
  <c r="AT82" i="31"/>
  <c r="AT89" i="31" s="1"/>
  <c r="AP82" i="31"/>
  <c r="AP89" i="31" s="1"/>
  <c r="AL82" i="31"/>
  <c r="AL89" i="31" s="1"/>
  <c r="AH82" i="31"/>
  <c r="AH89" i="31" s="1"/>
  <c r="AD82" i="31"/>
  <c r="AD89" i="31" s="1"/>
  <c r="Z82" i="31"/>
  <c r="Z89" i="31" s="1"/>
  <c r="V82" i="31"/>
  <c r="V89" i="31" s="1"/>
  <c r="R82" i="31"/>
  <c r="R89" i="31" s="1"/>
  <c r="N82" i="31"/>
  <c r="N89" i="31" s="1"/>
  <c r="J82" i="31"/>
  <c r="J89" i="31" s="1"/>
  <c r="F82" i="31"/>
  <c r="F89" i="31" s="1"/>
  <c r="AV100" i="31"/>
  <c r="AX90" i="31"/>
  <c r="AP90" i="31"/>
  <c r="AH90" i="31"/>
  <c r="Z90" i="31"/>
  <c r="R90" i="31"/>
  <c r="J90" i="31"/>
  <c r="AZ82" i="31"/>
  <c r="AZ89" i="31" s="1"/>
  <c r="AV82" i="31"/>
  <c r="AV89" i="31" s="1"/>
  <c r="AR82" i="31"/>
  <c r="AR89" i="31" s="1"/>
  <c r="AN82" i="31"/>
  <c r="AN89" i="31" s="1"/>
  <c r="AJ82" i="31"/>
  <c r="AJ89" i="31" s="1"/>
  <c r="AF82" i="31"/>
  <c r="AF89" i="31" s="1"/>
  <c r="AB82" i="31"/>
  <c r="AB89" i="31" s="1"/>
  <c r="X82" i="31"/>
  <c r="X89" i="31" s="1"/>
  <c r="T82" i="31"/>
  <c r="T89" i="31" s="1"/>
  <c r="P82" i="31"/>
  <c r="P89" i="31" s="1"/>
  <c r="L82" i="31"/>
  <c r="L89" i="31" s="1"/>
  <c r="H82" i="31"/>
  <c r="H89" i="31" s="1"/>
  <c r="D82" i="31"/>
  <c r="AO90" i="31"/>
  <c r="Y90" i="31"/>
  <c r="I90" i="31"/>
  <c r="AW82" i="31"/>
  <c r="AW89" i="31" s="1"/>
  <c r="AO82" i="31"/>
  <c r="AO89" i="31" s="1"/>
  <c r="AG82" i="31"/>
  <c r="AG89" i="31" s="1"/>
  <c r="Y82" i="31"/>
  <c r="Y89" i="31" s="1"/>
  <c r="Q82" i="31"/>
  <c r="Q89" i="31" s="1"/>
  <c r="I82" i="31"/>
  <c r="I89" i="31" s="1"/>
  <c r="AF100" i="31"/>
  <c r="BA90" i="31"/>
  <c r="AK90" i="31"/>
  <c r="U90" i="31"/>
  <c r="E90" i="31"/>
  <c r="BC82" i="31"/>
  <c r="BC89" i="31" s="1"/>
  <c r="AU82" i="31"/>
  <c r="AU89" i="31" s="1"/>
  <c r="AM82" i="31"/>
  <c r="AM89" i="31" s="1"/>
  <c r="AE82" i="31"/>
  <c r="AE89" i="31" s="1"/>
  <c r="W82" i="31"/>
  <c r="W89" i="31" s="1"/>
  <c r="O82" i="31"/>
  <c r="O89" i="31" s="1"/>
  <c r="G82" i="31"/>
  <c r="G89" i="31" s="1"/>
  <c r="AW90" i="31"/>
  <c r="AG90" i="31"/>
  <c r="Q90" i="31"/>
  <c r="BA82" i="31"/>
  <c r="BA89" i="31" s="1"/>
  <c r="AS82" i="31"/>
  <c r="AS89" i="31" s="1"/>
  <c r="AK82" i="31"/>
  <c r="AK89" i="31" s="1"/>
  <c r="AC82" i="31"/>
  <c r="AC89" i="31" s="1"/>
  <c r="U82" i="31"/>
  <c r="U89" i="31" s="1"/>
  <c r="M82" i="31"/>
  <c r="M89" i="31" s="1"/>
  <c r="E82" i="31"/>
  <c r="E89" i="31" s="1"/>
  <c r="M90" i="31"/>
  <c r="AY82" i="31"/>
  <c r="AY89" i="31" s="1"/>
  <c r="S82" i="31"/>
  <c r="S89" i="31" s="1"/>
  <c r="AQ82" i="31"/>
  <c r="AQ89" i="31" s="1"/>
  <c r="K82" i="31"/>
  <c r="K89" i="31" s="1"/>
  <c r="AS90" i="31"/>
  <c r="AI82" i="31"/>
  <c r="AI89" i="31" s="1"/>
  <c r="BC36" i="31"/>
  <c r="AY36" i="31"/>
  <c r="AU36" i="31"/>
  <c r="AQ36" i="31"/>
  <c r="AM36" i="31"/>
  <c r="AI36" i="31"/>
  <c r="AE36" i="31"/>
  <c r="AA36" i="31"/>
  <c r="W36" i="31"/>
  <c r="S36" i="31"/>
  <c r="O36" i="31"/>
  <c r="K36" i="31"/>
  <c r="G36" i="31"/>
  <c r="C36" i="31"/>
  <c r="E59" i="15" s="1"/>
  <c r="F59" i="15" s="1"/>
  <c r="B45" i="12" s="1"/>
  <c r="D87" i="31" s="1"/>
  <c r="BB36" i="31"/>
  <c r="AW36" i="31"/>
  <c r="AR36" i="31"/>
  <c r="AL36" i="31"/>
  <c r="AG36" i="31"/>
  <c r="AB36" i="31"/>
  <c r="V36" i="31"/>
  <c r="Q36" i="31"/>
  <c r="L36" i="31"/>
  <c r="F36" i="31"/>
  <c r="BA36" i="31"/>
  <c r="AV36" i="31"/>
  <c r="AP36" i="31"/>
  <c r="AK36" i="31"/>
  <c r="AF36" i="31"/>
  <c r="Z36" i="31"/>
  <c r="U36" i="31"/>
  <c r="P36" i="31"/>
  <c r="J36" i="31"/>
  <c r="E36" i="31"/>
  <c r="AA82" i="31"/>
  <c r="AA89" i="31" s="1"/>
  <c r="AZ36" i="31"/>
  <c r="AT36" i="31"/>
  <c r="AO36" i="31"/>
  <c r="AJ36" i="31"/>
  <c r="AD36" i="31"/>
  <c r="Y36" i="31"/>
  <c r="T36" i="31"/>
  <c r="N36" i="31"/>
  <c r="I36" i="31"/>
  <c r="D36" i="31"/>
  <c r="AC90" i="31"/>
  <c r="E39" i="31"/>
  <c r="AK39" i="31"/>
  <c r="AC39" i="31"/>
  <c r="R36" i="31"/>
  <c r="AN36" i="31"/>
  <c r="E22" i="31"/>
  <c r="I22" i="31"/>
  <c r="M22" i="31"/>
  <c r="Q22" i="31"/>
  <c r="U22" i="31"/>
  <c r="Y22" i="31"/>
  <c r="AC22" i="31"/>
  <c r="AG22" i="31"/>
  <c r="AK22" i="31"/>
  <c r="AO22" i="31"/>
  <c r="AS22" i="31"/>
  <c r="AW22" i="31"/>
  <c r="BA22" i="31"/>
  <c r="N33" i="31"/>
  <c r="N46" i="31" s="1"/>
  <c r="AD33" i="31"/>
  <c r="AD46" i="31" s="1"/>
  <c r="AT33" i="31"/>
  <c r="AT46" i="31" s="1"/>
  <c r="F22" i="31"/>
  <c r="J22" i="31"/>
  <c r="N22" i="31"/>
  <c r="R22" i="31"/>
  <c r="V22" i="31"/>
  <c r="Z22" i="31"/>
  <c r="AD22" i="31"/>
  <c r="AH22" i="31"/>
  <c r="AL22" i="31"/>
  <c r="AP22" i="31"/>
  <c r="AT22" i="31"/>
  <c r="AX22" i="31"/>
  <c r="BB22" i="31"/>
  <c r="V38" i="31"/>
  <c r="AL38" i="31"/>
  <c r="BB38" i="31"/>
  <c r="G22" i="31"/>
  <c r="K22" i="31"/>
  <c r="O22" i="31"/>
  <c r="S22" i="31"/>
  <c r="W22" i="31"/>
  <c r="AA22" i="31"/>
  <c r="AE22" i="31"/>
  <c r="AI22" i="31"/>
  <c r="AM22" i="31"/>
  <c r="AQ22" i="31"/>
  <c r="AU22" i="31"/>
  <c r="AY22" i="31"/>
  <c r="E38" i="31"/>
  <c r="I38" i="31"/>
  <c r="M38" i="31"/>
  <c r="Q38" i="31"/>
  <c r="U38" i="31"/>
  <c r="Y38" i="31"/>
  <c r="AC38" i="31"/>
  <c r="AG38" i="31"/>
  <c r="AK38" i="31"/>
  <c r="AO38" i="31"/>
  <c r="AS38" i="31"/>
  <c r="AW38" i="31"/>
  <c r="BA38" i="31"/>
  <c r="G38" i="31"/>
  <c r="K38" i="31"/>
  <c r="O38" i="31"/>
  <c r="S38" i="31"/>
  <c r="W38" i="31"/>
  <c r="AA38" i="31"/>
  <c r="AE38" i="31"/>
  <c r="AI38" i="31"/>
  <c r="AM38" i="31"/>
  <c r="AQ38" i="31"/>
  <c r="AU38" i="31"/>
  <c r="AY38" i="31"/>
  <c r="AJ20" i="33" l="1"/>
  <c r="O37" i="13" s="1"/>
  <c r="AZ20" i="33"/>
  <c r="O53" i="13" s="1"/>
  <c r="AN39" i="33"/>
  <c r="AN46" i="33"/>
  <c r="AF39" i="33"/>
  <c r="AF46" i="33"/>
  <c r="AV39" i="34"/>
  <c r="AV46" i="34"/>
  <c r="H39" i="34"/>
  <c r="H46" i="34"/>
  <c r="AE17" i="11"/>
  <c r="AF46" i="34"/>
  <c r="AH14" i="11"/>
  <c r="AI46" i="31"/>
  <c r="T14" i="7"/>
  <c r="U46" i="31"/>
  <c r="AZ14" i="7"/>
  <c r="BA46" i="31"/>
  <c r="M16" i="11"/>
  <c r="N46" i="33"/>
  <c r="I17" i="7"/>
  <c r="J46" i="34"/>
  <c r="AO17" i="7"/>
  <c r="AP46" i="34"/>
  <c r="AX16" i="7"/>
  <c r="AY46" i="33"/>
  <c r="H16" i="11"/>
  <c r="I46" i="33"/>
  <c r="E14" i="11"/>
  <c r="F46" i="31"/>
  <c r="AZ16" i="11"/>
  <c r="BA46" i="33"/>
  <c r="N16" i="7"/>
  <c r="O46" i="33"/>
  <c r="D16" i="11"/>
  <c r="E46" i="33"/>
  <c r="H18" i="11"/>
  <c r="I46" i="35"/>
  <c r="V15" i="11"/>
  <c r="W46" i="32"/>
  <c r="O17" i="11"/>
  <c r="P46" i="34"/>
  <c r="X17" i="11"/>
  <c r="Y46" i="34"/>
  <c r="V17" i="7"/>
  <c r="W46" i="34"/>
  <c r="T17" i="11"/>
  <c r="U46" i="34"/>
  <c r="D18" i="11"/>
  <c r="E46" i="35"/>
  <c r="AZ18" i="11"/>
  <c r="BA46" i="35"/>
  <c r="AZ17" i="11"/>
  <c r="BA46" i="34"/>
  <c r="AR39" i="34"/>
  <c r="AR46" i="34"/>
  <c r="F14" i="11"/>
  <c r="G46" i="31"/>
  <c r="AL14" i="11"/>
  <c r="AM46" i="31"/>
  <c r="X14" i="7"/>
  <c r="Y46" i="31"/>
  <c r="Q16" i="11"/>
  <c r="R46" i="33"/>
  <c r="M17" i="11"/>
  <c r="N46" i="34"/>
  <c r="AS17" i="11"/>
  <c r="AT46" i="34"/>
  <c r="BB16" i="11"/>
  <c r="BC46" i="33"/>
  <c r="X16" i="11"/>
  <c r="Y46" i="33"/>
  <c r="Y14" i="11"/>
  <c r="Z46" i="31"/>
  <c r="AF16" i="11"/>
  <c r="AG46" i="33"/>
  <c r="P16" i="11"/>
  <c r="Q46" i="33"/>
  <c r="X18" i="11"/>
  <c r="Y46" i="35"/>
  <c r="F16" i="7"/>
  <c r="G46" i="33"/>
  <c r="P17" i="11"/>
  <c r="Q46" i="34"/>
  <c r="L17" i="11"/>
  <c r="M46" i="34"/>
  <c r="H17" i="11"/>
  <c r="I46" i="34"/>
  <c r="T16" i="11"/>
  <c r="U46" i="33"/>
  <c r="AB17" i="11"/>
  <c r="AC46" i="34"/>
  <c r="AB39" i="33"/>
  <c r="AB46" i="33"/>
  <c r="AN39" i="34"/>
  <c r="AN46" i="34"/>
  <c r="J14" i="11"/>
  <c r="K46" i="31"/>
  <c r="AP14" i="11"/>
  <c r="AQ46" i="31"/>
  <c r="AB14" i="7"/>
  <c r="AC46" i="31"/>
  <c r="Z39" i="33"/>
  <c r="Z46" i="33"/>
  <c r="Q17" i="11"/>
  <c r="R46" i="34"/>
  <c r="AW17" i="11"/>
  <c r="AX46" i="34"/>
  <c r="AH16" i="7"/>
  <c r="AI46" i="33"/>
  <c r="AL39" i="33"/>
  <c r="AL46" i="33"/>
  <c r="Q14" i="11"/>
  <c r="R46" i="31"/>
  <c r="AG16" i="11"/>
  <c r="AH46" i="33"/>
  <c r="F15" i="11"/>
  <c r="G46" i="32"/>
  <c r="D17" i="11"/>
  <c r="E46" i="34"/>
  <c r="N17" i="7"/>
  <c r="O46" i="34"/>
  <c r="V39" i="33"/>
  <c r="V46" i="33"/>
  <c r="AT16" i="7"/>
  <c r="AU46" i="33"/>
  <c r="X39" i="33"/>
  <c r="X46" i="33"/>
  <c r="G14" i="11"/>
  <c r="H46" i="31"/>
  <c r="N14" i="11"/>
  <c r="O46" i="31"/>
  <c r="AT14" i="11"/>
  <c r="AU46" i="31"/>
  <c r="C17" i="11"/>
  <c r="D46" i="34"/>
  <c r="AF14" i="7"/>
  <c r="AG46" i="31"/>
  <c r="AC16" i="11"/>
  <c r="AD46" i="33"/>
  <c r="V39" i="34"/>
  <c r="V46" i="34"/>
  <c r="BB39" i="34"/>
  <c r="BB46" i="34"/>
  <c r="AO16" i="11"/>
  <c r="AP46" i="33"/>
  <c r="N15" i="11"/>
  <c r="O46" i="32"/>
  <c r="AR16" i="11"/>
  <c r="AS46" i="33"/>
  <c r="AK14" i="11"/>
  <c r="AL46" i="31"/>
  <c r="AN16" i="11"/>
  <c r="AO46" i="33"/>
  <c r="P18" i="7"/>
  <c r="Q46" i="35"/>
  <c r="AL15" i="11"/>
  <c r="AM46" i="32"/>
  <c r="AD17" i="7"/>
  <c r="AE46" i="34"/>
  <c r="AL16" i="7"/>
  <c r="AM46" i="33"/>
  <c r="AN18" i="11"/>
  <c r="AO46" i="35"/>
  <c r="T18" i="11"/>
  <c r="U46" i="35"/>
  <c r="T39" i="33"/>
  <c r="T46" i="33"/>
  <c r="AB39" i="34"/>
  <c r="AB46" i="34"/>
  <c r="L14" i="7"/>
  <c r="M46" i="31"/>
  <c r="R14" i="11"/>
  <c r="S46" i="31"/>
  <c r="AX14" i="11"/>
  <c r="AY46" i="31"/>
  <c r="C14" i="11"/>
  <c r="D46" i="31"/>
  <c r="D14" i="7"/>
  <c r="E46" i="31"/>
  <c r="AJ14" i="7"/>
  <c r="AK46" i="31"/>
  <c r="Y17" i="11"/>
  <c r="Z46" i="34"/>
  <c r="J16" i="7"/>
  <c r="K46" i="33"/>
  <c r="AV16" i="11"/>
  <c r="AW46" i="33"/>
  <c r="L16" i="11"/>
  <c r="M46" i="33"/>
  <c r="AD15" i="11"/>
  <c r="AE46" i="32"/>
  <c r="BB39" i="33"/>
  <c r="BB46" i="33"/>
  <c r="AS16" i="11"/>
  <c r="AT46" i="33"/>
  <c r="AF18" i="7"/>
  <c r="AG46" i="35"/>
  <c r="AB18" i="7"/>
  <c r="AC46" i="35"/>
  <c r="AW16" i="11"/>
  <c r="AX46" i="33"/>
  <c r="AO14" i="11"/>
  <c r="AP46" i="31"/>
  <c r="Z16" i="7"/>
  <c r="AA46" i="33"/>
  <c r="F17" i="7"/>
  <c r="G46" i="34"/>
  <c r="L39" i="33"/>
  <c r="L46" i="33"/>
  <c r="O16" i="7"/>
  <c r="P46" i="33"/>
  <c r="X39" i="34"/>
  <c r="X46" i="34"/>
  <c r="V14" i="11"/>
  <c r="W46" i="31"/>
  <c r="BB14" i="11"/>
  <c r="BC46" i="31"/>
  <c r="H14" i="7"/>
  <c r="I46" i="31"/>
  <c r="AN14" i="7"/>
  <c r="AO46" i="31"/>
  <c r="AC17" i="11"/>
  <c r="AD46" i="34"/>
  <c r="R16" i="7"/>
  <c r="S46" i="33"/>
  <c r="J15" i="11"/>
  <c r="K46" i="32"/>
  <c r="AB16" i="11"/>
  <c r="AC46" i="33"/>
  <c r="AT15" i="11"/>
  <c r="AU46" i="32"/>
  <c r="R15" i="11"/>
  <c r="S46" i="32"/>
  <c r="U14" i="11"/>
  <c r="V46" i="31"/>
  <c r="AR18" i="7"/>
  <c r="AS46" i="35"/>
  <c r="C16" i="11"/>
  <c r="D46" i="33"/>
  <c r="AP17" i="7"/>
  <c r="AQ46" i="34"/>
  <c r="Z17" i="7"/>
  <c r="AA46" i="34"/>
  <c r="J17" i="7"/>
  <c r="K46" i="34"/>
  <c r="AL17" i="7"/>
  <c r="AM46" i="34"/>
  <c r="AU16" i="7"/>
  <c r="AV46" i="33"/>
  <c r="T39" i="34"/>
  <c r="T46" i="34"/>
  <c r="Z14" i="11"/>
  <c r="AA46" i="31"/>
  <c r="AR14" i="7"/>
  <c r="AS46" i="31"/>
  <c r="E16" i="11"/>
  <c r="F46" i="33"/>
  <c r="AG17" i="11"/>
  <c r="AH46" i="34"/>
  <c r="V16" i="7"/>
  <c r="W46" i="33"/>
  <c r="Z15" i="11"/>
  <c r="AA46" i="32"/>
  <c r="AJ16" i="11"/>
  <c r="AK46" i="33"/>
  <c r="I14" i="11"/>
  <c r="J46" i="31"/>
  <c r="AH15" i="11"/>
  <c r="AI46" i="32"/>
  <c r="BA14" i="11"/>
  <c r="BB46" i="31"/>
  <c r="L18" i="7"/>
  <c r="M46" i="35"/>
  <c r="AV17" i="11"/>
  <c r="AW46" i="34"/>
  <c r="AR17" i="11"/>
  <c r="AS46" i="34"/>
  <c r="AN17" i="11"/>
  <c r="AO46" i="34"/>
  <c r="AR39" i="33"/>
  <c r="AR46" i="33"/>
  <c r="AD14" i="11"/>
  <c r="AE46" i="31"/>
  <c r="P14" i="7"/>
  <c r="Q46" i="31"/>
  <c r="AV14" i="7"/>
  <c r="AW46" i="31"/>
  <c r="I16" i="11"/>
  <c r="J46" i="33"/>
  <c r="E17" i="11"/>
  <c r="B18" i="14" s="1"/>
  <c r="B16" i="21" s="1"/>
  <c r="F46" i="34"/>
  <c r="AK17" i="11"/>
  <c r="AL46" i="34"/>
  <c r="AD16" i="7"/>
  <c r="AE46" i="33"/>
  <c r="AP15" i="11"/>
  <c r="AQ46" i="32"/>
  <c r="AP16" i="7"/>
  <c r="AQ46" i="33"/>
  <c r="AG14" i="11"/>
  <c r="AH46" i="31"/>
  <c r="AX15" i="11"/>
  <c r="AY46" i="32"/>
  <c r="AV18" i="11"/>
  <c r="AW46" i="35"/>
  <c r="AW14" i="11"/>
  <c r="AX46" i="31"/>
  <c r="AJ17" i="11"/>
  <c r="AK46" i="34"/>
  <c r="AH17" i="7"/>
  <c r="AI46" i="34"/>
  <c r="AF17" i="11"/>
  <c r="AG46" i="34"/>
  <c r="AJ18" i="11"/>
  <c r="AK46" i="35"/>
  <c r="G78" i="40"/>
  <c r="H75" i="40" s="1"/>
  <c r="R37" i="35"/>
  <c r="V39" i="31"/>
  <c r="T20" i="35"/>
  <c r="Q21" i="13" s="1"/>
  <c r="BA20" i="35"/>
  <c r="Q54" i="13" s="1"/>
  <c r="G37" i="35"/>
  <c r="AQ20" i="35"/>
  <c r="Q44" i="13" s="1"/>
  <c r="K20" i="35"/>
  <c r="Q12" i="13" s="1"/>
  <c r="AI37" i="35"/>
  <c r="AB37" i="35"/>
  <c r="I37" i="35"/>
  <c r="AO37" i="35"/>
  <c r="V37" i="35"/>
  <c r="BB37" i="35"/>
  <c r="AT20" i="35"/>
  <c r="Q47" i="13" s="1"/>
  <c r="N20" i="35"/>
  <c r="Q15" i="13" s="1"/>
  <c r="AZ20" i="35"/>
  <c r="Q53" i="13" s="1"/>
  <c r="D39" i="33"/>
  <c r="X37" i="35"/>
  <c r="AU39" i="32"/>
  <c r="AO39" i="34"/>
  <c r="AV20" i="35"/>
  <c r="Q49" i="13" s="1"/>
  <c r="P20" i="35"/>
  <c r="Q17" i="13" s="1"/>
  <c r="AO20" i="35"/>
  <c r="Q42" i="13" s="1"/>
  <c r="AM20" i="35"/>
  <c r="Q40" i="13" s="1"/>
  <c r="G20" i="35"/>
  <c r="Q8" i="13" s="1"/>
  <c r="S37" i="35"/>
  <c r="AF37" i="35"/>
  <c r="M37" i="35"/>
  <c r="AS37" i="35"/>
  <c r="Z37" i="35"/>
  <c r="AP20" i="35"/>
  <c r="Q43" i="13" s="1"/>
  <c r="J20" i="35"/>
  <c r="Q11" i="13" s="1"/>
  <c r="AP17" i="11"/>
  <c r="O37" i="35"/>
  <c r="G78" i="37"/>
  <c r="F130" i="12" s="1"/>
  <c r="E37" i="35"/>
  <c r="AA39" i="34"/>
  <c r="AQ37" i="35"/>
  <c r="AR20" i="35"/>
  <c r="Q45" i="13" s="1"/>
  <c r="L20" i="35"/>
  <c r="Q13" i="13" s="1"/>
  <c r="AG20" i="35"/>
  <c r="Q34" i="13" s="1"/>
  <c r="AI20" i="35"/>
  <c r="Q36" i="13" s="1"/>
  <c r="AS20" i="35"/>
  <c r="Q46" i="13" s="1"/>
  <c r="D37" i="35"/>
  <c r="AJ37" i="35"/>
  <c r="Q37" i="35"/>
  <c r="AW37" i="35"/>
  <c r="AD37" i="35"/>
  <c r="AL20" i="35"/>
  <c r="Q39" i="13" s="1"/>
  <c r="F20" i="35"/>
  <c r="Q7" i="13" s="1"/>
  <c r="AE37" i="35"/>
  <c r="AX37" i="35"/>
  <c r="S39" i="32"/>
  <c r="AA37" i="35"/>
  <c r="AN20" i="35"/>
  <c r="Q41" i="13" s="1"/>
  <c r="H20" i="35"/>
  <c r="Q9" i="13" s="1"/>
  <c r="U20" i="35"/>
  <c r="Q22" i="13" s="1"/>
  <c r="AE20" i="35"/>
  <c r="Q32" i="13" s="1"/>
  <c r="AC20" i="35"/>
  <c r="Q30" i="13" s="1"/>
  <c r="H37" i="35"/>
  <c r="AN37" i="35"/>
  <c r="U37" i="35"/>
  <c r="BA37" i="35"/>
  <c r="AH37" i="35"/>
  <c r="AH20" i="35"/>
  <c r="Q35" i="13" s="1"/>
  <c r="B15" i="35"/>
  <c r="AT19" i="35" s="1"/>
  <c r="Z16" i="11"/>
  <c r="AU37" i="35"/>
  <c r="K39" i="32"/>
  <c r="AD39" i="34"/>
  <c r="K37" i="35"/>
  <c r="AJ20" i="35"/>
  <c r="Q37" i="13" s="1"/>
  <c r="D20" i="35"/>
  <c r="Q5" i="13" s="1"/>
  <c r="I20" i="35"/>
  <c r="Q10" i="13" s="1"/>
  <c r="AA20" i="35"/>
  <c r="Q28" i="13" s="1"/>
  <c r="Q20" i="35"/>
  <c r="Q18" i="13" s="1"/>
  <c r="L37" i="35"/>
  <c r="AR37" i="35"/>
  <c r="Y37" i="35"/>
  <c r="F37" i="35"/>
  <c r="AL37" i="35"/>
  <c r="AD20" i="35"/>
  <c r="Q31" i="13" s="1"/>
  <c r="AW20" i="35"/>
  <c r="Q50" i="13" s="1"/>
  <c r="W37" i="35"/>
  <c r="AY37" i="35"/>
  <c r="AK37" i="35"/>
  <c r="AA39" i="33"/>
  <c r="AF20" i="35"/>
  <c r="Q33" i="13" s="1"/>
  <c r="BC37" i="35"/>
  <c r="BC20" i="35"/>
  <c r="Q56" i="13" s="1"/>
  <c r="W20" i="35"/>
  <c r="Q24" i="13" s="1"/>
  <c r="E20" i="35"/>
  <c r="Q6" i="13" s="1"/>
  <c r="P37" i="35"/>
  <c r="AV37" i="35"/>
  <c r="AC37" i="35"/>
  <c r="J37" i="35"/>
  <c r="AP37" i="35"/>
  <c r="Z20" i="35"/>
  <c r="Q27" i="13" s="1"/>
  <c r="Z17" i="11"/>
  <c r="M31" i="38"/>
  <c r="L33" i="38"/>
  <c r="L46" i="38" s="1"/>
  <c r="J21" i="11"/>
  <c r="C22" i="14" s="1"/>
  <c r="J21" i="7"/>
  <c r="K39" i="38"/>
  <c r="D40" i="34"/>
  <c r="D41" i="34" s="1"/>
  <c r="D95" i="34" s="1"/>
  <c r="D97" i="34" s="1"/>
  <c r="E94" i="34" s="1"/>
  <c r="D101" i="34"/>
  <c r="D102" i="34" s="1"/>
  <c r="C20" i="12" s="1"/>
  <c r="G97" i="36"/>
  <c r="H94" i="36" s="1"/>
  <c r="AI39" i="32"/>
  <c r="G39" i="31"/>
  <c r="M39" i="35"/>
  <c r="AA39" i="32"/>
  <c r="AK39" i="33"/>
  <c r="J39" i="31"/>
  <c r="AS39" i="31"/>
  <c r="BB39" i="31"/>
  <c r="AW39" i="34"/>
  <c r="AR17" i="7"/>
  <c r="AS39" i="34"/>
  <c r="L28" i="11"/>
  <c r="L28" i="7"/>
  <c r="K27" i="11"/>
  <c r="K27" i="7"/>
  <c r="M26" i="7"/>
  <c r="M26" i="11"/>
  <c r="L25" i="11"/>
  <c r="L25" i="7"/>
  <c r="J24" i="11"/>
  <c r="C25" i="14" s="1"/>
  <c r="J24" i="7"/>
  <c r="K23" i="7"/>
  <c r="K23" i="11"/>
  <c r="K22" i="11"/>
  <c r="K22" i="7"/>
  <c r="J20" i="11"/>
  <c r="C21" i="14" s="1"/>
  <c r="J20" i="7"/>
  <c r="K19" i="7"/>
  <c r="K19" i="11"/>
  <c r="G78" i="43"/>
  <c r="H75" i="42"/>
  <c r="F135" i="12"/>
  <c r="G78" i="38"/>
  <c r="G50" i="38"/>
  <c r="G51" i="38" s="1"/>
  <c r="F50" i="7"/>
  <c r="F50" i="37"/>
  <c r="F51" i="37" s="1"/>
  <c r="E49" i="7"/>
  <c r="H75" i="37"/>
  <c r="Q25" i="13"/>
  <c r="Q48" i="13"/>
  <c r="Q16" i="13"/>
  <c r="Q51" i="13"/>
  <c r="Q19" i="13"/>
  <c r="Q14" i="13"/>
  <c r="Q29" i="13"/>
  <c r="Q26" i="13"/>
  <c r="Q20" i="13"/>
  <c r="Q23" i="13"/>
  <c r="Q55" i="13"/>
  <c r="Q52" i="13"/>
  <c r="Q38" i="13"/>
  <c r="K81" i="39"/>
  <c r="K84" i="39" s="1"/>
  <c r="I84" i="12"/>
  <c r="K81" i="44"/>
  <c r="K84" i="44" s="1"/>
  <c r="I89" i="12"/>
  <c r="K81" i="45"/>
  <c r="K84" i="45" s="1"/>
  <c r="I90" i="12"/>
  <c r="K81" i="36"/>
  <c r="K84" i="36" s="1"/>
  <c r="I81" i="12"/>
  <c r="J81" i="43"/>
  <c r="J84" i="43" s="1"/>
  <c r="H88" i="12"/>
  <c r="K81" i="37"/>
  <c r="K84" i="37" s="1"/>
  <c r="I82" i="12"/>
  <c r="J81" i="38"/>
  <c r="J84" i="38" s="1"/>
  <c r="H83" i="12"/>
  <c r="K81" i="40"/>
  <c r="K84" i="40" s="1"/>
  <c r="I85" i="12"/>
  <c r="J81" i="42"/>
  <c r="J84" i="42" s="1"/>
  <c r="H87" i="12"/>
  <c r="J81" i="41"/>
  <c r="J84" i="41" s="1"/>
  <c r="H86" i="12"/>
  <c r="AM39" i="32"/>
  <c r="I14" i="7"/>
  <c r="O39" i="32"/>
  <c r="AH15" i="7"/>
  <c r="AJ16" i="7"/>
  <c r="AV17" i="7"/>
  <c r="AL39" i="31"/>
  <c r="AR16" i="7"/>
  <c r="T14" i="11"/>
  <c r="X17" i="7"/>
  <c r="BA39" i="31"/>
  <c r="E39" i="33"/>
  <c r="U39" i="31"/>
  <c r="AL15" i="7"/>
  <c r="AO39" i="35"/>
  <c r="AN18" i="7"/>
  <c r="J15" i="7"/>
  <c r="C17" i="7"/>
  <c r="W39" i="31"/>
  <c r="Z39" i="31"/>
  <c r="X18" i="7"/>
  <c r="AT39" i="34"/>
  <c r="AG39" i="33"/>
  <c r="Q39" i="33"/>
  <c r="Q39" i="34"/>
  <c r="P16" i="7"/>
  <c r="M39" i="34"/>
  <c r="BC39" i="31"/>
  <c r="D101" i="33"/>
  <c r="D102" i="33" s="1"/>
  <c r="C19" i="12" s="1"/>
  <c r="F16" i="11"/>
  <c r="H17" i="7"/>
  <c r="AV18" i="7"/>
  <c r="I16" i="7"/>
  <c r="R16" i="11"/>
  <c r="AS17" i="7"/>
  <c r="AR18" i="11"/>
  <c r="AY39" i="32"/>
  <c r="Y14" i="7"/>
  <c r="AF16" i="7"/>
  <c r="Q16" i="7"/>
  <c r="BB16" i="7"/>
  <c r="AJ17" i="7"/>
  <c r="AX39" i="31"/>
  <c r="AG39" i="34"/>
  <c r="AW14" i="7"/>
  <c r="AH39" i="31"/>
  <c r="AQ39" i="32"/>
  <c r="F14" i="7"/>
  <c r="AP16" i="11"/>
  <c r="E5" i="33"/>
  <c r="E10" i="33" s="1"/>
  <c r="E40" i="33" s="1"/>
  <c r="G97" i="43"/>
  <c r="H94" i="43" s="1"/>
  <c r="G48" i="43"/>
  <c r="H62" i="43"/>
  <c r="H67" i="43" s="1"/>
  <c r="G76" i="45"/>
  <c r="G78" i="45" s="1"/>
  <c r="G41" i="45"/>
  <c r="G48" i="45" s="1"/>
  <c r="H58" i="45"/>
  <c r="G33" i="4" s="1"/>
  <c r="H10" i="45"/>
  <c r="L54" i="45"/>
  <c r="L28" i="45"/>
  <c r="M2" i="45"/>
  <c r="N33" i="45"/>
  <c r="O31" i="45"/>
  <c r="M39" i="45"/>
  <c r="H10" i="44"/>
  <c r="H40" i="44" s="1"/>
  <c r="M33" i="44"/>
  <c r="N31" i="44"/>
  <c r="L39" i="44"/>
  <c r="G41" i="44"/>
  <c r="G76" i="44"/>
  <c r="G78" i="44" s="1"/>
  <c r="H58" i="44"/>
  <c r="G32" i="4" s="1"/>
  <c r="L54" i="44"/>
  <c r="L28" i="44"/>
  <c r="M2" i="44"/>
  <c r="M54" i="43"/>
  <c r="M28" i="43"/>
  <c r="N2" i="43"/>
  <c r="H10" i="43"/>
  <c r="N39" i="43"/>
  <c r="H77" i="43"/>
  <c r="P31" i="43"/>
  <c r="O33" i="43"/>
  <c r="O46" i="43" s="1"/>
  <c r="H77" i="42"/>
  <c r="M39" i="42"/>
  <c r="O31" i="42"/>
  <c r="N33" i="42"/>
  <c r="N46" i="42" s="1"/>
  <c r="G95" i="42"/>
  <c r="G97" i="42" s="1"/>
  <c r="H94" i="42" s="1"/>
  <c r="H62" i="42"/>
  <c r="G48" i="42"/>
  <c r="L54" i="42"/>
  <c r="L28" i="42"/>
  <c r="M2" i="42"/>
  <c r="H101" i="42"/>
  <c r="H102" i="42" s="1"/>
  <c r="G28" i="12" s="1"/>
  <c r="I5" i="42"/>
  <c r="H40" i="42"/>
  <c r="G76" i="41"/>
  <c r="G78" i="41" s="1"/>
  <c r="G41" i="41"/>
  <c r="G48" i="41" s="1"/>
  <c r="H58" i="41"/>
  <c r="G29" i="4" s="1"/>
  <c r="L33" i="41"/>
  <c r="L46" i="41" s="1"/>
  <c r="M31" i="41"/>
  <c r="L54" i="41"/>
  <c r="M2" i="41"/>
  <c r="L28" i="41"/>
  <c r="K39" i="41"/>
  <c r="H10" i="41"/>
  <c r="H40" i="41" s="1"/>
  <c r="L54" i="40"/>
  <c r="L28" i="40"/>
  <c r="M2" i="40"/>
  <c r="L39" i="40"/>
  <c r="N31" i="40"/>
  <c r="M33" i="40"/>
  <c r="M46" i="40" s="1"/>
  <c r="H77" i="40"/>
  <c r="G95" i="40"/>
  <c r="G97" i="40" s="1"/>
  <c r="H94" i="40" s="1"/>
  <c r="G48" i="40"/>
  <c r="H62" i="40"/>
  <c r="H10" i="40"/>
  <c r="L28" i="39"/>
  <c r="L54" i="39"/>
  <c r="M2" i="39"/>
  <c r="L39" i="39"/>
  <c r="N31" i="39"/>
  <c r="M33" i="39"/>
  <c r="M46" i="39" s="1"/>
  <c r="G41" i="39"/>
  <c r="H58" i="39"/>
  <c r="G27" i="4" s="1"/>
  <c r="G76" i="39"/>
  <c r="G78" i="39" s="1"/>
  <c r="H10" i="39"/>
  <c r="H40" i="39" s="1"/>
  <c r="H77" i="38"/>
  <c r="G95" i="38"/>
  <c r="G97" i="38" s="1"/>
  <c r="H94" i="38" s="1"/>
  <c r="H62" i="38"/>
  <c r="L54" i="38"/>
  <c r="L28" i="38"/>
  <c r="M2" i="38"/>
  <c r="H10" i="38"/>
  <c r="H40" i="38" s="1"/>
  <c r="H96" i="37"/>
  <c r="H67" i="37"/>
  <c r="G95" i="37"/>
  <c r="G97" i="37" s="1"/>
  <c r="H94" i="37" s="1"/>
  <c r="G48" i="37"/>
  <c r="H10" i="37"/>
  <c r="H40" i="37" s="1"/>
  <c r="L54" i="37"/>
  <c r="L28" i="37"/>
  <c r="M2" i="37"/>
  <c r="L33" i="37"/>
  <c r="L46" i="37" s="1"/>
  <c r="M31" i="37"/>
  <c r="K39" i="37"/>
  <c r="M33" i="36"/>
  <c r="M46" i="36" s="1"/>
  <c r="N31" i="36"/>
  <c r="H101" i="36"/>
  <c r="H102" i="36" s="1"/>
  <c r="G22" i="12" s="1"/>
  <c r="I5" i="36"/>
  <c r="H40" i="36"/>
  <c r="H96" i="36"/>
  <c r="H67" i="36"/>
  <c r="L54" i="36"/>
  <c r="L28" i="36"/>
  <c r="M2" i="36"/>
  <c r="L39" i="36"/>
  <c r="I39" i="31"/>
  <c r="AO14" i="7"/>
  <c r="AO39" i="31"/>
  <c r="F39" i="31"/>
  <c r="W39" i="32"/>
  <c r="AR20" i="33"/>
  <c r="O45" i="13" s="1"/>
  <c r="W20" i="33"/>
  <c r="O24" i="13" s="1"/>
  <c r="F20" i="33"/>
  <c r="O7" i="13" s="1"/>
  <c r="V20" i="33"/>
  <c r="O23" i="13" s="1"/>
  <c r="AL20" i="33"/>
  <c r="O39" i="13" s="1"/>
  <c r="BB20" i="33"/>
  <c r="O55" i="13" s="1"/>
  <c r="AV20" i="33"/>
  <c r="O49" i="13" s="1"/>
  <c r="AA20" i="33"/>
  <c r="O28" i="13" s="1"/>
  <c r="E20" i="33"/>
  <c r="O6" i="13" s="1"/>
  <c r="S39" i="33"/>
  <c r="AW39" i="33"/>
  <c r="AC39" i="33"/>
  <c r="M39" i="33"/>
  <c r="K39" i="34"/>
  <c r="N39" i="34"/>
  <c r="Y39" i="34"/>
  <c r="I39" i="34"/>
  <c r="AC39" i="35"/>
  <c r="AB14" i="11"/>
  <c r="R15" i="7"/>
  <c r="AT15" i="7"/>
  <c r="AS37" i="32"/>
  <c r="X16" i="7"/>
  <c r="AY20" i="33"/>
  <c r="O52" i="13" s="1"/>
  <c r="H20" i="33"/>
  <c r="O9" i="13" s="1"/>
  <c r="O20" i="33"/>
  <c r="O16" i="13" s="1"/>
  <c r="X20" i="33"/>
  <c r="O25" i="13" s="1"/>
  <c r="AE20" i="33"/>
  <c r="O32" i="13" s="1"/>
  <c r="L17" i="7"/>
  <c r="J17" i="11"/>
  <c r="AX39" i="33"/>
  <c r="N39" i="33"/>
  <c r="E54" i="33"/>
  <c r="AP39" i="31"/>
  <c r="R39" i="33"/>
  <c r="AM20" i="33"/>
  <c r="O40" i="13" s="1"/>
  <c r="Q20" i="33"/>
  <c r="O18" i="13" s="1"/>
  <c r="J20" i="33"/>
  <c r="O11" i="13" s="1"/>
  <c r="Z20" i="33"/>
  <c r="O27" i="13" s="1"/>
  <c r="AP20" i="33"/>
  <c r="O43" i="13" s="1"/>
  <c r="AQ20" i="33"/>
  <c r="O44" i="13" s="1"/>
  <c r="U20" i="33"/>
  <c r="O22" i="13" s="1"/>
  <c r="B15" i="33"/>
  <c r="BB19" i="33" s="1"/>
  <c r="BC39" i="33"/>
  <c r="G39" i="33"/>
  <c r="Y39" i="33"/>
  <c r="I39" i="33"/>
  <c r="U39" i="34"/>
  <c r="W39" i="34"/>
  <c r="AS39" i="35"/>
  <c r="Y39" i="35"/>
  <c r="U14" i="7"/>
  <c r="BA14" i="7"/>
  <c r="AR14" i="11"/>
  <c r="V15" i="7"/>
  <c r="C16" i="7"/>
  <c r="U16" i="11"/>
  <c r="AB16" i="7"/>
  <c r="AN20" i="33"/>
  <c r="O41" i="13" s="1"/>
  <c r="AU20" i="33"/>
  <c r="O48" i="13" s="1"/>
  <c r="D20" i="33"/>
  <c r="O5" i="13" s="1"/>
  <c r="M20" i="33"/>
  <c r="O14" i="13" s="1"/>
  <c r="T20" i="33"/>
  <c r="O21" i="13" s="1"/>
  <c r="P17" i="7"/>
  <c r="AN17" i="7"/>
  <c r="AC17" i="7"/>
  <c r="V17" i="11"/>
  <c r="I39" i="35"/>
  <c r="E14" i="7"/>
  <c r="AD15" i="7"/>
  <c r="O39" i="33"/>
  <c r="P39" i="34"/>
  <c r="H16" i="7"/>
  <c r="O17" i="7"/>
  <c r="BA39" i="33"/>
  <c r="AX16" i="11"/>
  <c r="I20" i="34"/>
  <c r="P10" i="13" s="1"/>
  <c r="BA20" i="34"/>
  <c r="P54" i="13" s="1"/>
  <c r="L16" i="7"/>
  <c r="AV16" i="7"/>
  <c r="BA16" i="7"/>
  <c r="AS20" i="34"/>
  <c r="P46" i="13" s="1"/>
  <c r="L18" i="11"/>
  <c r="J16" i="11"/>
  <c r="H18" i="7"/>
  <c r="BA16" i="11"/>
  <c r="AZ16" i="7"/>
  <c r="AS16" i="7"/>
  <c r="AB18" i="11"/>
  <c r="AG39" i="35"/>
  <c r="AN14" i="11"/>
  <c r="D16" i="7"/>
  <c r="AW16" i="7"/>
  <c r="N16" i="11"/>
  <c r="T17" i="7"/>
  <c r="AF18" i="11"/>
  <c r="J39" i="34"/>
  <c r="AM39" i="33"/>
  <c r="AO39" i="33"/>
  <c r="AE39" i="33"/>
  <c r="AE39" i="34"/>
  <c r="AK39" i="34"/>
  <c r="AI39" i="34"/>
  <c r="AG14" i="7"/>
  <c r="AP15" i="7"/>
  <c r="AL39" i="34"/>
  <c r="AD17" i="11"/>
  <c r="H18" i="14" s="1"/>
  <c r="H16" i="21" s="1"/>
  <c r="U17" i="7"/>
  <c r="AW39" i="35"/>
  <c r="Q39" i="35"/>
  <c r="AK14" i="7"/>
  <c r="AJ14" i="11"/>
  <c r="AL16" i="11"/>
  <c r="F39" i="34"/>
  <c r="AH17" i="11"/>
  <c r="AK17" i="7"/>
  <c r="P18" i="11"/>
  <c r="AQ39" i="33"/>
  <c r="Z14" i="7"/>
  <c r="N15" i="7"/>
  <c r="AX15" i="7"/>
  <c r="AN16" i="7"/>
  <c r="AP39" i="33"/>
  <c r="AO16" i="7"/>
  <c r="AD16" i="11"/>
  <c r="U17" i="11"/>
  <c r="AF17" i="7"/>
  <c r="Z15" i="7"/>
  <c r="Y16" i="11"/>
  <c r="AG16" i="7"/>
  <c r="AZ20" i="34"/>
  <c r="P53" i="13" s="1"/>
  <c r="AN20" i="34"/>
  <c r="P41" i="13" s="1"/>
  <c r="AJ20" i="34"/>
  <c r="P37" i="13" s="1"/>
  <c r="AI20" i="34"/>
  <c r="P36" i="13" s="1"/>
  <c r="M17" i="7"/>
  <c r="AP39" i="34"/>
  <c r="AL14" i="7"/>
  <c r="AK16" i="11"/>
  <c r="AK16" i="7"/>
  <c r="AE20" i="34"/>
  <c r="P32" i="13" s="1"/>
  <c r="AC20" i="34"/>
  <c r="P30" i="13" s="1"/>
  <c r="Y20" i="34"/>
  <c r="P26" i="13" s="1"/>
  <c r="M20" i="34"/>
  <c r="P14" i="13" s="1"/>
  <c r="T20" i="34"/>
  <c r="P21" i="13" s="1"/>
  <c r="S20" i="34"/>
  <c r="P20" i="13" s="1"/>
  <c r="E62" i="15"/>
  <c r="F62" i="15" s="1"/>
  <c r="B48" i="12" s="1"/>
  <c r="D87" i="34" s="1"/>
  <c r="G14" i="7"/>
  <c r="BB19" i="34"/>
  <c r="AX19" i="34"/>
  <c r="AT19" i="34"/>
  <c r="AP19" i="34"/>
  <c r="AL19" i="34"/>
  <c r="AH19" i="34"/>
  <c r="AD19" i="34"/>
  <c r="Z19" i="34"/>
  <c r="V19" i="34"/>
  <c r="R19" i="34"/>
  <c r="N19" i="34"/>
  <c r="J19" i="34"/>
  <c r="F19" i="34"/>
  <c r="BA19" i="34"/>
  <c r="AW19" i="34"/>
  <c r="AS19" i="34"/>
  <c r="AO19" i="34"/>
  <c r="AK19" i="34"/>
  <c r="AG19" i="34"/>
  <c r="AC19" i="34"/>
  <c r="Y19" i="34"/>
  <c r="U19" i="34"/>
  <c r="Q19" i="34"/>
  <c r="M19" i="34"/>
  <c r="I19" i="34"/>
  <c r="E19" i="34"/>
  <c r="AZ19" i="34"/>
  <c r="AV19" i="34"/>
  <c r="AR19" i="34"/>
  <c r="AN19" i="34"/>
  <c r="AJ19" i="34"/>
  <c r="AF19" i="34"/>
  <c r="AB19" i="34"/>
  <c r="X19" i="34"/>
  <c r="T19" i="34"/>
  <c r="P19" i="34"/>
  <c r="L19" i="34"/>
  <c r="H19" i="34"/>
  <c r="D19" i="34"/>
  <c r="C158" i="12" s="1"/>
  <c r="AY19" i="34"/>
  <c r="AI19" i="34"/>
  <c r="S19" i="34"/>
  <c r="AU19" i="34"/>
  <c r="AE19" i="34"/>
  <c r="O19" i="34"/>
  <c r="AQ19" i="34"/>
  <c r="AA19" i="34"/>
  <c r="K19" i="34"/>
  <c r="AM19" i="34"/>
  <c r="W19" i="34"/>
  <c r="G19" i="34"/>
  <c r="BC19" i="34"/>
  <c r="AD19" i="35"/>
  <c r="Z19" i="35"/>
  <c r="AW19" i="35"/>
  <c r="AS19" i="35"/>
  <c r="Q19" i="35"/>
  <c r="M19" i="35"/>
  <c r="AJ19" i="35"/>
  <c r="AF19" i="35"/>
  <c r="D19" i="35"/>
  <c r="C159" i="12" s="1"/>
  <c r="AU19" i="35"/>
  <c r="AM19" i="35"/>
  <c r="W19" i="35"/>
  <c r="AP19" i="33"/>
  <c r="Z19" i="33"/>
  <c r="J19" i="33"/>
  <c r="AS19" i="33"/>
  <c r="AC19" i="33"/>
  <c r="M19" i="33"/>
  <c r="AV19" i="33"/>
  <c r="AF19" i="33"/>
  <c r="P19" i="33"/>
  <c r="BC19" i="33"/>
  <c r="AY19" i="33"/>
  <c r="AE19" i="33"/>
  <c r="AQ19" i="33"/>
  <c r="AO17" i="11"/>
  <c r="Z39" i="34"/>
  <c r="Y17" i="7"/>
  <c r="I17" i="11"/>
  <c r="M16" i="7"/>
  <c r="K39" i="33"/>
  <c r="AY39" i="33"/>
  <c r="Y39" i="31"/>
  <c r="AA39" i="31"/>
  <c r="X14" i="11"/>
  <c r="K39" i="31"/>
  <c r="AP14" i="7"/>
  <c r="AQ39" i="31"/>
  <c r="J14" i="7"/>
  <c r="H14" i="11"/>
  <c r="C15" i="14" s="1"/>
  <c r="C13" i="21" s="1"/>
  <c r="E28" i="34"/>
  <c r="AG39" i="31"/>
  <c r="E16" i="7"/>
  <c r="F39" i="33"/>
  <c r="F2" i="34"/>
  <c r="F54" i="34" s="1"/>
  <c r="Y16" i="7"/>
  <c r="V16" i="11"/>
  <c r="AW17" i="7"/>
  <c r="AH39" i="34"/>
  <c r="R39" i="34"/>
  <c r="BA17" i="11"/>
  <c r="Q17" i="7"/>
  <c r="BA17" i="7"/>
  <c r="AG17" i="7"/>
  <c r="E17" i="7"/>
  <c r="AD39" i="33"/>
  <c r="AC16" i="7"/>
  <c r="J39" i="33"/>
  <c r="AM39" i="31"/>
  <c r="V14" i="7"/>
  <c r="BB14" i="7"/>
  <c r="S39" i="31"/>
  <c r="D14" i="11"/>
  <c r="B15" i="14" s="1"/>
  <c r="B13" i="21" s="1"/>
  <c r="AZ14" i="11"/>
  <c r="Q39" i="31"/>
  <c r="C14" i="7"/>
  <c r="L14" i="11"/>
  <c r="E60" i="15"/>
  <c r="F60" i="15" s="1"/>
  <c r="B46" i="12" s="1"/>
  <c r="D87" i="32" s="1"/>
  <c r="E63" i="15"/>
  <c r="F63" i="15" s="1"/>
  <c r="B49" i="12" s="1"/>
  <c r="P14" i="11"/>
  <c r="AF14" i="11"/>
  <c r="AV14" i="11"/>
  <c r="AW39" i="31"/>
  <c r="M39" i="31"/>
  <c r="D39" i="31"/>
  <c r="AI39" i="31"/>
  <c r="AO20" i="34"/>
  <c r="P42" i="13" s="1"/>
  <c r="AY20" i="34"/>
  <c r="P52" i="13" s="1"/>
  <c r="H20" i="34"/>
  <c r="P9" i="13" s="1"/>
  <c r="O20" i="34"/>
  <c r="P16" i="13" s="1"/>
  <c r="X20" i="34"/>
  <c r="P25" i="13" s="1"/>
  <c r="F2" i="32"/>
  <c r="F54" i="32" s="1"/>
  <c r="AY39" i="31"/>
  <c r="H39" i="31"/>
  <c r="N14" i="7"/>
  <c r="AD14" i="7"/>
  <c r="AT14" i="7"/>
  <c r="R14" i="7"/>
  <c r="AH14" i="7"/>
  <c r="AX14" i="7"/>
  <c r="AU39" i="31"/>
  <c r="O39" i="31"/>
  <c r="P12" i="13"/>
  <c r="O12" i="13"/>
  <c r="AF39" i="34"/>
  <c r="AE17" i="7"/>
  <c r="AE18" i="11"/>
  <c r="AE18" i="7"/>
  <c r="O18" i="11"/>
  <c r="O18" i="7"/>
  <c r="AT18" i="11"/>
  <c r="AT18" i="7"/>
  <c r="AK18" i="7"/>
  <c r="AK18" i="11"/>
  <c r="AQ18" i="11"/>
  <c r="AQ18" i="7"/>
  <c r="AA18" i="11"/>
  <c r="AA18" i="7"/>
  <c r="K18" i="11"/>
  <c r="K18" i="7"/>
  <c r="AP18" i="11"/>
  <c r="AP18" i="7"/>
  <c r="Z18" i="11"/>
  <c r="Z18" i="7"/>
  <c r="J18" i="11"/>
  <c r="J18" i="7"/>
  <c r="AW18" i="11"/>
  <c r="AW18" i="7"/>
  <c r="AG18" i="11"/>
  <c r="AG18" i="7"/>
  <c r="Q18" i="7"/>
  <c r="Q18" i="11"/>
  <c r="N18" i="11"/>
  <c r="N18" i="7"/>
  <c r="BA18" i="7"/>
  <c r="BA18" i="11"/>
  <c r="E18" i="11"/>
  <c r="E18" i="7"/>
  <c r="AM18" i="11"/>
  <c r="AM18" i="7"/>
  <c r="W18" i="11"/>
  <c r="W18" i="7"/>
  <c r="G18" i="11"/>
  <c r="G18" i="7"/>
  <c r="BB18" i="11"/>
  <c r="BB18" i="7"/>
  <c r="AL18" i="11"/>
  <c r="AL18" i="7"/>
  <c r="V18" i="11"/>
  <c r="V18" i="7"/>
  <c r="F18" i="11"/>
  <c r="F18" i="7"/>
  <c r="AS18" i="11"/>
  <c r="AS18" i="7"/>
  <c r="AC18" i="7"/>
  <c r="AC18" i="11"/>
  <c r="M18" i="11"/>
  <c r="M18" i="7"/>
  <c r="AU18" i="11"/>
  <c r="AU18" i="7"/>
  <c r="AD18" i="11"/>
  <c r="AD18" i="7"/>
  <c r="U18" i="11"/>
  <c r="U18" i="7"/>
  <c r="AY18" i="11"/>
  <c r="AY18" i="7"/>
  <c r="AI18" i="11"/>
  <c r="AI18" i="7"/>
  <c r="S18" i="11"/>
  <c r="S18" i="7"/>
  <c r="AX18" i="11"/>
  <c r="AX18" i="7"/>
  <c r="AH18" i="11"/>
  <c r="AH18" i="7"/>
  <c r="R18" i="11"/>
  <c r="R18" i="7"/>
  <c r="AO18" i="11"/>
  <c r="AO18" i="7"/>
  <c r="Y18" i="11"/>
  <c r="Y18" i="7"/>
  <c r="I18" i="7"/>
  <c r="I18" i="11"/>
  <c r="C18" i="7"/>
  <c r="C18" i="11"/>
  <c r="AT17" i="7"/>
  <c r="AT17" i="11"/>
  <c r="AU17" i="11"/>
  <c r="AU17" i="7"/>
  <c r="AA17" i="11"/>
  <c r="AA17" i="7"/>
  <c r="G17" i="11"/>
  <c r="G17" i="7"/>
  <c r="AI17" i="11"/>
  <c r="AI17" i="7"/>
  <c r="K17" i="11"/>
  <c r="D18" i="14" s="1"/>
  <c r="D16" i="21" s="1"/>
  <c r="K17" i="7"/>
  <c r="AQ17" i="11"/>
  <c r="K18" i="14" s="1"/>
  <c r="K16" i="21" s="1"/>
  <c r="AQ17" i="7"/>
  <c r="W17" i="11"/>
  <c r="W17" i="7"/>
  <c r="AY17" i="11"/>
  <c r="AY17" i="7"/>
  <c r="AX17" i="7"/>
  <c r="AX17" i="11"/>
  <c r="BB17" i="7"/>
  <c r="BB17" i="11"/>
  <c r="AJ39" i="34"/>
  <c r="L39" i="34"/>
  <c r="AM17" i="11"/>
  <c r="AM17" i="7"/>
  <c r="S17" i="11"/>
  <c r="E18" i="14" s="1"/>
  <c r="E16" i="21" s="1"/>
  <c r="S17" i="7"/>
  <c r="P39" i="33"/>
  <c r="AV39" i="33"/>
  <c r="O16" i="11"/>
  <c r="AU16" i="11"/>
  <c r="L17" i="14" s="1"/>
  <c r="L15" i="21" s="1"/>
  <c r="D41" i="33"/>
  <c r="D48" i="33" s="1"/>
  <c r="AI16" i="11"/>
  <c r="I17" i="14" s="1"/>
  <c r="I15" i="21" s="1"/>
  <c r="AI16" i="7"/>
  <c r="K16" i="11"/>
  <c r="K16" i="7"/>
  <c r="AY16" i="11"/>
  <c r="AY16" i="7"/>
  <c r="G16" i="11"/>
  <c r="G16" i="7"/>
  <c r="AZ39" i="33"/>
  <c r="H39" i="33"/>
  <c r="AJ39" i="33"/>
  <c r="AQ16" i="11"/>
  <c r="AQ16" i="7"/>
  <c r="W16" i="11"/>
  <c r="W16" i="7"/>
  <c r="AE16" i="11"/>
  <c r="AE16" i="7"/>
  <c r="AA16" i="11"/>
  <c r="AA16" i="7"/>
  <c r="AM16" i="11"/>
  <c r="AM16" i="7"/>
  <c r="S16" i="11"/>
  <c r="S16" i="7"/>
  <c r="AS15" i="11"/>
  <c r="AS15" i="7"/>
  <c r="P15" i="11"/>
  <c r="P15" i="7"/>
  <c r="O15" i="11"/>
  <c r="O15" i="7"/>
  <c r="M15" i="7"/>
  <c r="M15" i="11"/>
  <c r="AF15" i="11"/>
  <c r="AF15" i="7"/>
  <c r="AU15" i="11"/>
  <c r="AU15" i="7"/>
  <c r="Y15" i="7"/>
  <c r="Y15" i="11"/>
  <c r="I15" i="11"/>
  <c r="I15" i="7"/>
  <c r="AB15" i="11"/>
  <c r="AB15" i="7"/>
  <c r="L15" i="11"/>
  <c r="L15" i="7"/>
  <c r="AA15" i="11"/>
  <c r="AA15" i="7"/>
  <c r="BA15" i="11"/>
  <c r="BA15" i="7"/>
  <c r="AK15" i="7"/>
  <c r="AK15" i="11"/>
  <c r="U15" i="11"/>
  <c r="U15" i="7"/>
  <c r="E15" i="11"/>
  <c r="E15" i="7"/>
  <c r="AN15" i="11"/>
  <c r="AN15" i="7"/>
  <c r="X15" i="11"/>
  <c r="X15" i="7"/>
  <c r="H15" i="11"/>
  <c r="H15" i="7"/>
  <c r="AM15" i="11"/>
  <c r="AM15" i="7"/>
  <c r="W15" i="11"/>
  <c r="W15" i="7"/>
  <c r="G15" i="11"/>
  <c r="G15" i="7"/>
  <c r="AC15" i="11"/>
  <c r="AC15" i="7"/>
  <c r="AV15" i="11"/>
  <c r="AV15" i="7"/>
  <c r="AE15" i="11"/>
  <c r="AE15" i="7"/>
  <c r="AO15" i="11"/>
  <c r="AO15" i="7"/>
  <c r="AR15" i="11"/>
  <c r="AR15" i="7"/>
  <c r="AQ15" i="11"/>
  <c r="AQ15" i="7"/>
  <c r="K15" i="11"/>
  <c r="K15" i="7"/>
  <c r="AW15" i="7"/>
  <c r="AW15" i="11"/>
  <c r="AG15" i="11"/>
  <c r="AG15" i="7"/>
  <c r="Q15" i="11"/>
  <c r="Q15" i="7"/>
  <c r="AZ15" i="11"/>
  <c r="AZ15" i="7"/>
  <c r="AJ15" i="11"/>
  <c r="AJ15" i="7"/>
  <c r="T15" i="11"/>
  <c r="T15" i="7"/>
  <c r="AY15" i="11"/>
  <c r="AY15" i="7"/>
  <c r="AI15" i="11"/>
  <c r="AI15" i="7"/>
  <c r="S15" i="11"/>
  <c r="S15" i="7"/>
  <c r="D15" i="11"/>
  <c r="D15" i="7"/>
  <c r="C15" i="11"/>
  <c r="C15" i="7"/>
  <c r="AC14" i="11"/>
  <c r="AC14" i="7"/>
  <c r="AA14" i="11"/>
  <c r="AA14" i="7"/>
  <c r="AM14" i="11"/>
  <c r="AM14" i="7"/>
  <c r="O14" i="11"/>
  <c r="O14" i="7"/>
  <c r="M14" i="11"/>
  <c r="M14" i="7"/>
  <c r="S14" i="11"/>
  <c r="S14" i="7"/>
  <c r="AI14" i="11"/>
  <c r="AI14" i="7"/>
  <c r="K14" i="11"/>
  <c r="K14" i="7"/>
  <c r="AY14" i="11"/>
  <c r="AY14" i="7"/>
  <c r="AE14" i="11"/>
  <c r="AE14" i="7"/>
  <c r="AS14" i="11"/>
  <c r="AS14" i="7"/>
  <c r="AU14" i="11"/>
  <c r="AU14" i="7"/>
  <c r="AQ14" i="11"/>
  <c r="AQ14" i="7"/>
  <c r="W14" i="11"/>
  <c r="F15" i="14" s="1"/>
  <c r="F13" i="21" s="1"/>
  <c r="W14" i="7"/>
  <c r="D76" i="33"/>
  <c r="D78" i="33" s="1"/>
  <c r="X39" i="35"/>
  <c r="H39" i="35"/>
  <c r="D89" i="35"/>
  <c r="AQ39" i="35"/>
  <c r="AZ39" i="35"/>
  <c r="AJ39" i="35"/>
  <c r="T39" i="35"/>
  <c r="D39" i="35"/>
  <c r="D41" i="35" s="1"/>
  <c r="BC39" i="35"/>
  <c r="AM39" i="35"/>
  <c r="W39" i="35"/>
  <c r="G39" i="35"/>
  <c r="AT39" i="35"/>
  <c r="AD39" i="35"/>
  <c r="N39" i="35"/>
  <c r="AN21" i="35"/>
  <c r="AJ21" i="35"/>
  <c r="H21" i="35"/>
  <c r="D21" i="35"/>
  <c r="AQ21" i="35"/>
  <c r="AM21" i="35"/>
  <c r="K21" i="35"/>
  <c r="G21" i="35"/>
  <c r="AX21" i="35"/>
  <c r="AT21" i="35"/>
  <c r="R21" i="35"/>
  <c r="N21" i="35"/>
  <c r="I21" i="35"/>
  <c r="E54" i="35"/>
  <c r="E28" i="35"/>
  <c r="F2" i="35"/>
  <c r="K39" i="35"/>
  <c r="D101" i="35"/>
  <c r="D102" i="35" s="1"/>
  <c r="C21" i="12" s="1"/>
  <c r="E5" i="35"/>
  <c r="AV39" i="35"/>
  <c r="AF39" i="35"/>
  <c r="P39" i="35"/>
  <c r="AY39" i="35"/>
  <c r="AI39" i="35"/>
  <c r="S39" i="35"/>
  <c r="AP39" i="35"/>
  <c r="Z39" i="35"/>
  <c r="J39" i="35"/>
  <c r="AN39" i="35"/>
  <c r="AA39" i="35"/>
  <c r="AX39" i="35"/>
  <c r="AH39" i="35"/>
  <c r="R39" i="35"/>
  <c r="AR39" i="35"/>
  <c r="AB39" i="35"/>
  <c r="L39" i="35"/>
  <c r="AU39" i="35"/>
  <c r="AE39" i="35"/>
  <c r="O39" i="35"/>
  <c r="BB39" i="35"/>
  <c r="AL39" i="35"/>
  <c r="V39" i="35"/>
  <c r="F39" i="35"/>
  <c r="AY39" i="34"/>
  <c r="AU39" i="34"/>
  <c r="D89" i="34"/>
  <c r="E10" i="34"/>
  <c r="E40" i="34" s="1"/>
  <c r="BB37" i="34"/>
  <c r="AX37" i="34"/>
  <c r="AT37" i="34"/>
  <c r="AP37" i="34"/>
  <c r="AL37" i="34"/>
  <c r="AH37" i="34"/>
  <c r="AD37" i="34"/>
  <c r="Z37" i="34"/>
  <c r="V37" i="34"/>
  <c r="R37" i="34"/>
  <c r="N37" i="34"/>
  <c r="J37" i="34"/>
  <c r="F37" i="34"/>
  <c r="BA37" i="34"/>
  <c r="AW37" i="34"/>
  <c r="AS37" i="34"/>
  <c r="AO37" i="34"/>
  <c r="AK37" i="34"/>
  <c r="AG37" i="34"/>
  <c r="AC37" i="34"/>
  <c r="Y37" i="34"/>
  <c r="U37" i="34"/>
  <c r="Q37" i="34"/>
  <c r="M37" i="34"/>
  <c r="I37" i="34"/>
  <c r="E37" i="34"/>
  <c r="AZ37" i="34"/>
  <c r="AV37" i="34"/>
  <c r="AR37" i="34"/>
  <c r="AN37" i="34"/>
  <c r="AJ37" i="34"/>
  <c r="AF37" i="34"/>
  <c r="AB37" i="34"/>
  <c r="X37" i="34"/>
  <c r="T37" i="34"/>
  <c r="P37" i="34"/>
  <c r="L37" i="34"/>
  <c r="H37" i="34"/>
  <c r="D37" i="34"/>
  <c r="AY37" i="34"/>
  <c r="AI37" i="34"/>
  <c r="S37" i="34"/>
  <c r="W37" i="34"/>
  <c r="AU37" i="34"/>
  <c r="AE37" i="34"/>
  <c r="O37" i="34"/>
  <c r="AM37" i="34"/>
  <c r="AQ37" i="34"/>
  <c r="AA37" i="34"/>
  <c r="K37" i="34"/>
  <c r="BC37" i="34"/>
  <c r="G37" i="34"/>
  <c r="AZ39" i="34"/>
  <c r="BC39" i="34"/>
  <c r="BB21" i="34"/>
  <c r="AX21" i="34"/>
  <c r="AX83" i="34" s="1"/>
  <c r="AT21" i="34"/>
  <c r="AT83" i="34" s="1"/>
  <c r="AP21" i="34"/>
  <c r="AP83" i="34" s="1"/>
  <c r="AL21" i="34"/>
  <c r="AL83" i="34" s="1"/>
  <c r="AH21" i="34"/>
  <c r="AH83" i="34" s="1"/>
  <c r="AD21" i="34"/>
  <c r="AD83" i="34" s="1"/>
  <c r="Z21" i="34"/>
  <c r="V21" i="34"/>
  <c r="R21" i="34"/>
  <c r="R83" i="34" s="1"/>
  <c r="N21" i="34"/>
  <c r="N83" i="34" s="1"/>
  <c r="J21" i="34"/>
  <c r="J83" i="34" s="1"/>
  <c r="F21" i="34"/>
  <c r="F83" i="34" s="1"/>
  <c r="AZ21" i="34"/>
  <c r="AU21" i="34"/>
  <c r="AO21" i="34"/>
  <c r="AJ21" i="34"/>
  <c r="AE21" i="34"/>
  <c r="Y21" i="34"/>
  <c r="T21" i="34"/>
  <c r="O21" i="34"/>
  <c r="I21" i="34"/>
  <c r="D21" i="34"/>
  <c r="BA21" i="34"/>
  <c r="AQ21" i="34"/>
  <c r="U21" i="34"/>
  <c r="U83" i="34" s="1"/>
  <c r="E21" i="34"/>
  <c r="E83" i="34" s="1"/>
  <c r="AY21" i="34"/>
  <c r="AS21" i="34"/>
  <c r="AN21" i="34"/>
  <c r="AI21" i="34"/>
  <c r="AC21" i="34"/>
  <c r="X21" i="34"/>
  <c r="S21" i="34"/>
  <c r="M21" i="34"/>
  <c r="H21" i="34"/>
  <c r="AV21" i="34"/>
  <c r="AK21" i="34"/>
  <c r="AK83" i="34" s="1"/>
  <c r="AA21" i="34"/>
  <c r="K21" i="34"/>
  <c r="K83" i="34" s="1"/>
  <c r="BC21" i="34"/>
  <c r="BC83" i="34" s="1"/>
  <c r="AW21" i="34"/>
  <c r="AW83" i="34" s="1"/>
  <c r="AR21" i="34"/>
  <c r="AR83" i="34" s="1"/>
  <c r="AM21" i="34"/>
  <c r="AM83" i="34" s="1"/>
  <c r="AG21" i="34"/>
  <c r="AB21" i="34"/>
  <c r="AB83" i="34" s="1"/>
  <c r="W21" i="34"/>
  <c r="W83" i="34" s="1"/>
  <c r="Q21" i="34"/>
  <c r="L21" i="34"/>
  <c r="L83" i="34" s="1"/>
  <c r="G21" i="34"/>
  <c r="G83" i="34" s="1"/>
  <c r="AF21" i="34"/>
  <c r="AF83" i="34" s="1"/>
  <c r="P21" i="34"/>
  <c r="P83" i="34" s="1"/>
  <c r="D89" i="33"/>
  <c r="F28" i="33"/>
  <c r="G2" i="33"/>
  <c r="F54" i="33"/>
  <c r="BB21" i="33"/>
  <c r="AT21" i="33"/>
  <c r="AT83" i="33" s="1"/>
  <c r="AL21" i="33"/>
  <c r="AD21" i="33"/>
  <c r="AD83" i="33" s="1"/>
  <c r="V21" i="33"/>
  <c r="N21" i="33"/>
  <c r="N83" i="33" s="1"/>
  <c r="F21" i="33"/>
  <c r="AU21" i="33"/>
  <c r="AJ21" i="33"/>
  <c r="Y21" i="33"/>
  <c r="O21" i="33"/>
  <c r="D21" i="33"/>
  <c r="AF21" i="33"/>
  <c r="E21" i="33"/>
  <c r="AS21" i="33"/>
  <c r="AI21" i="33"/>
  <c r="X21" i="33"/>
  <c r="M21" i="33"/>
  <c r="AQ21" i="33"/>
  <c r="K21" i="33"/>
  <c r="K83" i="33" s="1"/>
  <c r="AW21" i="33"/>
  <c r="AW83" i="33" s="1"/>
  <c r="AM21" i="33"/>
  <c r="AB21" i="33"/>
  <c r="AB83" i="33" s="1"/>
  <c r="Q21" i="33"/>
  <c r="G21" i="33"/>
  <c r="AK21" i="33"/>
  <c r="AK83" i="33" s="1"/>
  <c r="V39" i="32"/>
  <c r="Y39" i="32"/>
  <c r="AZ39" i="32"/>
  <c r="D39" i="32"/>
  <c r="D76" i="32" s="1"/>
  <c r="D78" i="32" s="1"/>
  <c r="BC20" i="32"/>
  <c r="N56" i="13" s="1"/>
  <c r="AY20" i="32"/>
  <c r="N52" i="13" s="1"/>
  <c r="AU20" i="32"/>
  <c r="N48" i="13" s="1"/>
  <c r="AQ20" i="32"/>
  <c r="N44" i="13" s="1"/>
  <c r="AM20" i="32"/>
  <c r="N40" i="13" s="1"/>
  <c r="AI20" i="32"/>
  <c r="N36" i="13" s="1"/>
  <c r="AE20" i="32"/>
  <c r="N32" i="13" s="1"/>
  <c r="AA20" i="32"/>
  <c r="N28" i="13" s="1"/>
  <c r="W20" i="32"/>
  <c r="N24" i="13" s="1"/>
  <c r="S20" i="32"/>
  <c r="N20" i="13" s="1"/>
  <c r="O20" i="32"/>
  <c r="N16" i="13" s="1"/>
  <c r="K20" i="32"/>
  <c r="G20" i="32"/>
  <c r="N8" i="13" s="1"/>
  <c r="BB20" i="32"/>
  <c r="N55" i="13" s="1"/>
  <c r="AX20" i="32"/>
  <c r="N51" i="13" s="1"/>
  <c r="AT20" i="32"/>
  <c r="N47" i="13" s="1"/>
  <c r="AP20" i="32"/>
  <c r="N43" i="13" s="1"/>
  <c r="AL20" i="32"/>
  <c r="N39" i="13" s="1"/>
  <c r="AH20" i="32"/>
  <c r="N35" i="13" s="1"/>
  <c r="AD20" i="32"/>
  <c r="N31" i="13" s="1"/>
  <c r="Z20" i="32"/>
  <c r="N27" i="13" s="1"/>
  <c r="V20" i="32"/>
  <c r="N23" i="13" s="1"/>
  <c r="R20" i="32"/>
  <c r="N19" i="13" s="1"/>
  <c r="N20" i="32"/>
  <c r="N15" i="13" s="1"/>
  <c r="J20" i="32"/>
  <c r="N11" i="13" s="1"/>
  <c r="F20" i="32"/>
  <c r="N7" i="13" s="1"/>
  <c r="BA20" i="32"/>
  <c r="N54" i="13" s="1"/>
  <c r="AW20" i="32"/>
  <c r="N50" i="13" s="1"/>
  <c r="AS20" i="32"/>
  <c r="N46" i="13" s="1"/>
  <c r="AO20" i="32"/>
  <c r="N42" i="13" s="1"/>
  <c r="AK20" i="32"/>
  <c r="N38" i="13" s="1"/>
  <c r="AG20" i="32"/>
  <c r="N34" i="13" s="1"/>
  <c r="AC20" i="32"/>
  <c r="N30" i="13" s="1"/>
  <c r="Y20" i="32"/>
  <c r="N26" i="13" s="1"/>
  <c r="U20" i="32"/>
  <c r="N22" i="13" s="1"/>
  <c r="Q20" i="32"/>
  <c r="N18" i="13" s="1"/>
  <c r="M20" i="32"/>
  <c r="N14" i="13" s="1"/>
  <c r="I20" i="32"/>
  <c r="N10" i="13" s="1"/>
  <c r="E20" i="32"/>
  <c r="N6" i="13" s="1"/>
  <c r="AZ20" i="32"/>
  <c r="N53" i="13" s="1"/>
  <c r="AJ20" i="32"/>
  <c r="N37" i="13" s="1"/>
  <c r="T20" i="32"/>
  <c r="N21" i="13" s="1"/>
  <c r="D20" i="32"/>
  <c r="N5" i="13" s="1"/>
  <c r="AV20" i="32"/>
  <c r="N49" i="13" s="1"/>
  <c r="AF20" i="32"/>
  <c r="N33" i="13" s="1"/>
  <c r="P20" i="32"/>
  <c r="N17" i="13" s="1"/>
  <c r="X20" i="32"/>
  <c r="N25" i="13" s="1"/>
  <c r="AR20" i="32"/>
  <c r="N45" i="13" s="1"/>
  <c r="AB20" i="32"/>
  <c r="N29" i="13" s="1"/>
  <c r="L20" i="32"/>
  <c r="N13" i="13" s="1"/>
  <c r="AN20" i="32"/>
  <c r="N41" i="13" s="1"/>
  <c r="H20" i="32"/>
  <c r="N9" i="13" s="1"/>
  <c r="AX39" i="32"/>
  <c r="AH39" i="32"/>
  <c r="R39" i="32"/>
  <c r="BA39" i="32"/>
  <c r="AK39" i="32"/>
  <c r="U39" i="32"/>
  <c r="E39" i="32"/>
  <c r="AV39" i="32"/>
  <c r="AF39" i="32"/>
  <c r="P39" i="32"/>
  <c r="BB39" i="32"/>
  <c r="F39" i="32"/>
  <c r="I39" i="32"/>
  <c r="AJ39" i="32"/>
  <c r="AT39" i="32"/>
  <c r="AD39" i="32"/>
  <c r="N39" i="32"/>
  <c r="AW39" i="32"/>
  <c r="AG39" i="32"/>
  <c r="Q39" i="32"/>
  <c r="AR39" i="32"/>
  <c r="AB39" i="32"/>
  <c r="L39" i="32"/>
  <c r="D101" i="32"/>
  <c r="D102" i="32" s="1"/>
  <c r="C18" i="12" s="1"/>
  <c r="E5" i="32"/>
  <c r="B15" i="32"/>
  <c r="D89" i="32"/>
  <c r="AL39" i="32"/>
  <c r="AO39" i="32"/>
  <c r="T39" i="32"/>
  <c r="G2" i="32"/>
  <c r="AP39" i="32"/>
  <c r="Z39" i="32"/>
  <c r="J39" i="32"/>
  <c r="AS39" i="32"/>
  <c r="AC39" i="32"/>
  <c r="M39" i="32"/>
  <c r="AN39" i="32"/>
  <c r="X39" i="32"/>
  <c r="H39" i="32"/>
  <c r="E54" i="31"/>
  <c r="F2" i="31"/>
  <c r="E28" i="31"/>
  <c r="N39" i="31"/>
  <c r="AV39" i="31"/>
  <c r="D101" i="31"/>
  <c r="D102" i="31" s="1"/>
  <c r="C17" i="12" s="1"/>
  <c r="E5" i="31"/>
  <c r="AR39" i="31"/>
  <c r="X39" i="31"/>
  <c r="AD39" i="31"/>
  <c r="L39" i="31"/>
  <c r="AZ39" i="31"/>
  <c r="AF39" i="31"/>
  <c r="AB39" i="31"/>
  <c r="AN39" i="31"/>
  <c r="P39" i="31"/>
  <c r="D89" i="31"/>
  <c r="AT39" i="31"/>
  <c r="BC20" i="31"/>
  <c r="M56" i="13" s="1"/>
  <c r="AY20" i="31"/>
  <c r="M52" i="13" s="1"/>
  <c r="AU20" i="31"/>
  <c r="M48" i="13" s="1"/>
  <c r="AQ20" i="31"/>
  <c r="M44" i="13" s="1"/>
  <c r="AM20" i="31"/>
  <c r="M40" i="13" s="1"/>
  <c r="AI20" i="31"/>
  <c r="M36" i="13" s="1"/>
  <c r="AE20" i="31"/>
  <c r="M32" i="13" s="1"/>
  <c r="AA20" i="31"/>
  <c r="M28" i="13" s="1"/>
  <c r="W20" i="31"/>
  <c r="M24" i="13" s="1"/>
  <c r="S20" i="31"/>
  <c r="M20" i="13" s="1"/>
  <c r="O20" i="31"/>
  <c r="M16" i="13" s="1"/>
  <c r="K20" i="31"/>
  <c r="G20" i="31"/>
  <c r="BB20" i="31"/>
  <c r="M55" i="13" s="1"/>
  <c r="AX20" i="31"/>
  <c r="M51" i="13" s="1"/>
  <c r="AT20" i="31"/>
  <c r="M47" i="13" s="1"/>
  <c r="AP20" i="31"/>
  <c r="M43" i="13" s="1"/>
  <c r="AL20" i="31"/>
  <c r="M39" i="13" s="1"/>
  <c r="AH20" i="31"/>
  <c r="M35" i="13" s="1"/>
  <c r="AD20" i="31"/>
  <c r="M31" i="13" s="1"/>
  <c r="Z20" i="31"/>
  <c r="M27" i="13" s="1"/>
  <c r="V20" i="31"/>
  <c r="M23" i="13" s="1"/>
  <c r="R20" i="31"/>
  <c r="M19" i="13" s="1"/>
  <c r="N20" i="31"/>
  <c r="M15" i="13" s="1"/>
  <c r="J20" i="31"/>
  <c r="F20" i="31"/>
  <c r="BA20" i="31"/>
  <c r="M54" i="13" s="1"/>
  <c r="AW20" i="31"/>
  <c r="M50" i="13" s="1"/>
  <c r="AS20" i="31"/>
  <c r="M46" i="13" s="1"/>
  <c r="AO20" i="31"/>
  <c r="M42" i="13" s="1"/>
  <c r="AK20" i="31"/>
  <c r="M38" i="13" s="1"/>
  <c r="AG20" i="31"/>
  <c r="M34" i="13" s="1"/>
  <c r="AC20" i="31"/>
  <c r="M30" i="13" s="1"/>
  <c r="Y20" i="31"/>
  <c r="M26" i="13" s="1"/>
  <c r="U20" i="31"/>
  <c r="M22" i="13" s="1"/>
  <c r="Q20" i="31"/>
  <c r="M18" i="13" s="1"/>
  <c r="M20" i="31"/>
  <c r="M14" i="13" s="1"/>
  <c r="I20" i="31"/>
  <c r="E20" i="31"/>
  <c r="M6" i="13" s="1"/>
  <c r="AR20" i="31"/>
  <c r="M45" i="13" s="1"/>
  <c r="AB20" i="31"/>
  <c r="M29" i="13" s="1"/>
  <c r="L20" i="31"/>
  <c r="M13" i="13" s="1"/>
  <c r="AN20" i="31"/>
  <c r="M41" i="13" s="1"/>
  <c r="X20" i="31"/>
  <c r="M25" i="13" s="1"/>
  <c r="H20" i="31"/>
  <c r="AZ20" i="31"/>
  <c r="M53" i="13" s="1"/>
  <c r="AJ20" i="31"/>
  <c r="M37" i="13" s="1"/>
  <c r="T20" i="31"/>
  <c r="M21" i="13" s="1"/>
  <c r="D20" i="31"/>
  <c r="AV20" i="31"/>
  <c r="M49" i="13" s="1"/>
  <c r="AF20" i="31"/>
  <c r="M33" i="13" s="1"/>
  <c r="P20" i="31"/>
  <c r="M17" i="13" s="1"/>
  <c r="B15" i="31"/>
  <c r="T39" i="31"/>
  <c r="AJ39" i="31"/>
  <c r="D40" i="31"/>
  <c r="C38" i="2"/>
  <c r="C38" i="22"/>
  <c r="C38" i="23"/>
  <c r="C38" i="24"/>
  <c r="C38" i="25"/>
  <c r="C38" i="26"/>
  <c r="C38" i="27"/>
  <c r="C38" i="28"/>
  <c r="C38" i="29"/>
  <c r="C38" i="30"/>
  <c r="B16" i="30"/>
  <c r="B13" i="30"/>
  <c r="B16" i="29"/>
  <c r="B13" i="29"/>
  <c r="B16" i="28"/>
  <c r="B13" i="28"/>
  <c r="B16" i="27"/>
  <c r="B13" i="27"/>
  <c r="B16" i="26"/>
  <c r="B13" i="26"/>
  <c r="B16" i="25"/>
  <c r="B13" i="25"/>
  <c r="B16" i="24"/>
  <c r="B13" i="24"/>
  <c r="B16" i="23"/>
  <c r="B13" i="23"/>
  <c r="B14" i="23" s="1"/>
  <c r="B16" i="22"/>
  <c r="B13" i="22"/>
  <c r="B14" i="22" s="1"/>
  <c r="B16" i="2"/>
  <c r="I49" i="15" s="1"/>
  <c r="B13" i="2"/>
  <c r="B14" i="2" s="1"/>
  <c r="D31" i="30"/>
  <c r="E31" i="30" s="1"/>
  <c r="F31" i="30" s="1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T31" i="30" s="1"/>
  <c r="U31" i="30" s="1"/>
  <c r="V31" i="30" s="1"/>
  <c r="W31" i="30" s="1"/>
  <c r="X31" i="30" s="1"/>
  <c r="Y31" i="30" s="1"/>
  <c r="Z31" i="30" s="1"/>
  <c r="AA31" i="30" s="1"/>
  <c r="AB31" i="30" s="1"/>
  <c r="AC31" i="30" s="1"/>
  <c r="AD31" i="30" s="1"/>
  <c r="AE31" i="30" s="1"/>
  <c r="AF31" i="30" s="1"/>
  <c r="AG31" i="30" s="1"/>
  <c r="AH31" i="30" s="1"/>
  <c r="AI31" i="30" s="1"/>
  <c r="AJ31" i="30" s="1"/>
  <c r="AK31" i="30" s="1"/>
  <c r="AL31" i="30" s="1"/>
  <c r="AM31" i="30" s="1"/>
  <c r="AN31" i="30" s="1"/>
  <c r="AO31" i="30" s="1"/>
  <c r="AP31" i="30" s="1"/>
  <c r="AQ31" i="30" s="1"/>
  <c r="AR31" i="30" s="1"/>
  <c r="AS31" i="30" s="1"/>
  <c r="AT31" i="30" s="1"/>
  <c r="AU31" i="30" s="1"/>
  <c r="AV31" i="30" s="1"/>
  <c r="AW31" i="30" s="1"/>
  <c r="AX31" i="30" s="1"/>
  <c r="AY31" i="30" s="1"/>
  <c r="AZ31" i="30" s="1"/>
  <c r="BA31" i="30" s="1"/>
  <c r="BB31" i="30" s="1"/>
  <c r="BC31" i="30" s="1"/>
  <c r="D31" i="29"/>
  <c r="E31" i="29" s="1"/>
  <c r="F31" i="29" s="1"/>
  <c r="G31" i="29" s="1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T31" i="29" s="1"/>
  <c r="U31" i="29" s="1"/>
  <c r="V31" i="29" s="1"/>
  <c r="W31" i="29" s="1"/>
  <c r="X31" i="29" s="1"/>
  <c r="Y31" i="29" s="1"/>
  <c r="Z31" i="29" s="1"/>
  <c r="AA31" i="29" s="1"/>
  <c r="AB31" i="29" s="1"/>
  <c r="AC31" i="29" s="1"/>
  <c r="AD31" i="29" s="1"/>
  <c r="AE31" i="29" s="1"/>
  <c r="AF31" i="29" s="1"/>
  <c r="AG31" i="29" s="1"/>
  <c r="AH31" i="29" s="1"/>
  <c r="AI31" i="29" s="1"/>
  <c r="AJ31" i="29" s="1"/>
  <c r="AK31" i="29" s="1"/>
  <c r="AL31" i="29" s="1"/>
  <c r="AM31" i="29" s="1"/>
  <c r="AN31" i="29" s="1"/>
  <c r="AO31" i="29" s="1"/>
  <c r="AP31" i="29" s="1"/>
  <c r="AQ31" i="29" s="1"/>
  <c r="AR31" i="29" s="1"/>
  <c r="AS31" i="29" s="1"/>
  <c r="AT31" i="29" s="1"/>
  <c r="AU31" i="29" s="1"/>
  <c r="AV31" i="29" s="1"/>
  <c r="AW31" i="29" s="1"/>
  <c r="AX31" i="29" s="1"/>
  <c r="AY31" i="29" s="1"/>
  <c r="AZ31" i="29" s="1"/>
  <c r="BA31" i="29" s="1"/>
  <c r="BB31" i="29" s="1"/>
  <c r="BC31" i="29" s="1"/>
  <c r="D31" i="28"/>
  <c r="E31" i="28" s="1"/>
  <c r="F31" i="28" s="1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T31" i="28" s="1"/>
  <c r="U31" i="28" s="1"/>
  <c r="V31" i="28" s="1"/>
  <c r="W31" i="28" s="1"/>
  <c r="X31" i="28" s="1"/>
  <c r="Y31" i="28" s="1"/>
  <c r="Z31" i="28" s="1"/>
  <c r="AA31" i="28" s="1"/>
  <c r="AB31" i="28" s="1"/>
  <c r="AC31" i="28" s="1"/>
  <c r="AD31" i="28" s="1"/>
  <c r="AE31" i="28" s="1"/>
  <c r="AF31" i="28" s="1"/>
  <c r="AG31" i="28" s="1"/>
  <c r="AH31" i="28" s="1"/>
  <c r="AI31" i="28" s="1"/>
  <c r="AJ31" i="28" s="1"/>
  <c r="AK31" i="28" s="1"/>
  <c r="AL31" i="28" s="1"/>
  <c r="AM31" i="28" s="1"/>
  <c r="AN31" i="28" s="1"/>
  <c r="AO31" i="28" s="1"/>
  <c r="AP31" i="28" s="1"/>
  <c r="AQ31" i="28" s="1"/>
  <c r="AR31" i="28" s="1"/>
  <c r="AS31" i="28" s="1"/>
  <c r="AT31" i="28" s="1"/>
  <c r="AU31" i="28" s="1"/>
  <c r="AV31" i="28" s="1"/>
  <c r="AW31" i="28" s="1"/>
  <c r="AX31" i="28" s="1"/>
  <c r="AY31" i="28" s="1"/>
  <c r="AZ31" i="28" s="1"/>
  <c r="BA31" i="28" s="1"/>
  <c r="BB31" i="28" s="1"/>
  <c r="BC31" i="28" s="1"/>
  <c r="D31" i="27"/>
  <c r="E31" i="27" s="1"/>
  <c r="F31" i="27" s="1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T31" i="27" s="1"/>
  <c r="U31" i="27" s="1"/>
  <c r="V31" i="27" s="1"/>
  <c r="W31" i="27" s="1"/>
  <c r="X31" i="27" s="1"/>
  <c r="Y31" i="27" s="1"/>
  <c r="Z31" i="27" s="1"/>
  <c r="AA31" i="27" s="1"/>
  <c r="AB31" i="27" s="1"/>
  <c r="AC31" i="27" s="1"/>
  <c r="AD31" i="27" s="1"/>
  <c r="AE31" i="27" s="1"/>
  <c r="AF31" i="27" s="1"/>
  <c r="AG31" i="27" s="1"/>
  <c r="AH31" i="27" s="1"/>
  <c r="AI31" i="27" s="1"/>
  <c r="AJ31" i="27" s="1"/>
  <c r="AK31" i="27" s="1"/>
  <c r="AL31" i="27" s="1"/>
  <c r="AM31" i="27" s="1"/>
  <c r="AN31" i="27" s="1"/>
  <c r="AO31" i="27" s="1"/>
  <c r="AP31" i="27" s="1"/>
  <c r="AQ31" i="27" s="1"/>
  <c r="AR31" i="27" s="1"/>
  <c r="AS31" i="27" s="1"/>
  <c r="AT31" i="27" s="1"/>
  <c r="AU31" i="27" s="1"/>
  <c r="AV31" i="27" s="1"/>
  <c r="AW31" i="27" s="1"/>
  <c r="AX31" i="27" s="1"/>
  <c r="AY31" i="27" s="1"/>
  <c r="AZ31" i="27" s="1"/>
  <c r="BA31" i="27" s="1"/>
  <c r="BB31" i="27" s="1"/>
  <c r="BC31" i="27" s="1"/>
  <c r="D31" i="26"/>
  <c r="E31" i="26" s="1"/>
  <c r="F31" i="26" s="1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R31" i="26" s="1"/>
  <c r="S31" i="26" s="1"/>
  <c r="T31" i="26" s="1"/>
  <c r="U31" i="26" s="1"/>
  <c r="V31" i="26" s="1"/>
  <c r="W31" i="26" s="1"/>
  <c r="X31" i="26" s="1"/>
  <c r="Y31" i="26" s="1"/>
  <c r="Z31" i="26" s="1"/>
  <c r="AA31" i="26" s="1"/>
  <c r="AB31" i="26" s="1"/>
  <c r="AC31" i="26" s="1"/>
  <c r="AD31" i="26" s="1"/>
  <c r="AE31" i="26" s="1"/>
  <c r="AF31" i="26" s="1"/>
  <c r="AG31" i="26" s="1"/>
  <c r="AH31" i="26" s="1"/>
  <c r="AI31" i="26" s="1"/>
  <c r="AJ31" i="26" s="1"/>
  <c r="AK31" i="26" s="1"/>
  <c r="AL31" i="26" s="1"/>
  <c r="AM31" i="26" s="1"/>
  <c r="AN31" i="26" s="1"/>
  <c r="AO31" i="26" s="1"/>
  <c r="AP31" i="26" s="1"/>
  <c r="AQ31" i="26" s="1"/>
  <c r="AR31" i="26" s="1"/>
  <c r="AS31" i="26" s="1"/>
  <c r="AT31" i="26" s="1"/>
  <c r="AU31" i="26" s="1"/>
  <c r="AV31" i="26" s="1"/>
  <c r="AW31" i="26" s="1"/>
  <c r="AX31" i="26" s="1"/>
  <c r="AY31" i="26" s="1"/>
  <c r="AZ31" i="26" s="1"/>
  <c r="BA31" i="26" s="1"/>
  <c r="BB31" i="26" s="1"/>
  <c r="BC31" i="26" s="1"/>
  <c r="D31" i="25"/>
  <c r="E31" i="25" s="1"/>
  <c r="F31" i="25" s="1"/>
  <c r="G31" i="25" s="1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R31" i="25" s="1"/>
  <c r="S31" i="25" s="1"/>
  <c r="T31" i="25" s="1"/>
  <c r="U31" i="25" s="1"/>
  <c r="V31" i="25" s="1"/>
  <c r="W31" i="25" s="1"/>
  <c r="X31" i="25" s="1"/>
  <c r="Y31" i="25" s="1"/>
  <c r="Z31" i="25" s="1"/>
  <c r="AA31" i="25" s="1"/>
  <c r="AB31" i="25" s="1"/>
  <c r="AC31" i="25" s="1"/>
  <c r="AD31" i="25" s="1"/>
  <c r="AE31" i="25" s="1"/>
  <c r="AF31" i="25" s="1"/>
  <c r="AG31" i="25" s="1"/>
  <c r="AH31" i="25" s="1"/>
  <c r="AI31" i="25" s="1"/>
  <c r="AJ31" i="25" s="1"/>
  <c r="AK31" i="25" s="1"/>
  <c r="AL31" i="25" s="1"/>
  <c r="AM31" i="25" s="1"/>
  <c r="AN31" i="25" s="1"/>
  <c r="AO31" i="25" s="1"/>
  <c r="AP31" i="25" s="1"/>
  <c r="AQ31" i="25" s="1"/>
  <c r="AR31" i="25" s="1"/>
  <c r="AS31" i="25" s="1"/>
  <c r="AT31" i="25" s="1"/>
  <c r="AU31" i="25" s="1"/>
  <c r="AV31" i="25" s="1"/>
  <c r="AW31" i="25" s="1"/>
  <c r="AX31" i="25" s="1"/>
  <c r="AY31" i="25" s="1"/>
  <c r="AZ31" i="25" s="1"/>
  <c r="BA31" i="25" s="1"/>
  <c r="BB31" i="25" s="1"/>
  <c r="BC31" i="25" s="1"/>
  <c r="D31" i="24"/>
  <c r="E31" i="24" s="1"/>
  <c r="F31" i="24" s="1"/>
  <c r="G31" i="24" s="1"/>
  <c r="H31" i="24" s="1"/>
  <c r="I31" i="24" s="1"/>
  <c r="J31" i="24" s="1"/>
  <c r="K31" i="24" s="1"/>
  <c r="L31" i="24" s="1"/>
  <c r="M31" i="24" s="1"/>
  <c r="N31" i="24" s="1"/>
  <c r="O31" i="24" s="1"/>
  <c r="P31" i="24" s="1"/>
  <c r="Q31" i="24" s="1"/>
  <c r="R31" i="24" s="1"/>
  <c r="S31" i="24" s="1"/>
  <c r="T31" i="24" s="1"/>
  <c r="U31" i="24" s="1"/>
  <c r="V31" i="24" s="1"/>
  <c r="W31" i="24" s="1"/>
  <c r="X31" i="24" s="1"/>
  <c r="Y31" i="24" s="1"/>
  <c r="Z31" i="24" s="1"/>
  <c r="AA31" i="24" s="1"/>
  <c r="AB31" i="24" s="1"/>
  <c r="AC31" i="24" s="1"/>
  <c r="AD31" i="24" s="1"/>
  <c r="AE31" i="24" s="1"/>
  <c r="AF31" i="24" s="1"/>
  <c r="AG31" i="24" s="1"/>
  <c r="AH31" i="24" s="1"/>
  <c r="AI31" i="24" s="1"/>
  <c r="AJ31" i="24" s="1"/>
  <c r="AK31" i="24" s="1"/>
  <c r="AL31" i="24" s="1"/>
  <c r="AM31" i="24" s="1"/>
  <c r="AN31" i="24" s="1"/>
  <c r="AO31" i="24" s="1"/>
  <c r="AP31" i="24" s="1"/>
  <c r="AQ31" i="24" s="1"/>
  <c r="AR31" i="24" s="1"/>
  <c r="AS31" i="24" s="1"/>
  <c r="AT31" i="24" s="1"/>
  <c r="AU31" i="24" s="1"/>
  <c r="AV31" i="24" s="1"/>
  <c r="AW31" i="24" s="1"/>
  <c r="AX31" i="24" s="1"/>
  <c r="AY31" i="24" s="1"/>
  <c r="AZ31" i="24" s="1"/>
  <c r="BA31" i="24" s="1"/>
  <c r="BB31" i="24" s="1"/>
  <c r="BC31" i="24" s="1"/>
  <c r="D31" i="23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R31" i="23" s="1"/>
  <c r="S31" i="23" s="1"/>
  <c r="T31" i="23" s="1"/>
  <c r="U31" i="23" s="1"/>
  <c r="V31" i="23" s="1"/>
  <c r="W31" i="23" s="1"/>
  <c r="X31" i="23" s="1"/>
  <c r="Y31" i="23" s="1"/>
  <c r="Z31" i="23" s="1"/>
  <c r="AA31" i="23" s="1"/>
  <c r="AB31" i="23" s="1"/>
  <c r="AC31" i="23" s="1"/>
  <c r="AD31" i="23" s="1"/>
  <c r="AE31" i="23" s="1"/>
  <c r="AF31" i="23" s="1"/>
  <c r="AG31" i="23" s="1"/>
  <c r="AH31" i="23" s="1"/>
  <c r="AI31" i="23" s="1"/>
  <c r="AJ31" i="23" s="1"/>
  <c r="AK31" i="23" s="1"/>
  <c r="AL31" i="23" s="1"/>
  <c r="AM31" i="23" s="1"/>
  <c r="AN31" i="23" s="1"/>
  <c r="AO31" i="23" s="1"/>
  <c r="AP31" i="23" s="1"/>
  <c r="AQ31" i="23" s="1"/>
  <c r="AR31" i="23" s="1"/>
  <c r="AS31" i="23" s="1"/>
  <c r="AT31" i="23" s="1"/>
  <c r="AU31" i="23" s="1"/>
  <c r="AV31" i="23" s="1"/>
  <c r="AW31" i="23" s="1"/>
  <c r="AX31" i="23" s="1"/>
  <c r="AY31" i="23" s="1"/>
  <c r="AZ31" i="23" s="1"/>
  <c r="BA31" i="23" s="1"/>
  <c r="BB31" i="23" s="1"/>
  <c r="BC31" i="23" s="1"/>
  <c r="D31" i="22"/>
  <c r="E31" i="22" s="1"/>
  <c r="F31" i="22" s="1"/>
  <c r="G31" i="22" s="1"/>
  <c r="H31" i="22" s="1"/>
  <c r="I31" i="22" s="1"/>
  <c r="J31" i="22" s="1"/>
  <c r="K31" i="22" s="1"/>
  <c r="L31" i="22" s="1"/>
  <c r="M31" i="22" s="1"/>
  <c r="N31" i="22" s="1"/>
  <c r="O31" i="22" s="1"/>
  <c r="P31" i="22" s="1"/>
  <c r="Q31" i="22" s="1"/>
  <c r="R31" i="22" s="1"/>
  <c r="S31" i="22" s="1"/>
  <c r="T31" i="22" s="1"/>
  <c r="U31" i="22" s="1"/>
  <c r="V31" i="22" s="1"/>
  <c r="W31" i="22" s="1"/>
  <c r="X31" i="22" s="1"/>
  <c r="Y31" i="22" s="1"/>
  <c r="Z31" i="22" s="1"/>
  <c r="AA31" i="22" s="1"/>
  <c r="AB31" i="22" s="1"/>
  <c r="AC31" i="22" s="1"/>
  <c r="AD31" i="22" s="1"/>
  <c r="AE31" i="22" s="1"/>
  <c r="AF31" i="22" s="1"/>
  <c r="AG31" i="22" s="1"/>
  <c r="AH31" i="22" s="1"/>
  <c r="AI31" i="22" s="1"/>
  <c r="AJ31" i="22" s="1"/>
  <c r="AK31" i="22" s="1"/>
  <c r="AL31" i="22" s="1"/>
  <c r="AM31" i="22" s="1"/>
  <c r="AN31" i="22" s="1"/>
  <c r="AO31" i="22" s="1"/>
  <c r="AP31" i="22" s="1"/>
  <c r="AQ31" i="22" s="1"/>
  <c r="AR31" i="22" s="1"/>
  <c r="AS31" i="22" s="1"/>
  <c r="AT31" i="22" s="1"/>
  <c r="AU31" i="22" s="1"/>
  <c r="AV31" i="22" s="1"/>
  <c r="AW31" i="22" s="1"/>
  <c r="AX31" i="22" s="1"/>
  <c r="AY31" i="22" s="1"/>
  <c r="AZ31" i="22" s="1"/>
  <c r="BA31" i="22" s="1"/>
  <c r="BB31" i="22" s="1"/>
  <c r="BC31" i="22" s="1"/>
  <c r="D31" i="2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AC31" i="2" s="1"/>
  <c r="AD31" i="2" s="1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Q31" i="2" s="1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F5" i="33" l="1"/>
  <c r="E101" i="33"/>
  <c r="E102" i="33" s="1"/>
  <c r="D19" i="12" s="1"/>
  <c r="F133" i="12"/>
  <c r="G18" i="14"/>
  <c r="G16" i="21" s="1"/>
  <c r="D76" i="34"/>
  <c r="D78" i="34" s="1"/>
  <c r="F58" i="34"/>
  <c r="E22" i="4" s="1"/>
  <c r="F21" i="35"/>
  <c r="F83" i="35" s="1"/>
  <c r="AL21" i="35"/>
  <c r="AL83" i="35" s="1"/>
  <c r="AK21" i="35"/>
  <c r="AK83" i="35" s="1"/>
  <c r="AE21" i="35"/>
  <c r="AE83" i="35" s="1"/>
  <c r="AC21" i="35"/>
  <c r="AC83" i="35" s="1"/>
  <c r="AB21" i="35"/>
  <c r="AB83" i="35" s="1"/>
  <c r="AY19" i="35"/>
  <c r="O19" i="35"/>
  <c r="X19" i="35"/>
  <c r="E19" i="35"/>
  <c r="AK19" i="35"/>
  <c r="R19" i="35"/>
  <c r="R26" i="35" s="1"/>
  <c r="R61" i="35" s="1"/>
  <c r="AX19" i="35"/>
  <c r="AX26" i="35" s="1"/>
  <c r="AX61" i="35" s="1"/>
  <c r="AX67" i="35" s="1"/>
  <c r="AW54" i="4" s="1"/>
  <c r="J21" i="35"/>
  <c r="J83" i="35" s="1"/>
  <c r="AP21" i="35"/>
  <c r="AP83" i="35" s="1"/>
  <c r="AW21" i="35"/>
  <c r="AW83" i="35" s="1"/>
  <c r="AI21" i="35"/>
  <c r="AI83" i="35" s="1"/>
  <c r="AO21" i="35"/>
  <c r="AO83" i="35" s="1"/>
  <c r="AF21" i="35"/>
  <c r="AF83" i="35" s="1"/>
  <c r="G19" i="35"/>
  <c r="G26" i="35" s="1"/>
  <c r="G61" i="35" s="1"/>
  <c r="G67" i="35" s="1"/>
  <c r="G69" i="35" s="1"/>
  <c r="AE19" i="35"/>
  <c r="AB19" i="35"/>
  <c r="I19" i="35"/>
  <c r="AO19" i="35"/>
  <c r="V19" i="35"/>
  <c r="BB19" i="35"/>
  <c r="U21" i="35"/>
  <c r="U83" i="35" s="1"/>
  <c r="V21" i="35"/>
  <c r="V83" i="35" s="1"/>
  <c r="BB21" i="35"/>
  <c r="BB83" i="35" s="1"/>
  <c r="O21" i="35"/>
  <c r="O83" i="35" s="1"/>
  <c r="AU21" i="35"/>
  <c r="AU83" i="35" s="1"/>
  <c r="L21" i="35"/>
  <c r="L83" i="35" s="1"/>
  <c r="AR21" i="35"/>
  <c r="AR83" i="35" s="1"/>
  <c r="BC19" i="35"/>
  <c r="H19" i="35"/>
  <c r="H26" i="35" s="1"/>
  <c r="H61" i="35" s="1"/>
  <c r="AN19" i="35"/>
  <c r="AN26" i="35" s="1"/>
  <c r="AN61" i="35" s="1"/>
  <c r="U19" i="35"/>
  <c r="BA19" i="35"/>
  <c r="AH19" i="35"/>
  <c r="AG21" i="35"/>
  <c r="AG83" i="35" s="1"/>
  <c r="Z21" i="35"/>
  <c r="Z83" i="35" s="1"/>
  <c r="E21" i="35"/>
  <c r="E83" i="35" s="1"/>
  <c r="S21" i="35"/>
  <c r="S83" i="35" s="1"/>
  <c r="AY21" i="35"/>
  <c r="AY83" i="35" s="1"/>
  <c r="P21" i="35"/>
  <c r="P83" i="35" s="1"/>
  <c r="AV21" i="35"/>
  <c r="K19" i="35"/>
  <c r="K26" i="35" s="1"/>
  <c r="K61" i="35" s="1"/>
  <c r="K67" i="35" s="1"/>
  <c r="L19" i="35"/>
  <c r="AR19" i="35"/>
  <c r="Y19" i="35"/>
  <c r="F19" i="35"/>
  <c r="AL19" i="35"/>
  <c r="AS21" i="35"/>
  <c r="AS83" i="35" s="1"/>
  <c r="AD21" i="35"/>
  <c r="AD83" i="35" s="1"/>
  <c r="Q21" i="35"/>
  <c r="Q83" i="35" s="1"/>
  <c r="W21" i="35"/>
  <c r="W83" i="35" s="1"/>
  <c r="BC21" i="35"/>
  <c r="BC83" i="35" s="1"/>
  <c r="T21" i="35"/>
  <c r="AZ21" i="35"/>
  <c r="AZ83" i="35" s="1"/>
  <c r="S19" i="35"/>
  <c r="AA19" i="35"/>
  <c r="P19" i="35"/>
  <c r="AV19" i="35"/>
  <c r="AC19" i="35"/>
  <c r="J19" i="35"/>
  <c r="AP19" i="35"/>
  <c r="BA21" i="35"/>
  <c r="BA83" i="35" s="1"/>
  <c r="AH21" i="35"/>
  <c r="AH83" i="35" s="1"/>
  <c r="Y21" i="35"/>
  <c r="Y83" i="35" s="1"/>
  <c r="AA21" i="35"/>
  <c r="M21" i="35"/>
  <c r="M26" i="35" s="1"/>
  <c r="M61" i="35" s="1"/>
  <c r="M67" i="35" s="1"/>
  <c r="M69" i="35" s="1"/>
  <c r="X21" i="35"/>
  <c r="X83" i="35" s="1"/>
  <c r="AI19" i="35"/>
  <c r="AQ19" i="35"/>
  <c r="AQ26" i="35" s="1"/>
  <c r="AQ61" i="35" s="1"/>
  <c r="AQ67" i="35" s="1"/>
  <c r="T19" i="35"/>
  <c r="AZ19" i="35"/>
  <c r="AG19" i="35"/>
  <c r="N19" i="35"/>
  <c r="I58" i="15"/>
  <c r="I56" i="15"/>
  <c r="I51" i="15"/>
  <c r="B17" i="14"/>
  <c r="B15" i="21" s="1"/>
  <c r="I83" i="35"/>
  <c r="AQ83" i="35"/>
  <c r="K83" i="35"/>
  <c r="AN83" i="35"/>
  <c r="E17" i="14"/>
  <c r="E15" i="21" s="1"/>
  <c r="I15" i="14"/>
  <c r="I13" i="21" s="1"/>
  <c r="K21" i="11"/>
  <c r="K21" i="7"/>
  <c r="L39" i="38"/>
  <c r="N31" i="38"/>
  <c r="M33" i="38"/>
  <c r="M46" i="38" s="1"/>
  <c r="M28" i="11"/>
  <c r="M28" i="7"/>
  <c r="L27" i="11"/>
  <c r="L27" i="7"/>
  <c r="N26" i="7"/>
  <c r="N26" i="11"/>
  <c r="M25" i="11"/>
  <c r="M25" i="7"/>
  <c r="K24" i="7"/>
  <c r="K24" i="11"/>
  <c r="L23" i="11"/>
  <c r="L23" i="7"/>
  <c r="L22" i="11"/>
  <c r="L22" i="7"/>
  <c r="K20" i="11"/>
  <c r="K20" i="7"/>
  <c r="L19" i="7"/>
  <c r="L19" i="11"/>
  <c r="G50" i="45"/>
  <c r="G51" i="45" s="1"/>
  <c r="F57" i="7"/>
  <c r="H75" i="45"/>
  <c r="F138" i="12"/>
  <c r="H75" i="44"/>
  <c r="F137" i="12"/>
  <c r="G50" i="43"/>
  <c r="G51" i="43" s="1"/>
  <c r="F55" i="7"/>
  <c r="H75" i="43"/>
  <c r="F136" i="12"/>
  <c r="G50" i="42"/>
  <c r="G51" i="42" s="1"/>
  <c r="F54" i="7"/>
  <c r="H75" i="41"/>
  <c r="F134" i="12"/>
  <c r="G50" i="41"/>
  <c r="G51" i="41" s="1"/>
  <c r="F53" i="7"/>
  <c r="G50" i="40"/>
  <c r="G51" i="40" s="1"/>
  <c r="F52" i="7"/>
  <c r="H75" i="39"/>
  <c r="F132" i="12"/>
  <c r="H75" i="38"/>
  <c r="F131" i="12"/>
  <c r="G50" i="37"/>
  <c r="G51" i="37" s="1"/>
  <c r="F49" i="7"/>
  <c r="L81" i="36"/>
  <c r="L84" i="36" s="1"/>
  <c r="J81" i="12"/>
  <c r="L81" i="40"/>
  <c r="L84" i="40" s="1"/>
  <c r="J85" i="12"/>
  <c r="K81" i="38"/>
  <c r="K84" i="38" s="1"/>
  <c r="I83" i="12"/>
  <c r="L81" i="45"/>
  <c r="L84" i="45" s="1"/>
  <c r="J90" i="12"/>
  <c r="K81" i="41"/>
  <c r="K84" i="41" s="1"/>
  <c r="I86" i="12"/>
  <c r="L81" i="37"/>
  <c r="L84" i="37" s="1"/>
  <c r="J82" i="12"/>
  <c r="L81" i="44"/>
  <c r="L84" i="44" s="1"/>
  <c r="J89" i="12"/>
  <c r="K81" i="42"/>
  <c r="K84" i="42" s="1"/>
  <c r="I87" i="12"/>
  <c r="K81" i="43"/>
  <c r="K84" i="43" s="1"/>
  <c r="I88" i="12"/>
  <c r="L81" i="39"/>
  <c r="L84" i="39" s="1"/>
  <c r="J84" i="12"/>
  <c r="K17" i="14"/>
  <c r="K15" i="21" s="1"/>
  <c r="H69" i="43"/>
  <c r="H70" i="43" s="1"/>
  <c r="I70" i="43" s="1"/>
  <c r="G62" i="4"/>
  <c r="H69" i="36"/>
  <c r="H70" i="36" s="1"/>
  <c r="I70" i="36" s="1"/>
  <c r="G55" i="4"/>
  <c r="H69" i="37"/>
  <c r="H70" i="37" s="1"/>
  <c r="I70" i="37" s="1"/>
  <c r="G56" i="4"/>
  <c r="G17" i="14"/>
  <c r="G15" i="21" s="1"/>
  <c r="J17" i="14"/>
  <c r="J15" i="21" s="1"/>
  <c r="H17" i="14"/>
  <c r="H15" i="21" s="1"/>
  <c r="F18" i="14"/>
  <c r="F16" i="21" s="1"/>
  <c r="C17" i="14"/>
  <c r="C15" i="21" s="1"/>
  <c r="M17" i="14"/>
  <c r="M15" i="21" s="1"/>
  <c r="K15" i="14"/>
  <c r="K13" i="21" s="1"/>
  <c r="D87" i="35"/>
  <c r="D87" i="44"/>
  <c r="D91" i="44" s="1"/>
  <c r="D87" i="41"/>
  <c r="D91" i="41" s="1"/>
  <c r="D87" i="43"/>
  <c r="D91" i="43" s="1"/>
  <c r="D87" i="39"/>
  <c r="D91" i="39" s="1"/>
  <c r="D87" i="42"/>
  <c r="D91" i="42" s="1"/>
  <c r="D87" i="38"/>
  <c r="D91" i="38" s="1"/>
  <c r="D87" i="37"/>
  <c r="D91" i="37" s="1"/>
  <c r="D87" i="45"/>
  <c r="D91" i="45" s="1"/>
  <c r="D87" i="40"/>
  <c r="D91" i="40" s="1"/>
  <c r="D87" i="36"/>
  <c r="D91" i="36" s="1"/>
  <c r="H96" i="43"/>
  <c r="H101" i="45"/>
  <c r="H102" i="45" s="1"/>
  <c r="G31" i="12" s="1"/>
  <c r="I5" i="45"/>
  <c r="H40" i="45"/>
  <c r="N39" i="45"/>
  <c r="H77" i="45"/>
  <c r="O33" i="45"/>
  <c r="P31" i="45"/>
  <c r="M54" i="45"/>
  <c r="M28" i="45"/>
  <c r="N2" i="45"/>
  <c r="G95" i="45"/>
  <c r="G97" i="45" s="1"/>
  <c r="H94" i="45" s="1"/>
  <c r="H62" i="45"/>
  <c r="H77" i="44"/>
  <c r="N33" i="44"/>
  <c r="O31" i="44"/>
  <c r="G95" i="44"/>
  <c r="G97" i="44" s="1"/>
  <c r="H94" i="44" s="1"/>
  <c r="H62" i="44"/>
  <c r="M39" i="44"/>
  <c r="G48" i="44"/>
  <c r="H101" i="44"/>
  <c r="H102" i="44" s="1"/>
  <c r="G30" i="12" s="1"/>
  <c r="I5" i="44"/>
  <c r="H76" i="44"/>
  <c r="H41" i="44"/>
  <c r="M54" i="44"/>
  <c r="M28" i="44"/>
  <c r="N2" i="44"/>
  <c r="H101" i="43"/>
  <c r="H102" i="43" s="1"/>
  <c r="G29" i="12" s="1"/>
  <c r="I5" i="43"/>
  <c r="H40" i="43"/>
  <c r="N54" i="43"/>
  <c r="N28" i="43"/>
  <c r="O2" i="43"/>
  <c r="O39" i="43"/>
  <c r="P33" i="43"/>
  <c r="P46" i="43" s="1"/>
  <c r="Q31" i="43"/>
  <c r="H76" i="42"/>
  <c r="H78" i="42" s="1"/>
  <c r="H41" i="42"/>
  <c r="H48" i="42" s="1"/>
  <c r="M54" i="42"/>
  <c r="M28" i="42"/>
  <c r="N2" i="42"/>
  <c r="H96" i="42"/>
  <c r="H67" i="42"/>
  <c r="O33" i="42"/>
  <c r="O46" i="42" s="1"/>
  <c r="P31" i="42"/>
  <c r="I10" i="42"/>
  <c r="I40" i="42" s="1"/>
  <c r="N39" i="42"/>
  <c r="H76" i="41"/>
  <c r="H41" i="41"/>
  <c r="H48" i="41" s="1"/>
  <c r="M54" i="41"/>
  <c r="M28" i="41"/>
  <c r="N2" i="41"/>
  <c r="G95" i="41"/>
  <c r="G97" i="41" s="1"/>
  <c r="H94" i="41" s="1"/>
  <c r="H62" i="41"/>
  <c r="M33" i="41"/>
  <c r="M46" i="41" s="1"/>
  <c r="N31" i="41"/>
  <c r="H77" i="41"/>
  <c r="H101" i="41"/>
  <c r="H102" i="41" s="1"/>
  <c r="G27" i="12" s="1"/>
  <c r="I5" i="41"/>
  <c r="L39" i="41"/>
  <c r="H96" i="40"/>
  <c r="H67" i="40"/>
  <c r="H101" i="40"/>
  <c r="H102" i="40" s="1"/>
  <c r="G26" i="12" s="1"/>
  <c r="I5" i="40"/>
  <c r="M54" i="40"/>
  <c r="M28" i="40"/>
  <c r="N2" i="40"/>
  <c r="H40" i="40"/>
  <c r="M39" i="40"/>
  <c r="N33" i="40"/>
  <c r="N46" i="40" s="1"/>
  <c r="O31" i="40"/>
  <c r="H76" i="39"/>
  <c r="H41" i="39"/>
  <c r="H48" i="39" s="1"/>
  <c r="H77" i="39"/>
  <c r="G95" i="39"/>
  <c r="G97" i="39" s="1"/>
  <c r="H94" i="39" s="1"/>
  <c r="G48" i="39"/>
  <c r="H62" i="39"/>
  <c r="M54" i="39"/>
  <c r="M28" i="39"/>
  <c r="N2" i="39"/>
  <c r="M39" i="39"/>
  <c r="H101" i="39"/>
  <c r="H102" i="39" s="1"/>
  <c r="G25" i="12" s="1"/>
  <c r="I5" i="39"/>
  <c r="O31" i="39"/>
  <c r="N33" i="39"/>
  <c r="N46" i="39" s="1"/>
  <c r="M54" i="38"/>
  <c r="M28" i="38"/>
  <c r="N2" i="38"/>
  <c r="H101" i="38"/>
  <c r="H102" i="38" s="1"/>
  <c r="G24" i="12" s="1"/>
  <c r="I5" i="38"/>
  <c r="H96" i="38"/>
  <c r="H67" i="38"/>
  <c r="H76" i="38"/>
  <c r="H41" i="38"/>
  <c r="H48" i="38" s="1"/>
  <c r="H41" i="37"/>
  <c r="H76" i="37"/>
  <c r="H78" i="37" s="1"/>
  <c r="M33" i="37"/>
  <c r="M46" i="37" s="1"/>
  <c r="N31" i="37"/>
  <c r="L39" i="37"/>
  <c r="M28" i="37"/>
  <c r="M54" i="37"/>
  <c r="N2" i="37"/>
  <c r="H101" i="37"/>
  <c r="H102" i="37" s="1"/>
  <c r="G23" i="12" s="1"/>
  <c r="I5" i="37"/>
  <c r="M54" i="36"/>
  <c r="M28" i="36"/>
  <c r="N2" i="36"/>
  <c r="H76" i="36"/>
  <c r="H78" i="36" s="1"/>
  <c r="H41" i="36"/>
  <c r="I10" i="36"/>
  <c r="N33" i="36"/>
  <c r="N46" i="36" s="1"/>
  <c r="O31" i="36"/>
  <c r="M39" i="36"/>
  <c r="AL83" i="33"/>
  <c r="AM83" i="33"/>
  <c r="V26" i="34"/>
  <c r="V61" i="34" s="1"/>
  <c r="BB26" i="34"/>
  <c r="BB61" i="34" s="1"/>
  <c r="BB67" i="34" s="1"/>
  <c r="BA53" i="4" s="1"/>
  <c r="AG26" i="34"/>
  <c r="AG61" i="34" s="1"/>
  <c r="AG67" i="34" s="1"/>
  <c r="AG69" i="34" s="1"/>
  <c r="AT26" i="35"/>
  <c r="AT61" i="35" s="1"/>
  <c r="AT67" i="35" s="1"/>
  <c r="AS54" i="4" s="1"/>
  <c r="E83" i="33"/>
  <c r="AM26" i="35"/>
  <c r="AM61" i="35" s="1"/>
  <c r="AM67" i="35" s="1"/>
  <c r="AM69" i="35" s="1"/>
  <c r="D26" i="35"/>
  <c r="D61" i="35" s="1"/>
  <c r="AJ26" i="35"/>
  <c r="AJ61" i="35" s="1"/>
  <c r="AQ83" i="33"/>
  <c r="BA21" i="33"/>
  <c r="BA83" i="33" s="1"/>
  <c r="W21" i="33"/>
  <c r="W83" i="33" s="1"/>
  <c r="AR21" i="33"/>
  <c r="AR83" i="33" s="1"/>
  <c r="AA21" i="33"/>
  <c r="AA83" i="33" s="1"/>
  <c r="S21" i="33"/>
  <c r="S83" i="33" s="1"/>
  <c r="AN21" i="33"/>
  <c r="P21" i="33"/>
  <c r="P83" i="33" s="1"/>
  <c r="I21" i="33"/>
  <c r="I83" i="33" s="1"/>
  <c r="AE21" i="33"/>
  <c r="AE26" i="33" s="1"/>
  <c r="AE61" i="33" s="1"/>
  <c r="AZ21" i="33"/>
  <c r="AZ83" i="33" s="1"/>
  <c r="R21" i="33"/>
  <c r="R83" i="33" s="1"/>
  <c r="AH21" i="33"/>
  <c r="AH83" i="33" s="1"/>
  <c r="AX21" i="33"/>
  <c r="AX83" i="33" s="1"/>
  <c r="K19" i="33"/>
  <c r="K26" i="33" s="1"/>
  <c r="K61" i="33" s="1"/>
  <c r="AU19" i="33"/>
  <c r="AU26" i="33" s="1"/>
  <c r="AU61" i="33" s="1"/>
  <c r="G19" i="33"/>
  <c r="D19" i="33"/>
  <c r="T19" i="33"/>
  <c r="AJ19" i="33"/>
  <c r="AJ26" i="33" s="1"/>
  <c r="AJ61" i="33" s="1"/>
  <c r="AZ19" i="33"/>
  <c r="Q19" i="33"/>
  <c r="Q26" i="33" s="1"/>
  <c r="Q61" i="33" s="1"/>
  <c r="Q67" i="33" s="1"/>
  <c r="AG19" i="33"/>
  <c r="AW19" i="33"/>
  <c r="AW26" i="33" s="1"/>
  <c r="AW61" i="33" s="1"/>
  <c r="N19" i="33"/>
  <c r="N26" i="33" s="1"/>
  <c r="N61" i="33" s="1"/>
  <c r="AD19" i="33"/>
  <c r="AD26" i="33" s="1"/>
  <c r="AD61" i="33" s="1"/>
  <c r="AT19" i="33"/>
  <c r="AT26" i="33" s="1"/>
  <c r="AT61" i="33" s="1"/>
  <c r="I18" i="14"/>
  <c r="I16" i="21" s="1"/>
  <c r="AA19" i="33"/>
  <c r="S19" i="33"/>
  <c r="W19" i="33"/>
  <c r="H19" i="33"/>
  <c r="X19" i="33"/>
  <c r="X26" i="33" s="1"/>
  <c r="X61" i="33" s="1"/>
  <c r="AN19" i="33"/>
  <c r="E19" i="33"/>
  <c r="E26" i="33" s="1"/>
  <c r="E61" i="33" s="1"/>
  <c r="U19" i="33"/>
  <c r="AK19" i="33"/>
  <c r="AK26" i="33" s="1"/>
  <c r="AK61" i="33" s="1"/>
  <c r="BA19" i="33"/>
  <c r="R19" i="33"/>
  <c r="AH19" i="33"/>
  <c r="AX19" i="33"/>
  <c r="U21" i="33"/>
  <c r="U83" i="33" s="1"/>
  <c r="L21" i="33"/>
  <c r="L83" i="33" s="1"/>
  <c r="AG21" i="33"/>
  <c r="AG83" i="33" s="1"/>
  <c r="BC21" i="33"/>
  <c r="BC83" i="33" s="1"/>
  <c r="H21" i="33"/>
  <c r="AC21" i="33"/>
  <c r="AC26" i="33" s="1"/>
  <c r="AC61" i="33" s="1"/>
  <c r="AY21" i="33"/>
  <c r="AY83" i="33" s="1"/>
  <c r="AV21" i="33"/>
  <c r="AV26" i="33" s="1"/>
  <c r="AV61" i="33" s="1"/>
  <c r="AV67" i="33" s="1"/>
  <c r="AU52" i="4" s="1"/>
  <c r="T21" i="33"/>
  <c r="T83" i="33" s="1"/>
  <c r="AO21" i="33"/>
  <c r="AO83" i="33" s="1"/>
  <c r="J21" i="33"/>
  <c r="J83" i="33" s="1"/>
  <c r="Z21" i="33"/>
  <c r="Z26" i="33" s="1"/>
  <c r="Z61" i="33" s="1"/>
  <c r="AP21" i="33"/>
  <c r="AP83" i="33" s="1"/>
  <c r="O19" i="33"/>
  <c r="O26" i="33" s="1"/>
  <c r="O61" i="33" s="1"/>
  <c r="AI19" i="33"/>
  <c r="AI26" i="33" s="1"/>
  <c r="AI61" i="33" s="1"/>
  <c r="AM19" i="33"/>
  <c r="AM26" i="33" s="1"/>
  <c r="AM61" i="33" s="1"/>
  <c r="L19" i="33"/>
  <c r="AB19" i="33"/>
  <c r="AB26" i="33" s="1"/>
  <c r="AB61" i="33" s="1"/>
  <c r="AR19" i="33"/>
  <c r="I19" i="33"/>
  <c r="Y19" i="33"/>
  <c r="Y26" i="33" s="1"/>
  <c r="Y61" i="33" s="1"/>
  <c r="AO19" i="33"/>
  <c r="F19" i="33"/>
  <c r="F26" i="33" s="1"/>
  <c r="F61" i="33" s="1"/>
  <c r="V19" i="33"/>
  <c r="V26" i="33" s="1"/>
  <c r="V61" i="33" s="1"/>
  <c r="AL19" i="33"/>
  <c r="AL26" i="33" s="1"/>
  <c r="AL61" i="33" s="1"/>
  <c r="Q26" i="34"/>
  <c r="Q61" i="34" s="1"/>
  <c r="Q67" i="34" s="1"/>
  <c r="P53" i="4" s="1"/>
  <c r="G2" i="34"/>
  <c r="J15" i="14"/>
  <c r="J13" i="21" s="1"/>
  <c r="D41" i="31"/>
  <c r="D95" i="31" s="1"/>
  <c r="D97" i="31" s="1"/>
  <c r="E94" i="31" s="1"/>
  <c r="AA26" i="34"/>
  <c r="AA61" i="34" s="1"/>
  <c r="AA67" i="34" s="1"/>
  <c r="Z53" i="4" s="1"/>
  <c r="Z26" i="34"/>
  <c r="Z61" i="34" s="1"/>
  <c r="AF26" i="33"/>
  <c r="AF61" i="33" s="1"/>
  <c r="J18" i="14"/>
  <c r="J16" i="21" s="1"/>
  <c r="BB26" i="33"/>
  <c r="BB61" i="33" s="1"/>
  <c r="BB67" i="33" s="1"/>
  <c r="BA52" i="4" s="1"/>
  <c r="AQ26" i="34"/>
  <c r="AQ61" i="34" s="1"/>
  <c r="AQ67" i="34" s="1"/>
  <c r="AQ69" i="34" s="1"/>
  <c r="G15" i="14"/>
  <c r="G13" i="21" s="1"/>
  <c r="AV26" i="34"/>
  <c r="AV61" i="34" s="1"/>
  <c r="AV67" i="34" s="1"/>
  <c r="AU53" i="4" s="1"/>
  <c r="B14" i="25"/>
  <c r="F24" i="15"/>
  <c r="B13" i="12" s="1"/>
  <c r="B14" i="27"/>
  <c r="AW20" i="27" s="1"/>
  <c r="I50" i="13" s="1"/>
  <c r="E26" i="15"/>
  <c r="F26" i="15" s="1"/>
  <c r="B15" i="12" s="1"/>
  <c r="B14" i="29"/>
  <c r="BB19" i="31"/>
  <c r="AX19" i="31"/>
  <c r="AT19" i="31"/>
  <c r="AP19" i="31"/>
  <c r="AL19" i="31"/>
  <c r="AH19" i="31"/>
  <c r="AD19" i="31"/>
  <c r="Z19" i="31"/>
  <c r="V19" i="31"/>
  <c r="R19" i="31"/>
  <c r="N19" i="31"/>
  <c r="J19" i="31"/>
  <c r="F19" i="31"/>
  <c r="BA19" i="31"/>
  <c r="AW19" i="31"/>
  <c r="AS19" i="31"/>
  <c r="AO19" i="31"/>
  <c r="AK19" i="31"/>
  <c r="AG19" i="31"/>
  <c r="AZ19" i="31"/>
  <c r="AV19" i="31"/>
  <c r="AR19" i="31"/>
  <c r="AN19" i="31"/>
  <c r="AJ19" i="31"/>
  <c r="AF19" i="31"/>
  <c r="AB19" i="31"/>
  <c r="X19" i="31"/>
  <c r="T19" i="31"/>
  <c r="P19" i="31"/>
  <c r="L19" i="31"/>
  <c r="H19" i="31"/>
  <c r="D19" i="31"/>
  <c r="C155" i="12" s="1"/>
  <c r="AU19" i="31"/>
  <c r="AE19" i="31"/>
  <c r="W19" i="31"/>
  <c r="O19" i="31"/>
  <c r="G19" i="31"/>
  <c r="AQ19" i="31"/>
  <c r="AC19" i="31"/>
  <c r="U19" i="31"/>
  <c r="M19" i="31"/>
  <c r="E19" i="31"/>
  <c r="BC19" i="31"/>
  <c r="AM19" i="31"/>
  <c r="AA19" i="31"/>
  <c r="S19" i="31"/>
  <c r="K19" i="31"/>
  <c r="Q19" i="31"/>
  <c r="AY19" i="31"/>
  <c r="I19" i="31"/>
  <c r="AI19" i="31"/>
  <c r="Y19" i="31"/>
  <c r="O158" i="12"/>
  <c r="AE158" i="12"/>
  <c r="AU158" i="12"/>
  <c r="P158" i="12"/>
  <c r="AF158" i="12"/>
  <c r="AV158" i="12"/>
  <c r="Q158" i="12"/>
  <c r="AG158" i="12"/>
  <c r="AW158" i="12"/>
  <c r="AH158" i="12"/>
  <c r="AL158" i="12"/>
  <c r="AP158" i="12"/>
  <c r="AT158" i="12"/>
  <c r="S158" i="12"/>
  <c r="AI158" i="12"/>
  <c r="AY158" i="12"/>
  <c r="T158" i="12"/>
  <c r="AJ158" i="12"/>
  <c r="AZ158" i="12"/>
  <c r="U158" i="12"/>
  <c r="AK158" i="12"/>
  <c r="BA158" i="12"/>
  <c r="AX158" i="12"/>
  <c r="BB158" i="12"/>
  <c r="E158" i="12"/>
  <c r="G158" i="12"/>
  <c r="W158" i="12"/>
  <c r="AM158" i="12"/>
  <c r="H158" i="12"/>
  <c r="X158" i="12"/>
  <c r="AN158" i="12"/>
  <c r="I158" i="12"/>
  <c r="Y158" i="12"/>
  <c r="AO158" i="12"/>
  <c r="D158" i="12"/>
  <c r="F158" i="12"/>
  <c r="J158" i="12"/>
  <c r="N158" i="12"/>
  <c r="K158" i="12"/>
  <c r="AA158" i="12"/>
  <c r="AQ158" i="12"/>
  <c r="L158" i="12"/>
  <c r="AB158" i="12"/>
  <c r="AR158" i="12"/>
  <c r="M158" i="12"/>
  <c r="AC158" i="12"/>
  <c r="AS158" i="12"/>
  <c r="R158" i="12"/>
  <c r="V158" i="12"/>
  <c r="Z158" i="12"/>
  <c r="AD158" i="12"/>
  <c r="F21" i="15"/>
  <c r="B10" i="12" s="1"/>
  <c r="B14" i="24"/>
  <c r="AQ20" i="24" s="1"/>
  <c r="F44" i="13" s="1"/>
  <c r="F23" i="15"/>
  <c r="B12" i="12" s="1"/>
  <c r="B14" i="26"/>
  <c r="B14" i="28"/>
  <c r="K20" i="28" s="1"/>
  <c r="J12" i="13" s="1"/>
  <c r="B14" i="30"/>
  <c r="U20" i="30" s="1"/>
  <c r="BB19" i="32"/>
  <c r="AX19" i="32"/>
  <c r="AT19" i="32"/>
  <c r="AP19" i="32"/>
  <c r="AL19" i="32"/>
  <c r="AH19" i="32"/>
  <c r="AD19" i="32"/>
  <c r="Z19" i="32"/>
  <c r="V19" i="32"/>
  <c r="R19" i="32"/>
  <c r="N19" i="32"/>
  <c r="J19" i="32"/>
  <c r="F19" i="32"/>
  <c r="BA19" i="32"/>
  <c r="AW19" i="32"/>
  <c r="AS19" i="32"/>
  <c r="AO19" i="32"/>
  <c r="AK19" i="32"/>
  <c r="AG19" i="32"/>
  <c r="AC19" i="32"/>
  <c r="Y19" i="32"/>
  <c r="U19" i="32"/>
  <c r="Q19" i="32"/>
  <c r="M19" i="32"/>
  <c r="I19" i="32"/>
  <c r="E19" i="32"/>
  <c r="AZ19" i="32"/>
  <c r="AV19" i="32"/>
  <c r="AR19" i="32"/>
  <c r="AN19" i="32"/>
  <c r="AJ19" i="32"/>
  <c r="AF19" i="32"/>
  <c r="AB19" i="32"/>
  <c r="X19" i="32"/>
  <c r="T19" i="32"/>
  <c r="P19" i="32"/>
  <c r="L19" i="32"/>
  <c r="H19" i="32"/>
  <c r="D19" i="32"/>
  <c r="C156" i="12" s="1"/>
  <c r="AQ19" i="32"/>
  <c r="AA19" i="32"/>
  <c r="K19" i="32"/>
  <c r="BC19" i="32"/>
  <c r="AM19" i="32"/>
  <c r="W19" i="32"/>
  <c r="G19" i="32"/>
  <c r="AY19" i="32"/>
  <c r="AI19" i="32"/>
  <c r="S19" i="32"/>
  <c r="O19" i="32"/>
  <c r="AU19" i="32"/>
  <c r="AE19" i="32"/>
  <c r="F17" i="14"/>
  <c r="F15" i="21" s="1"/>
  <c r="C18" i="14"/>
  <c r="C16" i="21" s="1"/>
  <c r="F28" i="34"/>
  <c r="L15" i="14"/>
  <c r="L13" i="21" s="1"/>
  <c r="M15" i="14"/>
  <c r="M13" i="21" s="1"/>
  <c r="E15" i="14"/>
  <c r="E13" i="21" s="1"/>
  <c r="H19" i="14"/>
  <c r="H17" i="21" s="1"/>
  <c r="E19" i="14"/>
  <c r="E17" i="21" s="1"/>
  <c r="M16" i="14"/>
  <c r="M14" i="21" s="1"/>
  <c r="K16" i="14"/>
  <c r="K14" i="21" s="1"/>
  <c r="L18" i="14"/>
  <c r="L16" i="21" s="1"/>
  <c r="J19" i="14"/>
  <c r="J17" i="21" s="1"/>
  <c r="G19" i="14"/>
  <c r="G17" i="21" s="1"/>
  <c r="F19" i="14"/>
  <c r="F17" i="21" s="1"/>
  <c r="D19" i="14"/>
  <c r="D17" i="21" s="1"/>
  <c r="F28" i="32"/>
  <c r="D17" i="14"/>
  <c r="D15" i="21" s="1"/>
  <c r="I19" i="14"/>
  <c r="I17" i="21" s="1"/>
  <c r="K19" i="14"/>
  <c r="K17" i="21" s="1"/>
  <c r="L16" i="14"/>
  <c r="L14" i="21" s="1"/>
  <c r="E16" i="14"/>
  <c r="E14" i="21" s="1"/>
  <c r="M18" i="14"/>
  <c r="M16" i="21" s="1"/>
  <c r="J16" i="14"/>
  <c r="J14" i="21" s="1"/>
  <c r="M19" i="14"/>
  <c r="M17" i="21" s="1"/>
  <c r="C19" i="14"/>
  <c r="C17" i="21" s="1"/>
  <c r="L19" i="14"/>
  <c r="L17" i="21" s="1"/>
  <c r="D15" i="14"/>
  <c r="D13" i="21" s="1"/>
  <c r="B19" i="14"/>
  <c r="B17" i="21" s="1"/>
  <c r="B16" i="14"/>
  <c r="B14" i="21" s="1"/>
  <c r="D95" i="33"/>
  <c r="D97" i="33" s="1"/>
  <c r="E94" i="33" s="1"/>
  <c r="C16" i="14"/>
  <c r="C14" i="21" s="1"/>
  <c r="G16" i="14"/>
  <c r="G14" i="21" s="1"/>
  <c r="F16" i="14"/>
  <c r="F14" i="21" s="1"/>
  <c r="I16" i="14"/>
  <c r="I14" i="21" s="1"/>
  <c r="D16" i="14"/>
  <c r="D14" i="21" s="1"/>
  <c r="H16" i="14"/>
  <c r="H14" i="21" s="1"/>
  <c r="H15" i="14"/>
  <c r="H13" i="21" s="1"/>
  <c r="N12" i="13"/>
  <c r="M12" i="13"/>
  <c r="M11" i="13"/>
  <c r="M10" i="13"/>
  <c r="M9" i="13"/>
  <c r="M8" i="13"/>
  <c r="M7" i="13"/>
  <c r="M5" i="13"/>
  <c r="BC18" i="11"/>
  <c r="BC17" i="11"/>
  <c r="D48" i="34"/>
  <c r="C46" i="7" s="1"/>
  <c r="BC16" i="11"/>
  <c r="D41" i="32"/>
  <c r="D48" i="32" s="1"/>
  <c r="BC15" i="11"/>
  <c r="BC14" i="11"/>
  <c r="E75" i="34"/>
  <c r="C127" i="12"/>
  <c r="E75" i="33"/>
  <c r="C126" i="12"/>
  <c r="E75" i="32"/>
  <c r="C125" i="12"/>
  <c r="D50" i="33"/>
  <c r="D51" i="33" s="1"/>
  <c r="C45" i="7"/>
  <c r="AM83" i="35"/>
  <c r="Q83" i="34"/>
  <c r="G83" i="35"/>
  <c r="H83" i="35"/>
  <c r="AJ83" i="35"/>
  <c r="AT83" i="35"/>
  <c r="N83" i="35"/>
  <c r="AX83" i="35"/>
  <c r="R83" i="35"/>
  <c r="R26" i="34"/>
  <c r="R61" i="34" s="1"/>
  <c r="D83" i="35"/>
  <c r="AT26" i="34"/>
  <c r="AT61" i="34" s="1"/>
  <c r="AT67" i="34" s="1"/>
  <c r="AS53" i="4" s="1"/>
  <c r="AH26" i="34"/>
  <c r="AH61" i="34" s="1"/>
  <c r="D48" i="35"/>
  <c r="D76" i="35"/>
  <c r="D78" i="35" s="1"/>
  <c r="N26" i="34"/>
  <c r="N61" i="34" s="1"/>
  <c r="E26" i="34"/>
  <c r="E61" i="34" s="1"/>
  <c r="E67" i="34" s="1"/>
  <c r="D95" i="35"/>
  <c r="D97" i="35" s="1"/>
  <c r="E94" i="35" s="1"/>
  <c r="E10" i="35"/>
  <c r="E40" i="35" s="1"/>
  <c r="AX26" i="34"/>
  <c r="AX61" i="34" s="1"/>
  <c r="AX67" i="34" s="1"/>
  <c r="AW53" i="4" s="1"/>
  <c r="F54" i="35"/>
  <c r="F28" i="35"/>
  <c r="G2" i="35"/>
  <c r="V83" i="33"/>
  <c r="AA83" i="34"/>
  <c r="K26" i="34"/>
  <c r="K61" i="34" s="1"/>
  <c r="K67" i="34" s="1"/>
  <c r="AD26" i="34"/>
  <c r="AD61" i="34" s="1"/>
  <c r="Z83" i="34"/>
  <c r="W26" i="34"/>
  <c r="W61" i="34" s="1"/>
  <c r="W67" i="34" s="1"/>
  <c r="F77" i="34"/>
  <c r="AS26" i="34"/>
  <c r="AS61" i="34" s="1"/>
  <c r="AS67" i="34" s="1"/>
  <c r="AS83" i="34"/>
  <c r="AJ26" i="34"/>
  <c r="AJ61" i="34" s="1"/>
  <c r="AJ83" i="34"/>
  <c r="AQ83" i="34"/>
  <c r="AG83" i="34"/>
  <c r="H26" i="34"/>
  <c r="H61" i="34" s="1"/>
  <c r="H83" i="34"/>
  <c r="AC26" i="34"/>
  <c r="AC61" i="34" s="1"/>
  <c r="AC67" i="34" s="1"/>
  <c r="AC83" i="34"/>
  <c r="AY26" i="34"/>
  <c r="AY61" i="34" s="1"/>
  <c r="AY67" i="34" s="1"/>
  <c r="AY83" i="34"/>
  <c r="BA26" i="34"/>
  <c r="BA61" i="34" s="1"/>
  <c r="BA67" i="34" s="1"/>
  <c r="BA83" i="34"/>
  <c r="T26" i="34"/>
  <c r="T61" i="34" s="1"/>
  <c r="T83" i="34"/>
  <c r="AO26" i="34"/>
  <c r="AO61" i="34" s="1"/>
  <c r="AO67" i="34" s="1"/>
  <c r="AO83" i="34"/>
  <c r="U26" i="34"/>
  <c r="U61" i="34" s="1"/>
  <c r="U67" i="34" s="1"/>
  <c r="L26" i="34"/>
  <c r="L61" i="34" s="1"/>
  <c r="BC26" i="34"/>
  <c r="BC61" i="34" s="1"/>
  <c r="BC67" i="34" s="1"/>
  <c r="AP26" i="34"/>
  <c r="AP61" i="34" s="1"/>
  <c r="AP67" i="34" s="1"/>
  <c r="AO53" i="4" s="1"/>
  <c r="J26" i="34"/>
  <c r="J61" i="34" s="1"/>
  <c r="AM26" i="34"/>
  <c r="AM61" i="34" s="1"/>
  <c r="AM67" i="34" s="1"/>
  <c r="AK26" i="34"/>
  <c r="AK61" i="34" s="1"/>
  <c r="AK67" i="34" s="1"/>
  <c r="BB83" i="34"/>
  <c r="V83" i="34"/>
  <c r="P26" i="34"/>
  <c r="P61" i="34" s="1"/>
  <c r="M26" i="34"/>
  <c r="M61" i="34" s="1"/>
  <c r="M67" i="34" s="1"/>
  <c r="M83" i="34"/>
  <c r="AI26" i="34"/>
  <c r="AI61" i="34" s="1"/>
  <c r="AI67" i="34" s="1"/>
  <c r="AI83" i="34"/>
  <c r="D83" i="34"/>
  <c r="D84" i="34" s="1"/>
  <c r="D26" i="34"/>
  <c r="D61" i="34" s="1"/>
  <c r="D67" i="34" s="1"/>
  <c r="Y83" i="34"/>
  <c r="Y26" i="34"/>
  <c r="Y61" i="34" s="1"/>
  <c r="Y67" i="34" s="1"/>
  <c r="AU26" i="34"/>
  <c r="AU61" i="34" s="1"/>
  <c r="AU67" i="34" s="1"/>
  <c r="AU83" i="34"/>
  <c r="AW26" i="34"/>
  <c r="AW61" i="34" s="1"/>
  <c r="AW67" i="34" s="1"/>
  <c r="E101" i="34"/>
  <c r="E102" i="34" s="1"/>
  <c r="D20" i="12" s="1"/>
  <c r="F5" i="34"/>
  <c r="AB26" i="34"/>
  <c r="AB61" i="34" s="1"/>
  <c r="AF26" i="34"/>
  <c r="AF61" i="34" s="1"/>
  <c r="AL26" i="34"/>
  <c r="AL61" i="34" s="1"/>
  <c r="F26" i="34"/>
  <c r="F61" i="34" s="1"/>
  <c r="AR26" i="34"/>
  <c r="AR61" i="34" s="1"/>
  <c r="AR67" i="34" s="1"/>
  <c r="AQ53" i="4" s="1"/>
  <c r="G26" i="34"/>
  <c r="G61" i="34" s="1"/>
  <c r="G67" i="34" s="1"/>
  <c r="X26" i="34"/>
  <c r="X61" i="34" s="1"/>
  <c r="X83" i="34"/>
  <c r="O26" i="34"/>
  <c r="O61" i="34" s="1"/>
  <c r="O67" i="34" s="1"/>
  <c r="O83" i="34"/>
  <c r="AV83" i="34"/>
  <c r="BB83" i="33"/>
  <c r="S26" i="34"/>
  <c r="S61" i="34" s="1"/>
  <c r="S67" i="34" s="1"/>
  <c r="S83" i="34"/>
  <c r="AN26" i="34"/>
  <c r="AN61" i="34" s="1"/>
  <c r="AN83" i="34"/>
  <c r="I83" i="34"/>
  <c r="I26" i="34"/>
  <c r="I61" i="34" s="1"/>
  <c r="I67" i="34" s="1"/>
  <c r="AE83" i="34"/>
  <c r="AE26" i="34"/>
  <c r="AE61" i="34" s="1"/>
  <c r="AE67" i="34" s="1"/>
  <c r="AZ26" i="34"/>
  <c r="AZ61" i="34" s="1"/>
  <c r="AZ67" i="34" s="1"/>
  <c r="AY53" i="4" s="1"/>
  <c r="AZ83" i="34"/>
  <c r="G54" i="34"/>
  <c r="G28" i="34"/>
  <c r="H2" i="34"/>
  <c r="E41" i="34"/>
  <c r="E48" i="34" s="1"/>
  <c r="E76" i="34"/>
  <c r="Q83" i="33"/>
  <c r="G83" i="33"/>
  <c r="AF83" i="33"/>
  <c r="AI83" i="33"/>
  <c r="D83" i="33"/>
  <c r="D84" i="33" s="1"/>
  <c r="Y83" i="33"/>
  <c r="AU83" i="33"/>
  <c r="E41" i="33"/>
  <c r="E48" i="33" s="1"/>
  <c r="E76" i="33"/>
  <c r="F83" i="33"/>
  <c r="F10" i="33"/>
  <c r="F40" i="33" s="1"/>
  <c r="M26" i="33"/>
  <c r="M61" i="33" s="1"/>
  <c r="M83" i="33"/>
  <c r="AQ26" i="33"/>
  <c r="AQ61" i="33" s="1"/>
  <c r="F58" i="33"/>
  <c r="E21" i="4" s="1"/>
  <c r="X83" i="33"/>
  <c r="AS26" i="33"/>
  <c r="AS61" i="33" s="1"/>
  <c r="AS83" i="33"/>
  <c r="O83" i="33"/>
  <c r="AJ83" i="33"/>
  <c r="G54" i="33"/>
  <c r="G28" i="33"/>
  <c r="H2" i="33"/>
  <c r="E10" i="32"/>
  <c r="E40" i="32" s="1"/>
  <c r="E76" i="32" s="1"/>
  <c r="BC21" i="32"/>
  <c r="AY21" i="32"/>
  <c r="AU21" i="32"/>
  <c r="AU83" i="32" s="1"/>
  <c r="AQ21" i="32"/>
  <c r="AQ83" i="32" s="1"/>
  <c r="AM21" i="32"/>
  <c r="AM83" i="32" s="1"/>
  <c r="AI21" i="32"/>
  <c r="AI83" i="32" s="1"/>
  <c r="AE21" i="32"/>
  <c r="AE83" i="32" s="1"/>
  <c r="AA21" i="32"/>
  <c r="W21" i="32"/>
  <c r="S21" i="32"/>
  <c r="O21" i="32"/>
  <c r="O83" i="32" s="1"/>
  <c r="K21" i="32"/>
  <c r="K83" i="32" s="1"/>
  <c r="G21" i="32"/>
  <c r="G83" i="32" s="1"/>
  <c r="BB21" i="32"/>
  <c r="BB83" i="32" s="1"/>
  <c r="AX21" i="32"/>
  <c r="AX83" i="32" s="1"/>
  <c r="AT21" i="32"/>
  <c r="AP21" i="32"/>
  <c r="AL21" i="32"/>
  <c r="AH21" i="32"/>
  <c r="AH83" i="32" s="1"/>
  <c r="AD21" i="32"/>
  <c r="AD83" i="32" s="1"/>
  <c r="Z21" i="32"/>
  <c r="Z83" i="32" s="1"/>
  <c r="V21" i="32"/>
  <c r="V83" i="32" s="1"/>
  <c r="R21" i="32"/>
  <c r="N21" i="32"/>
  <c r="J21" i="32"/>
  <c r="F21" i="32"/>
  <c r="BA21" i="32"/>
  <c r="BA83" i="32" s="1"/>
  <c r="AW21" i="32"/>
  <c r="AW83" i="32" s="1"/>
  <c r="AS21" i="32"/>
  <c r="AS83" i="32" s="1"/>
  <c r="AO21" i="32"/>
  <c r="AO83" i="32" s="1"/>
  <c r="AK21" i="32"/>
  <c r="AG21" i="32"/>
  <c r="AC21" i="32"/>
  <c r="Y21" i="32"/>
  <c r="U21" i="32"/>
  <c r="U83" i="32" s="1"/>
  <c r="Q21" i="32"/>
  <c r="Q83" i="32" s="1"/>
  <c r="M21" i="32"/>
  <c r="M83" i="32" s="1"/>
  <c r="I21" i="32"/>
  <c r="I83" i="32" s="1"/>
  <c r="E21" i="32"/>
  <c r="E83" i="32" s="1"/>
  <c r="AV21" i="32"/>
  <c r="AV83" i="32" s="1"/>
  <c r="AF21" i="32"/>
  <c r="AF83" i="32" s="1"/>
  <c r="P21" i="32"/>
  <c r="P83" i="32" s="1"/>
  <c r="D21" i="32"/>
  <c r="D83" i="32" s="1"/>
  <c r="D84" i="32" s="1"/>
  <c r="AR21" i="32"/>
  <c r="AR83" i="32" s="1"/>
  <c r="AB21" i="32"/>
  <c r="L21" i="32"/>
  <c r="AZ21" i="32"/>
  <c r="AZ83" i="32" s="1"/>
  <c r="T21" i="32"/>
  <c r="AN21" i="32"/>
  <c r="X21" i="32"/>
  <c r="X83" i="32" s="1"/>
  <c r="H21" i="32"/>
  <c r="H83" i="32" s="1"/>
  <c r="AJ21" i="32"/>
  <c r="G54" i="32"/>
  <c r="G28" i="32"/>
  <c r="H2" i="32"/>
  <c r="F54" i="31"/>
  <c r="F28" i="31"/>
  <c r="G2" i="31"/>
  <c r="D76" i="31"/>
  <c r="D78" i="31" s="1"/>
  <c r="BC21" i="31"/>
  <c r="BC83" i="31" s="1"/>
  <c r="AY21" i="31"/>
  <c r="AY83" i="31" s="1"/>
  <c r="AU21" i="31"/>
  <c r="AU83" i="31" s="1"/>
  <c r="AQ21" i="31"/>
  <c r="AQ83" i="31" s="1"/>
  <c r="AM21" i="31"/>
  <c r="AI21" i="31"/>
  <c r="AE21" i="31"/>
  <c r="AE83" i="31" s="1"/>
  <c r="AA21" i="31"/>
  <c r="W21" i="31"/>
  <c r="W83" i="31" s="1"/>
  <c r="S21" i="31"/>
  <c r="S83" i="31" s="1"/>
  <c r="O21" i="31"/>
  <c r="O83" i="31" s="1"/>
  <c r="K21" i="31"/>
  <c r="G21" i="31"/>
  <c r="G83" i="31" s="1"/>
  <c r="BB21" i="31"/>
  <c r="AX21" i="31"/>
  <c r="AX83" i="31" s="1"/>
  <c r="AT21" i="31"/>
  <c r="AP21" i="31"/>
  <c r="AP83" i="31" s="1"/>
  <c r="AL21" i="31"/>
  <c r="AL83" i="31" s="1"/>
  <c r="AH21" i="31"/>
  <c r="AD21" i="31"/>
  <c r="AD83" i="31" s="1"/>
  <c r="Z21" i="31"/>
  <c r="V21" i="31"/>
  <c r="R21" i="31"/>
  <c r="N21" i="31"/>
  <c r="J21" i="31"/>
  <c r="J83" i="31" s="1"/>
  <c r="F21" i="31"/>
  <c r="F83" i="31" s="1"/>
  <c r="BA21" i="31"/>
  <c r="AW21" i="31"/>
  <c r="AW83" i="31" s="1"/>
  <c r="AS21" i="31"/>
  <c r="AO21" i="31"/>
  <c r="AK21" i="31"/>
  <c r="AK83" i="31" s="1"/>
  <c r="AG21" i="31"/>
  <c r="AC21" i="31"/>
  <c r="AC83" i="31" s="1"/>
  <c r="Y21" i="31"/>
  <c r="Y83" i="31" s="1"/>
  <c r="U21" i="31"/>
  <c r="U83" i="31" s="1"/>
  <c r="Q21" i="31"/>
  <c r="Q83" i="31" s="1"/>
  <c r="M21" i="31"/>
  <c r="I21" i="31"/>
  <c r="E21" i="31"/>
  <c r="E83" i="31" s="1"/>
  <c r="AN21" i="31"/>
  <c r="AN83" i="31" s="1"/>
  <c r="X21" i="31"/>
  <c r="X83" i="31" s="1"/>
  <c r="H21" i="31"/>
  <c r="H83" i="31" s="1"/>
  <c r="AZ21" i="31"/>
  <c r="AZ83" i="31" s="1"/>
  <c r="AJ21" i="31"/>
  <c r="T21" i="31"/>
  <c r="T83" i="31" s="1"/>
  <c r="D21" i="31"/>
  <c r="D83" i="31" s="1"/>
  <c r="D84" i="31" s="1"/>
  <c r="AV21" i="31"/>
  <c r="AV83" i="31" s="1"/>
  <c r="AF21" i="31"/>
  <c r="P21" i="31"/>
  <c r="P83" i="31" s="1"/>
  <c r="AR21" i="31"/>
  <c r="AB21" i="31"/>
  <c r="AB83" i="31" s="1"/>
  <c r="L21" i="31"/>
  <c r="E10" i="31"/>
  <c r="E40" i="31" s="1"/>
  <c r="F58" i="31" s="1"/>
  <c r="E19" i="4" s="1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G94" i="12"/>
  <c r="B86" i="15"/>
  <c r="J50" i="15"/>
  <c r="D81" i="22" s="1"/>
  <c r="J52" i="15"/>
  <c r="B148" i="12" s="1"/>
  <c r="J53" i="15"/>
  <c r="B149" i="12" s="1"/>
  <c r="J54" i="15"/>
  <c r="B150" i="12" s="1"/>
  <c r="J55" i="15"/>
  <c r="B151" i="12" s="1"/>
  <c r="J57" i="15"/>
  <c r="B153" i="12" s="1"/>
  <c r="F20" i="15"/>
  <c r="B9" i="12" s="1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C105" i="12"/>
  <c r="F94" i="12"/>
  <c r="C5" i="22"/>
  <c r="D5" i="22" s="1"/>
  <c r="D9" i="4"/>
  <c r="F9" i="4"/>
  <c r="H9" i="4"/>
  <c r="J9" i="4"/>
  <c r="L9" i="4"/>
  <c r="N9" i="4"/>
  <c r="P9" i="4"/>
  <c r="R9" i="4"/>
  <c r="T9" i="4"/>
  <c r="V9" i="4"/>
  <c r="X9" i="4"/>
  <c r="Z9" i="4"/>
  <c r="AB9" i="4"/>
  <c r="AD9" i="4"/>
  <c r="AF9" i="4"/>
  <c r="AH9" i="4"/>
  <c r="AJ9" i="4"/>
  <c r="AL9" i="4"/>
  <c r="AN9" i="4"/>
  <c r="AP9" i="4"/>
  <c r="AR9" i="4"/>
  <c r="AT9" i="4"/>
  <c r="AV9" i="4"/>
  <c r="AX9" i="4"/>
  <c r="AZ9" i="4"/>
  <c r="BB9" i="4"/>
  <c r="D10" i="4"/>
  <c r="F10" i="4"/>
  <c r="H10" i="4"/>
  <c r="J10" i="4"/>
  <c r="L10" i="4"/>
  <c r="N10" i="4"/>
  <c r="P10" i="4"/>
  <c r="R10" i="4"/>
  <c r="T10" i="4"/>
  <c r="V10" i="4"/>
  <c r="X10" i="4"/>
  <c r="Z10" i="4"/>
  <c r="AB10" i="4"/>
  <c r="AD10" i="4"/>
  <c r="AF10" i="4"/>
  <c r="AH10" i="4"/>
  <c r="AJ10" i="4"/>
  <c r="AL10" i="4"/>
  <c r="AN10" i="4"/>
  <c r="AP10" i="4"/>
  <c r="AR10" i="4"/>
  <c r="AT10" i="4"/>
  <c r="AV10" i="4"/>
  <c r="AX10" i="4"/>
  <c r="AZ10" i="4"/>
  <c r="BB10" i="4"/>
  <c r="D11" i="4"/>
  <c r="F11" i="4"/>
  <c r="H11" i="4"/>
  <c r="J11" i="4"/>
  <c r="L11" i="4"/>
  <c r="N11" i="4"/>
  <c r="P11" i="4"/>
  <c r="R11" i="4"/>
  <c r="T11" i="4"/>
  <c r="V11" i="4"/>
  <c r="X11" i="4"/>
  <c r="Z11" i="4"/>
  <c r="AB11" i="4"/>
  <c r="AD11" i="4"/>
  <c r="AF11" i="4"/>
  <c r="AH11" i="4"/>
  <c r="AJ11" i="4"/>
  <c r="AL11" i="4"/>
  <c r="AN11" i="4"/>
  <c r="AP11" i="4"/>
  <c r="AR11" i="4"/>
  <c r="AT11" i="4"/>
  <c r="AV11" i="4"/>
  <c r="AX11" i="4"/>
  <c r="AZ11" i="4"/>
  <c r="BB11" i="4"/>
  <c r="D12" i="4"/>
  <c r="F12" i="4"/>
  <c r="H12" i="4"/>
  <c r="J12" i="4"/>
  <c r="L12" i="4"/>
  <c r="N12" i="4"/>
  <c r="P12" i="4"/>
  <c r="R12" i="4"/>
  <c r="T12" i="4"/>
  <c r="V12" i="4"/>
  <c r="X12" i="4"/>
  <c r="Z12" i="4"/>
  <c r="AB12" i="4"/>
  <c r="AD12" i="4"/>
  <c r="AF12" i="4"/>
  <c r="AH12" i="4"/>
  <c r="AJ12" i="4"/>
  <c r="AL12" i="4"/>
  <c r="AN12" i="4"/>
  <c r="AP12" i="4"/>
  <c r="AR12" i="4"/>
  <c r="AT12" i="4"/>
  <c r="AV12" i="4"/>
  <c r="AX12" i="4"/>
  <c r="AZ12" i="4"/>
  <c r="BB12" i="4"/>
  <c r="D13" i="4"/>
  <c r="F13" i="4"/>
  <c r="H13" i="4"/>
  <c r="J13" i="4"/>
  <c r="L13" i="4"/>
  <c r="N13" i="4"/>
  <c r="P13" i="4"/>
  <c r="R13" i="4"/>
  <c r="T13" i="4"/>
  <c r="V13" i="4"/>
  <c r="X13" i="4"/>
  <c r="Z13" i="4"/>
  <c r="AB13" i="4"/>
  <c r="AD13" i="4"/>
  <c r="AF13" i="4"/>
  <c r="AH13" i="4"/>
  <c r="AJ13" i="4"/>
  <c r="AL13" i="4"/>
  <c r="AN13" i="4"/>
  <c r="AP13" i="4"/>
  <c r="AR13" i="4"/>
  <c r="AT13" i="4"/>
  <c r="AV13" i="4"/>
  <c r="AX13" i="4"/>
  <c r="AZ13" i="4"/>
  <c r="BB13" i="4"/>
  <c r="D14" i="4"/>
  <c r="F14" i="4"/>
  <c r="H14" i="4"/>
  <c r="J14" i="4"/>
  <c r="L14" i="4"/>
  <c r="N14" i="4"/>
  <c r="P14" i="4"/>
  <c r="R14" i="4"/>
  <c r="T14" i="4"/>
  <c r="V14" i="4"/>
  <c r="X14" i="4"/>
  <c r="Z14" i="4"/>
  <c r="AB14" i="4"/>
  <c r="AD14" i="4"/>
  <c r="AF14" i="4"/>
  <c r="AH14" i="4"/>
  <c r="AJ14" i="4"/>
  <c r="AL14" i="4"/>
  <c r="AN14" i="4"/>
  <c r="AP14" i="4"/>
  <c r="AR14" i="4"/>
  <c r="AT14" i="4"/>
  <c r="AV14" i="4"/>
  <c r="AX14" i="4"/>
  <c r="AZ14" i="4"/>
  <c r="BB14" i="4"/>
  <c r="D15" i="4"/>
  <c r="F15" i="4"/>
  <c r="H15" i="4"/>
  <c r="J15" i="4"/>
  <c r="L15" i="4"/>
  <c r="N15" i="4"/>
  <c r="P15" i="4"/>
  <c r="R15" i="4"/>
  <c r="T15" i="4"/>
  <c r="V15" i="4"/>
  <c r="X15" i="4"/>
  <c r="Z15" i="4"/>
  <c r="AB15" i="4"/>
  <c r="AD15" i="4"/>
  <c r="AF15" i="4"/>
  <c r="AH15" i="4"/>
  <c r="AJ15" i="4"/>
  <c r="AL15" i="4"/>
  <c r="AN15" i="4"/>
  <c r="AP15" i="4"/>
  <c r="AR15" i="4"/>
  <c r="AT15" i="4"/>
  <c r="AV15" i="4"/>
  <c r="AX15" i="4"/>
  <c r="AZ15" i="4"/>
  <c r="BB15" i="4"/>
  <c r="D16" i="4"/>
  <c r="F16" i="4"/>
  <c r="H16" i="4"/>
  <c r="J16" i="4"/>
  <c r="L16" i="4"/>
  <c r="N16" i="4"/>
  <c r="P16" i="4"/>
  <c r="R16" i="4"/>
  <c r="T16" i="4"/>
  <c r="V16" i="4"/>
  <c r="X16" i="4"/>
  <c r="Z16" i="4"/>
  <c r="AB16" i="4"/>
  <c r="AD16" i="4"/>
  <c r="AF16" i="4"/>
  <c r="AH16" i="4"/>
  <c r="AJ16" i="4"/>
  <c r="AL16" i="4"/>
  <c r="AN16" i="4"/>
  <c r="AP16" i="4"/>
  <c r="AR16" i="4"/>
  <c r="AT16" i="4"/>
  <c r="AV16" i="4"/>
  <c r="AX16" i="4"/>
  <c r="AZ16" i="4"/>
  <c r="BB16" i="4"/>
  <c r="D17" i="4"/>
  <c r="F17" i="4"/>
  <c r="H17" i="4"/>
  <c r="J17" i="4"/>
  <c r="L17" i="4"/>
  <c r="N17" i="4"/>
  <c r="P17" i="4"/>
  <c r="R17" i="4"/>
  <c r="T17" i="4"/>
  <c r="V17" i="4"/>
  <c r="X17" i="4"/>
  <c r="Z17" i="4"/>
  <c r="AB17" i="4"/>
  <c r="AD17" i="4"/>
  <c r="AF17" i="4"/>
  <c r="AH17" i="4"/>
  <c r="AJ17" i="4"/>
  <c r="AL17" i="4"/>
  <c r="AN17" i="4"/>
  <c r="AP17" i="4"/>
  <c r="AR17" i="4"/>
  <c r="AT17" i="4"/>
  <c r="AV17" i="4"/>
  <c r="AX17" i="4"/>
  <c r="AZ17" i="4"/>
  <c r="BB17" i="4"/>
  <c r="D18" i="4"/>
  <c r="F18" i="4"/>
  <c r="H18" i="4"/>
  <c r="J18" i="4"/>
  <c r="L18" i="4"/>
  <c r="N18" i="4"/>
  <c r="P18" i="4"/>
  <c r="R18" i="4"/>
  <c r="T18" i="4"/>
  <c r="V18" i="4"/>
  <c r="X18" i="4"/>
  <c r="Z18" i="4"/>
  <c r="AB18" i="4"/>
  <c r="AD18" i="4"/>
  <c r="AF18" i="4"/>
  <c r="AH18" i="4"/>
  <c r="AJ18" i="4"/>
  <c r="AL18" i="4"/>
  <c r="AN18" i="4"/>
  <c r="AP18" i="4"/>
  <c r="AR18" i="4"/>
  <c r="AT18" i="4"/>
  <c r="AV18" i="4"/>
  <c r="AX18" i="4"/>
  <c r="AZ18" i="4"/>
  <c r="BB18" i="4"/>
  <c r="C18" i="4"/>
  <c r="C17" i="4"/>
  <c r="C16" i="4"/>
  <c r="C15" i="4"/>
  <c r="C14" i="4"/>
  <c r="C13" i="4"/>
  <c r="C12" i="4"/>
  <c r="C11" i="4"/>
  <c r="C10" i="4"/>
  <c r="E33" i="23"/>
  <c r="F33" i="23"/>
  <c r="G38" i="23"/>
  <c r="H36" i="23"/>
  <c r="I33" i="23"/>
  <c r="J38" i="23"/>
  <c r="K36" i="23"/>
  <c r="M33" i="23"/>
  <c r="P33" i="23"/>
  <c r="AH33" i="23"/>
  <c r="AK33" i="23"/>
  <c r="AL33" i="23"/>
  <c r="AO38" i="23"/>
  <c r="AP33" i="23"/>
  <c r="AU33" i="23"/>
  <c r="AX33" i="23"/>
  <c r="BA36" i="23"/>
  <c r="BB38" i="23"/>
  <c r="F38" i="28"/>
  <c r="G33" i="28"/>
  <c r="H33" i="28"/>
  <c r="I33" i="28"/>
  <c r="J33" i="28"/>
  <c r="G33" i="29"/>
  <c r="M36" i="29"/>
  <c r="F33" i="30"/>
  <c r="G33" i="30"/>
  <c r="G46" i="30" s="1"/>
  <c r="K33" i="30"/>
  <c r="K46" i="30" s="1"/>
  <c r="C40" i="14"/>
  <c r="E40" i="14"/>
  <c r="F40" i="14"/>
  <c r="G40" i="14"/>
  <c r="I40" i="14"/>
  <c r="J40" i="14"/>
  <c r="K40" i="14"/>
  <c r="M40" i="14"/>
  <c r="C41" i="14"/>
  <c r="E41" i="14"/>
  <c r="F41" i="14"/>
  <c r="G41" i="14"/>
  <c r="I41" i="14"/>
  <c r="J41" i="14"/>
  <c r="K41" i="14"/>
  <c r="M41" i="14"/>
  <c r="C42" i="14"/>
  <c r="E42" i="14"/>
  <c r="F42" i="14"/>
  <c r="G42" i="14"/>
  <c r="I42" i="14"/>
  <c r="J42" i="14"/>
  <c r="K42" i="14"/>
  <c r="M42" i="14"/>
  <c r="E45" i="2"/>
  <c r="E45" i="22"/>
  <c r="E45" i="23"/>
  <c r="E45" i="24"/>
  <c r="E45" i="25"/>
  <c r="E45" i="26"/>
  <c r="E45" i="27"/>
  <c r="E45" i="28"/>
  <c r="E45" i="29"/>
  <c r="E45" i="30"/>
  <c r="F45" i="2"/>
  <c r="F45" i="22"/>
  <c r="F45" i="23"/>
  <c r="F45" i="24"/>
  <c r="F45" i="25"/>
  <c r="F45" i="26"/>
  <c r="F45" i="27"/>
  <c r="F45" i="28"/>
  <c r="F45" i="29"/>
  <c r="F45" i="30"/>
  <c r="G45" i="2"/>
  <c r="G45" i="22"/>
  <c r="G45" i="23"/>
  <c r="G45" i="24"/>
  <c r="G45" i="25"/>
  <c r="G45" i="26"/>
  <c r="G45" i="27"/>
  <c r="G45" i="28"/>
  <c r="G45" i="29"/>
  <c r="G45" i="30"/>
  <c r="H45" i="2"/>
  <c r="H45" i="22"/>
  <c r="H45" i="23"/>
  <c r="H45" i="24"/>
  <c r="H45" i="25"/>
  <c r="H45" i="26"/>
  <c r="H45" i="27"/>
  <c r="H45" i="28"/>
  <c r="H45" i="29"/>
  <c r="H45" i="30"/>
  <c r="I45" i="2"/>
  <c r="I45" i="22"/>
  <c r="I45" i="23"/>
  <c r="I45" i="24"/>
  <c r="I45" i="25"/>
  <c r="I45" i="26"/>
  <c r="I45" i="27"/>
  <c r="I45" i="28"/>
  <c r="I45" i="29"/>
  <c r="I45" i="30"/>
  <c r="J45" i="2"/>
  <c r="J45" i="22"/>
  <c r="J45" i="23"/>
  <c r="J45" i="24"/>
  <c r="J45" i="25"/>
  <c r="J45" i="26"/>
  <c r="J45" i="27"/>
  <c r="J45" i="28"/>
  <c r="J45" i="29"/>
  <c r="J45" i="30"/>
  <c r="K45" i="2"/>
  <c r="K45" i="22"/>
  <c r="K45" i="23"/>
  <c r="K45" i="24"/>
  <c r="K45" i="25"/>
  <c r="K45" i="26"/>
  <c r="K45" i="27"/>
  <c r="K45" i="28"/>
  <c r="K45" i="29"/>
  <c r="K45" i="30"/>
  <c r="L45" i="2"/>
  <c r="L45" i="22"/>
  <c r="L45" i="23"/>
  <c r="L45" i="24"/>
  <c r="L45" i="25"/>
  <c r="L45" i="26"/>
  <c r="L45" i="27"/>
  <c r="L45" i="28"/>
  <c r="L45" i="29"/>
  <c r="L45" i="30"/>
  <c r="M45" i="2"/>
  <c r="M45" i="22"/>
  <c r="M45" i="23"/>
  <c r="M45" i="24"/>
  <c r="M45" i="25"/>
  <c r="M45" i="26"/>
  <c r="M45" i="27"/>
  <c r="M45" i="28"/>
  <c r="M45" i="29"/>
  <c r="M45" i="30"/>
  <c r="P45" i="2"/>
  <c r="P45" i="22"/>
  <c r="P45" i="23"/>
  <c r="P45" i="24"/>
  <c r="P45" i="25"/>
  <c r="P45" i="26"/>
  <c r="P45" i="27"/>
  <c r="P45" i="28"/>
  <c r="P45" i="29"/>
  <c r="P45" i="30"/>
  <c r="Q45" i="2"/>
  <c r="Q45" i="22"/>
  <c r="Q45" i="23"/>
  <c r="Q45" i="24"/>
  <c r="Q45" i="25"/>
  <c r="Q45" i="26"/>
  <c r="Q45" i="27"/>
  <c r="Q45" i="28"/>
  <c r="Q45" i="29"/>
  <c r="Q45" i="30"/>
  <c r="R45" i="2"/>
  <c r="R45" i="22"/>
  <c r="R45" i="23"/>
  <c r="R45" i="24"/>
  <c r="R45" i="26"/>
  <c r="R45" i="27"/>
  <c r="R45" i="28"/>
  <c r="R45" i="29"/>
  <c r="R45" i="30"/>
  <c r="S45" i="2"/>
  <c r="S45" i="22"/>
  <c r="S45" i="23"/>
  <c r="S45" i="24"/>
  <c r="S45" i="26"/>
  <c r="S45" i="27"/>
  <c r="S45" i="28"/>
  <c r="S45" i="29"/>
  <c r="S45" i="30"/>
  <c r="T45" i="2"/>
  <c r="T45" i="22"/>
  <c r="T45" i="23"/>
  <c r="T45" i="24"/>
  <c r="T45" i="26"/>
  <c r="T45" i="27"/>
  <c r="T45" i="28"/>
  <c r="T45" i="29"/>
  <c r="T45" i="30"/>
  <c r="AD45" i="2"/>
  <c r="AD45" i="22"/>
  <c r="AD45" i="23"/>
  <c r="AD45" i="24"/>
  <c r="AD45" i="26"/>
  <c r="AD45" i="27"/>
  <c r="AD45" i="28"/>
  <c r="AD45" i="29"/>
  <c r="AD45" i="30"/>
  <c r="AE45" i="2"/>
  <c r="AE45" i="22"/>
  <c r="AE45" i="23"/>
  <c r="AE45" i="24"/>
  <c r="AE45" i="26"/>
  <c r="AE45" i="27"/>
  <c r="AE45" i="28"/>
  <c r="AE45" i="29"/>
  <c r="AE45" i="30"/>
  <c r="AF45" i="2"/>
  <c r="AF45" i="22"/>
  <c r="AF45" i="23"/>
  <c r="AF45" i="24"/>
  <c r="AF45" i="26"/>
  <c r="AF45" i="27"/>
  <c r="AF45" i="28"/>
  <c r="AF45" i="29"/>
  <c r="AF45" i="30"/>
  <c r="AG45" i="2"/>
  <c r="AG45" i="22"/>
  <c r="AG45" i="23"/>
  <c r="AG45" i="24"/>
  <c r="AG45" i="26"/>
  <c r="AG45" i="27"/>
  <c r="AG45" i="28"/>
  <c r="AG45" i="29"/>
  <c r="AG45" i="30"/>
  <c r="AH45" i="2"/>
  <c r="AH45" i="22"/>
  <c r="AH45" i="23"/>
  <c r="AH45" i="24"/>
  <c r="AH45" i="26"/>
  <c r="AH45" i="27"/>
  <c r="AH45" i="28"/>
  <c r="AH45" i="29"/>
  <c r="AH45" i="30"/>
  <c r="AI45" i="2"/>
  <c r="AI45" i="22"/>
  <c r="AI45" i="23"/>
  <c r="AI45" i="24"/>
  <c r="AI45" i="26"/>
  <c r="AI45" i="27"/>
  <c r="AI45" i="28"/>
  <c r="AI45" i="29"/>
  <c r="AI45" i="30"/>
  <c r="AJ45" i="2"/>
  <c r="AJ45" i="22"/>
  <c r="AJ45" i="23"/>
  <c r="AJ45" i="24"/>
  <c r="AJ45" i="26"/>
  <c r="AJ45" i="27"/>
  <c r="AJ45" i="28"/>
  <c r="AJ45" i="29"/>
  <c r="AJ45" i="30"/>
  <c r="AK45" i="2"/>
  <c r="AK45" i="22"/>
  <c r="AK45" i="23"/>
  <c r="AK45" i="24"/>
  <c r="AK45" i="26"/>
  <c r="AK45" i="27"/>
  <c r="AK45" i="28"/>
  <c r="AK45" i="29"/>
  <c r="AK45" i="30"/>
  <c r="AL45" i="2"/>
  <c r="AL45" i="22"/>
  <c r="AL45" i="23"/>
  <c r="AL45" i="24"/>
  <c r="AL45" i="26"/>
  <c r="AL45" i="27"/>
  <c r="AL45" i="28"/>
  <c r="AL45" i="29"/>
  <c r="AL45" i="30"/>
  <c r="AM45" i="2"/>
  <c r="AM45" i="22"/>
  <c r="AM45" i="23"/>
  <c r="AM45" i="24"/>
  <c r="AM45" i="26"/>
  <c r="AM45" i="27"/>
  <c r="AM45" i="28"/>
  <c r="AM45" i="29"/>
  <c r="AM45" i="30"/>
  <c r="AN45" i="2"/>
  <c r="AN45" i="22"/>
  <c r="AN45" i="23"/>
  <c r="AN45" i="24"/>
  <c r="AN45" i="26"/>
  <c r="AN45" i="27"/>
  <c r="AN45" i="28"/>
  <c r="AN45" i="29"/>
  <c r="AN45" i="30"/>
  <c r="AO45" i="2"/>
  <c r="AO45" i="22"/>
  <c r="AO45" i="23"/>
  <c r="AO45" i="24"/>
  <c r="AO45" i="26"/>
  <c r="AO45" i="27"/>
  <c r="AO45" i="28"/>
  <c r="AO45" i="29"/>
  <c r="AO45" i="30"/>
  <c r="AP45" i="2"/>
  <c r="AP45" i="22"/>
  <c r="AP45" i="23"/>
  <c r="AP45" i="24"/>
  <c r="AP45" i="26"/>
  <c r="AP45" i="27"/>
  <c r="AP45" i="28"/>
  <c r="AP45" i="29"/>
  <c r="AP45" i="30"/>
  <c r="AQ45" i="2"/>
  <c r="AQ45" i="22"/>
  <c r="AQ45" i="23"/>
  <c r="AQ45" i="24"/>
  <c r="AQ45" i="26"/>
  <c r="AQ45" i="27"/>
  <c r="AQ45" i="28"/>
  <c r="AQ45" i="29"/>
  <c r="AQ45" i="30"/>
  <c r="AR45" i="2"/>
  <c r="AR45" i="22"/>
  <c r="AR45" i="23"/>
  <c r="AR45" i="24"/>
  <c r="AR45" i="26"/>
  <c r="AR45" i="27"/>
  <c r="AR45" i="28"/>
  <c r="AR45" i="29"/>
  <c r="AR45" i="30"/>
  <c r="AS45" i="2"/>
  <c r="AS45" i="22"/>
  <c r="AS45" i="23"/>
  <c r="AS45" i="24"/>
  <c r="AS45" i="26"/>
  <c r="AS45" i="27"/>
  <c r="AS45" i="28"/>
  <c r="AS45" i="29"/>
  <c r="AS45" i="30"/>
  <c r="AT45" i="2"/>
  <c r="AT45" i="22"/>
  <c r="AT45" i="23"/>
  <c r="AT45" i="24"/>
  <c r="AT45" i="26"/>
  <c r="AT45" i="27"/>
  <c r="AT45" i="28"/>
  <c r="AT45" i="29"/>
  <c r="AT45" i="30"/>
  <c r="AU45" i="2"/>
  <c r="AU45" i="22"/>
  <c r="AU45" i="23"/>
  <c r="AU45" i="24"/>
  <c r="AU45" i="26"/>
  <c r="AU45" i="27"/>
  <c r="AU45" i="28"/>
  <c r="AU45" i="29"/>
  <c r="AU45" i="30"/>
  <c r="AV45" i="2"/>
  <c r="AV45" i="22"/>
  <c r="AV45" i="23"/>
  <c r="AV45" i="24"/>
  <c r="AV45" i="26"/>
  <c r="AV45" i="27"/>
  <c r="AV45" i="28"/>
  <c r="AV45" i="29"/>
  <c r="AV45" i="30"/>
  <c r="AW45" i="2"/>
  <c r="AW45" i="22"/>
  <c r="AW45" i="23"/>
  <c r="AW45" i="24"/>
  <c r="AW45" i="26"/>
  <c r="AW45" i="27"/>
  <c r="AW45" i="28"/>
  <c r="AW45" i="29"/>
  <c r="AW45" i="30"/>
  <c r="AX45" i="2"/>
  <c r="AX45" i="22"/>
  <c r="AX45" i="23"/>
  <c r="AX45" i="24"/>
  <c r="AX45" i="26"/>
  <c r="AX45" i="27"/>
  <c r="AX45" i="28"/>
  <c r="AX45" i="29"/>
  <c r="AX45" i="30"/>
  <c r="AY45" i="2"/>
  <c r="AY45" i="22"/>
  <c r="AY45" i="23"/>
  <c r="AY45" i="24"/>
  <c r="AY45" i="26"/>
  <c r="AY45" i="27"/>
  <c r="AY45" i="28"/>
  <c r="AY45" i="29"/>
  <c r="AY45" i="30"/>
  <c r="AZ45" i="2"/>
  <c r="AZ45" i="22"/>
  <c r="AZ45" i="23"/>
  <c r="AZ45" i="24"/>
  <c r="AZ45" i="26"/>
  <c r="AZ45" i="27"/>
  <c r="AZ45" i="28"/>
  <c r="AZ45" i="29"/>
  <c r="AZ45" i="30"/>
  <c r="BA45" i="2"/>
  <c r="BA45" i="22"/>
  <c r="BA45" i="23"/>
  <c r="BA45" i="24"/>
  <c r="BA45" i="26"/>
  <c r="BA45" i="27"/>
  <c r="BA45" i="28"/>
  <c r="BA45" i="29"/>
  <c r="BA45" i="30"/>
  <c r="BB45" i="2"/>
  <c r="BB45" i="22"/>
  <c r="BB45" i="23"/>
  <c r="BB45" i="24"/>
  <c r="BB45" i="26"/>
  <c r="BB45" i="27"/>
  <c r="BB45" i="28"/>
  <c r="BB45" i="29"/>
  <c r="BB45" i="30"/>
  <c r="BC45" i="2"/>
  <c r="BC45" i="22"/>
  <c r="BC45" i="23"/>
  <c r="BC45" i="24"/>
  <c r="BC45" i="26"/>
  <c r="BC45" i="27"/>
  <c r="BC45" i="28"/>
  <c r="BC45" i="29"/>
  <c r="BC45" i="30"/>
  <c r="B42" i="14"/>
  <c r="D45" i="2"/>
  <c r="D45" i="22"/>
  <c r="D45" i="23"/>
  <c r="D45" i="24"/>
  <c r="D45" i="25"/>
  <c r="D45" i="26"/>
  <c r="D45" i="27"/>
  <c r="D45" i="28"/>
  <c r="D45" i="29"/>
  <c r="D45" i="30"/>
  <c r="P38" i="28"/>
  <c r="AF33" i="28"/>
  <c r="T36" i="29"/>
  <c r="AF33" i="29"/>
  <c r="AV33" i="29"/>
  <c r="V33" i="30"/>
  <c r="AH38" i="30"/>
  <c r="D33" i="30"/>
  <c r="D33" i="28"/>
  <c r="C5" i="30"/>
  <c r="D5" i="30" s="1"/>
  <c r="C5" i="29"/>
  <c r="D5" i="29" s="1"/>
  <c r="C5" i="28"/>
  <c r="D5" i="28" s="1"/>
  <c r="C5" i="27"/>
  <c r="D5" i="27" s="1"/>
  <c r="E38" i="27"/>
  <c r="G38" i="27"/>
  <c r="K33" i="27"/>
  <c r="K46" i="27" s="1"/>
  <c r="L33" i="27"/>
  <c r="L46" i="27" s="1"/>
  <c r="N33" i="27"/>
  <c r="N46" i="27" s="1"/>
  <c r="O38" i="27"/>
  <c r="Q38" i="27"/>
  <c r="U38" i="27"/>
  <c r="X38" i="27"/>
  <c r="Z36" i="27"/>
  <c r="AB36" i="27"/>
  <c r="AE38" i="27"/>
  <c r="AG33" i="27"/>
  <c r="AJ33" i="27"/>
  <c r="AM33" i="27"/>
  <c r="AO33" i="27"/>
  <c r="AP33" i="27"/>
  <c r="AP46" i="27" s="1"/>
  <c r="AT36" i="27"/>
  <c r="AX33" i="27"/>
  <c r="AY36" i="27"/>
  <c r="BC36" i="27"/>
  <c r="BC33" i="27"/>
  <c r="N36" i="28"/>
  <c r="R36" i="28"/>
  <c r="T33" i="28"/>
  <c r="T46" i="28" s="1"/>
  <c r="U36" i="28"/>
  <c r="V38" i="28"/>
  <c r="X38" i="28"/>
  <c r="AB38" i="28"/>
  <c r="AC38" i="28"/>
  <c r="AJ38" i="28"/>
  <c r="C37" i="28"/>
  <c r="AN38" i="28"/>
  <c r="AP33" i="28"/>
  <c r="AR38" i="28"/>
  <c r="AS33" i="28"/>
  <c r="AT38" i="28"/>
  <c r="AV33" i="28"/>
  <c r="AW38" i="28"/>
  <c r="AX33" i="28"/>
  <c r="AZ38" i="28"/>
  <c r="C37" i="29"/>
  <c r="W36" i="29"/>
  <c r="Y38" i="29"/>
  <c r="AA38" i="29"/>
  <c r="AC33" i="29"/>
  <c r="AP36" i="29"/>
  <c r="AQ38" i="29"/>
  <c r="AS36" i="29"/>
  <c r="AU36" i="29"/>
  <c r="AW33" i="29"/>
  <c r="AZ33" i="29"/>
  <c r="AZ46" i="29" s="1"/>
  <c r="BA36" i="29"/>
  <c r="BB38" i="29"/>
  <c r="O36" i="30"/>
  <c r="P33" i="30"/>
  <c r="P46" i="30" s="1"/>
  <c r="Q33" i="30"/>
  <c r="Q46" i="30" s="1"/>
  <c r="U38" i="30"/>
  <c r="W33" i="30"/>
  <c r="Z38" i="30"/>
  <c r="AA36" i="30"/>
  <c r="AB36" i="30"/>
  <c r="C37" i="30"/>
  <c r="AF36" i="30"/>
  <c r="AL38" i="30"/>
  <c r="AM36" i="30"/>
  <c r="AO38" i="30"/>
  <c r="AP38" i="30"/>
  <c r="AQ36" i="30"/>
  <c r="AS33" i="30"/>
  <c r="AS46" i="30" s="1"/>
  <c r="AU38" i="30"/>
  <c r="AW36" i="30"/>
  <c r="BA36" i="30"/>
  <c r="BB38" i="30"/>
  <c r="D33" i="27"/>
  <c r="A2" i="30"/>
  <c r="A2" i="29"/>
  <c r="A2" i="28"/>
  <c r="A2" i="27"/>
  <c r="G36" i="26"/>
  <c r="H33" i="26"/>
  <c r="I36" i="26"/>
  <c r="K38" i="26"/>
  <c r="L38" i="26"/>
  <c r="P38" i="26"/>
  <c r="Q38" i="26"/>
  <c r="S36" i="26"/>
  <c r="T38" i="26"/>
  <c r="W36" i="26"/>
  <c r="X38" i="26"/>
  <c r="Y36" i="26"/>
  <c r="AB38" i="26"/>
  <c r="AC36" i="26"/>
  <c r="AD36" i="26"/>
  <c r="AF36" i="26"/>
  <c r="AG38" i="26"/>
  <c r="AJ38" i="26"/>
  <c r="AJ38" i="2"/>
  <c r="AL36" i="26"/>
  <c r="AM33" i="26"/>
  <c r="AQ38" i="26"/>
  <c r="AR33" i="26"/>
  <c r="AT33" i="26"/>
  <c r="AV33" i="26"/>
  <c r="AX36" i="26"/>
  <c r="BB38" i="26"/>
  <c r="D33" i="26"/>
  <c r="A2" i="26"/>
  <c r="C5" i="26"/>
  <c r="D5" i="26" s="1"/>
  <c r="I38" i="25"/>
  <c r="J38" i="25"/>
  <c r="M36" i="25"/>
  <c r="N36" i="25"/>
  <c r="O33" i="25"/>
  <c r="O46" i="25" s="1"/>
  <c r="Q38" i="25"/>
  <c r="R38" i="25"/>
  <c r="V33" i="25"/>
  <c r="W36" i="25"/>
  <c r="Y33" i="25"/>
  <c r="Z36" i="25"/>
  <c r="AC38" i="25"/>
  <c r="AG33" i="25"/>
  <c r="AI33" i="25"/>
  <c r="AI46" i="25" s="1"/>
  <c r="AJ36" i="25"/>
  <c r="AM38" i="25"/>
  <c r="AP36" i="25"/>
  <c r="AQ36" i="25"/>
  <c r="AT38" i="25"/>
  <c r="AU33" i="25"/>
  <c r="AX36" i="25"/>
  <c r="AY38" i="25"/>
  <c r="BA33" i="25"/>
  <c r="BB36" i="25"/>
  <c r="BC36" i="25"/>
  <c r="C5" i="25"/>
  <c r="D5" i="25" s="1"/>
  <c r="A2" i="25"/>
  <c r="C5" i="23"/>
  <c r="D5" i="23" s="1"/>
  <c r="C5" i="24"/>
  <c r="D5" i="24" s="1"/>
  <c r="E38" i="24"/>
  <c r="G38" i="24"/>
  <c r="C37" i="24"/>
  <c r="I38" i="24"/>
  <c r="J38" i="24"/>
  <c r="L33" i="24"/>
  <c r="M38" i="24"/>
  <c r="N36" i="24"/>
  <c r="P36" i="24"/>
  <c r="Q38" i="24"/>
  <c r="R38" i="24"/>
  <c r="S33" i="24"/>
  <c r="S46" i="24" s="1"/>
  <c r="U38" i="24"/>
  <c r="V33" i="24"/>
  <c r="W36" i="24"/>
  <c r="X38" i="24"/>
  <c r="Y38" i="24"/>
  <c r="Z36" i="24"/>
  <c r="AB33" i="24"/>
  <c r="AB46" i="24" s="1"/>
  <c r="AC38" i="24"/>
  <c r="AD38" i="24"/>
  <c r="AF38" i="24"/>
  <c r="AG38" i="24"/>
  <c r="AI33" i="24"/>
  <c r="AI46" i="24" s="1"/>
  <c r="AJ33" i="24"/>
  <c r="AL33" i="24"/>
  <c r="AL46" i="24" s="1"/>
  <c r="AM38" i="24"/>
  <c r="AN33" i="24"/>
  <c r="AR36" i="24"/>
  <c r="AS33" i="24"/>
  <c r="AS46" i="24" s="1"/>
  <c r="AV36" i="24"/>
  <c r="AW38" i="24"/>
  <c r="AX33" i="24"/>
  <c r="AX46" i="24" s="1"/>
  <c r="AY36" i="24"/>
  <c r="AZ38" i="24"/>
  <c r="BA38" i="24"/>
  <c r="D33" i="24"/>
  <c r="A2" i="24"/>
  <c r="Q33" i="23"/>
  <c r="Q46" i="23" s="1"/>
  <c r="U33" i="23"/>
  <c r="V33" i="23"/>
  <c r="W36" i="23"/>
  <c r="Y36" i="23"/>
  <c r="Z38" i="23"/>
  <c r="AA38" i="23"/>
  <c r="AC36" i="23"/>
  <c r="AD36" i="23"/>
  <c r="AE33" i="23"/>
  <c r="AG36" i="23"/>
  <c r="AR38" i="23"/>
  <c r="AT33" i="23"/>
  <c r="AT46" i="23" s="1"/>
  <c r="A2" i="23"/>
  <c r="F38" i="22"/>
  <c r="J38" i="22"/>
  <c r="M36" i="22"/>
  <c r="O38" i="22"/>
  <c r="C37" i="22"/>
  <c r="Q36" i="22"/>
  <c r="X36" i="22"/>
  <c r="Y36" i="22"/>
  <c r="AB36" i="22"/>
  <c r="AC36" i="22"/>
  <c r="AE38" i="22"/>
  <c r="AF38" i="22"/>
  <c r="AG36" i="22"/>
  <c r="AH33" i="22"/>
  <c r="AL36" i="22"/>
  <c r="AM38" i="22"/>
  <c r="AQ38" i="22"/>
  <c r="AR38" i="22"/>
  <c r="AU36" i="22"/>
  <c r="AY33" i="22"/>
  <c r="AZ38" i="22"/>
  <c r="BA36" i="22"/>
  <c r="BB33" i="22"/>
  <c r="BC38" i="22"/>
  <c r="A2" i="22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BC96" i="30"/>
  <c r="BB96" i="30"/>
  <c r="BA96" i="30"/>
  <c r="AZ96" i="30"/>
  <c r="AY96" i="30"/>
  <c r="AX96" i="30"/>
  <c r="AW96" i="30"/>
  <c r="AV96" i="30"/>
  <c r="AU96" i="30"/>
  <c r="AT96" i="30"/>
  <c r="AS96" i="30"/>
  <c r="AR96" i="30"/>
  <c r="AQ96" i="30"/>
  <c r="AP96" i="30"/>
  <c r="AO96" i="30"/>
  <c r="AM96" i="30"/>
  <c r="AK96" i="30"/>
  <c r="AI96" i="30"/>
  <c r="AG96" i="30"/>
  <c r="AE96" i="30"/>
  <c r="AC96" i="30"/>
  <c r="AA96" i="30"/>
  <c r="Y96" i="30"/>
  <c r="W96" i="30"/>
  <c r="U96" i="30"/>
  <c r="S96" i="30"/>
  <c r="Q96" i="30"/>
  <c r="O96" i="30"/>
  <c r="M96" i="30"/>
  <c r="K96" i="30"/>
  <c r="I96" i="30"/>
  <c r="G96" i="30"/>
  <c r="E96" i="30"/>
  <c r="D96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BC82" i="30"/>
  <c r="BC89" i="30" s="1"/>
  <c r="BB82" i="30"/>
  <c r="BB89" i="30" s="1"/>
  <c r="BA82" i="30"/>
  <c r="BA89" i="30" s="1"/>
  <c r="AZ82" i="30"/>
  <c r="AZ89" i="30" s="1"/>
  <c r="AY82" i="30"/>
  <c r="AY89" i="30" s="1"/>
  <c r="AX82" i="30"/>
  <c r="AX89" i="30" s="1"/>
  <c r="AW82" i="30"/>
  <c r="AW89" i="30" s="1"/>
  <c r="AV82" i="30"/>
  <c r="AV89" i="30" s="1"/>
  <c r="AU82" i="30"/>
  <c r="AU89" i="30" s="1"/>
  <c r="AT82" i="30"/>
  <c r="AT89" i="30" s="1"/>
  <c r="AS82" i="30"/>
  <c r="AS89" i="30" s="1"/>
  <c r="AR82" i="30"/>
  <c r="AR89" i="30" s="1"/>
  <c r="AQ82" i="30"/>
  <c r="AQ89" i="30" s="1"/>
  <c r="AP82" i="30"/>
  <c r="AP89" i="30" s="1"/>
  <c r="AO82" i="30"/>
  <c r="AO89" i="30" s="1"/>
  <c r="AN82" i="30"/>
  <c r="AN89" i="30" s="1"/>
  <c r="AM82" i="30"/>
  <c r="AM89" i="30" s="1"/>
  <c r="AL82" i="30"/>
  <c r="AL89" i="30" s="1"/>
  <c r="AK82" i="30"/>
  <c r="AK89" i="30" s="1"/>
  <c r="AJ82" i="30"/>
  <c r="AJ89" i="30" s="1"/>
  <c r="AI82" i="30"/>
  <c r="AI89" i="30" s="1"/>
  <c r="AH82" i="30"/>
  <c r="AH89" i="30" s="1"/>
  <c r="AG82" i="30"/>
  <c r="AG89" i="30" s="1"/>
  <c r="AF82" i="30"/>
  <c r="AF89" i="30" s="1"/>
  <c r="AE82" i="30"/>
  <c r="AE89" i="30" s="1"/>
  <c r="AD82" i="30"/>
  <c r="AD89" i="30" s="1"/>
  <c r="AC82" i="30"/>
  <c r="AC89" i="30" s="1"/>
  <c r="AB82" i="30"/>
  <c r="AB89" i="30" s="1"/>
  <c r="AA82" i="30"/>
  <c r="AA89" i="30" s="1"/>
  <c r="Z82" i="30"/>
  <c r="Z89" i="30" s="1"/>
  <c r="Y82" i="30"/>
  <c r="Y89" i="30" s="1"/>
  <c r="X82" i="30"/>
  <c r="X89" i="30" s="1"/>
  <c r="W82" i="30"/>
  <c r="W89" i="30" s="1"/>
  <c r="V82" i="30"/>
  <c r="V89" i="30" s="1"/>
  <c r="U82" i="30"/>
  <c r="U89" i="30" s="1"/>
  <c r="T82" i="30"/>
  <c r="T89" i="30" s="1"/>
  <c r="S82" i="30"/>
  <c r="S89" i="30" s="1"/>
  <c r="R82" i="30"/>
  <c r="R89" i="30" s="1"/>
  <c r="Q82" i="30"/>
  <c r="Q89" i="30" s="1"/>
  <c r="P82" i="30"/>
  <c r="P89" i="30" s="1"/>
  <c r="O82" i="30"/>
  <c r="O89" i="30" s="1"/>
  <c r="N82" i="30"/>
  <c r="N89" i="30" s="1"/>
  <c r="M82" i="30"/>
  <c r="M89" i="30" s="1"/>
  <c r="L82" i="30"/>
  <c r="L89" i="30" s="1"/>
  <c r="K82" i="30"/>
  <c r="K89" i="30" s="1"/>
  <c r="J82" i="30"/>
  <c r="J89" i="30" s="1"/>
  <c r="I82" i="30"/>
  <c r="I89" i="30" s="1"/>
  <c r="H82" i="30"/>
  <c r="H89" i="30" s="1"/>
  <c r="G82" i="30"/>
  <c r="G89" i="30" s="1"/>
  <c r="F82" i="30"/>
  <c r="F89" i="30" s="1"/>
  <c r="E82" i="30"/>
  <c r="E89" i="30" s="1"/>
  <c r="D82" i="30"/>
  <c r="BC77" i="30"/>
  <c r="BA77" i="30"/>
  <c r="AY77" i="30"/>
  <c r="AW77" i="30"/>
  <c r="AU77" i="30"/>
  <c r="AS77" i="30"/>
  <c r="AQ77" i="30"/>
  <c r="AO77" i="30"/>
  <c r="AM77" i="30"/>
  <c r="AK77" i="30"/>
  <c r="AI77" i="30"/>
  <c r="AG77" i="30"/>
  <c r="AE77" i="30"/>
  <c r="AC77" i="30"/>
  <c r="AA77" i="30"/>
  <c r="Y77" i="30"/>
  <c r="W77" i="30"/>
  <c r="U77" i="30"/>
  <c r="S77" i="30"/>
  <c r="Q77" i="30"/>
  <c r="O77" i="30"/>
  <c r="M77" i="30"/>
  <c r="K77" i="30"/>
  <c r="I77" i="30"/>
  <c r="G77" i="30"/>
  <c r="E77" i="30"/>
  <c r="D77" i="30"/>
  <c r="BC66" i="30"/>
  <c r="BB66" i="30"/>
  <c r="BA66" i="30"/>
  <c r="AZ66" i="30"/>
  <c r="AY66" i="30"/>
  <c r="AX66" i="30"/>
  <c r="AW66" i="30"/>
  <c r="AV66" i="30"/>
  <c r="AU66" i="30"/>
  <c r="AT66" i="30"/>
  <c r="AS66" i="30"/>
  <c r="AR66" i="30"/>
  <c r="AQ66" i="30"/>
  <c r="AP66" i="30"/>
  <c r="AO66" i="30"/>
  <c r="AN66" i="30"/>
  <c r="AM66" i="30"/>
  <c r="AL66" i="30"/>
  <c r="AK66" i="30"/>
  <c r="AJ66" i="30"/>
  <c r="AI66" i="30"/>
  <c r="AH66" i="30"/>
  <c r="AG66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BC65" i="30"/>
  <c r="BB65" i="30"/>
  <c r="BA65" i="30"/>
  <c r="AZ65" i="30"/>
  <c r="AY65" i="30"/>
  <c r="AX65" i="30"/>
  <c r="AW65" i="30"/>
  <c r="AV65" i="30"/>
  <c r="AU65" i="30"/>
  <c r="AT65" i="30"/>
  <c r="AS65" i="30"/>
  <c r="AR65" i="30"/>
  <c r="AQ65" i="30"/>
  <c r="AP65" i="30"/>
  <c r="AO65" i="30"/>
  <c r="AN65" i="30"/>
  <c r="AM65" i="30"/>
  <c r="AL65" i="30"/>
  <c r="AK65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BC64" i="30"/>
  <c r="BB64" i="30"/>
  <c r="BA64" i="30"/>
  <c r="AZ64" i="30"/>
  <c r="AY64" i="30"/>
  <c r="AX64" i="30"/>
  <c r="AW64" i="30"/>
  <c r="AV64" i="30"/>
  <c r="AU64" i="30"/>
  <c r="AT64" i="30"/>
  <c r="AS64" i="30"/>
  <c r="AR64" i="30"/>
  <c r="AQ64" i="30"/>
  <c r="AP64" i="30"/>
  <c r="AO64" i="30"/>
  <c r="AN64" i="30"/>
  <c r="AM64" i="30"/>
  <c r="AL64" i="30"/>
  <c r="AK64" i="30"/>
  <c r="AJ64" i="30"/>
  <c r="AI64" i="30"/>
  <c r="AH64" i="30"/>
  <c r="AG64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BC63" i="30"/>
  <c r="BB63" i="30"/>
  <c r="BA63" i="30"/>
  <c r="AZ63" i="30"/>
  <c r="AY63" i="30"/>
  <c r="AX63" i="30"/>
  <c r="AW63" i="30"/>
  <c r="AV63" i="30"/>
  <c r="AU63" i="30"/>
  <c r="AT63" i="30"/>
  <c r="AS63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AC45" i="30"/>
  <c r="AB45" i="30"/>
  <c r="AA45" i="30"/>
  <c r="Z45" i="30"/>
  <c r="Y45" i="30"/>
  <c r="X45" i="30"/>
  <c r="W45" i="30"/>
  <c r="V45" i="30"/>
  <c r="U45" i="30"/>
  <c r="O45" i="30"/>
  <c r="N45" i="30"/>
  <c r="AP36" i="30"/>
  <c r="C36" i="30"/>
  <c r="AP33" i="30"/>
  <c r="AP46" i="30" s="1"/>
  <c r="BC29" i="30"/>
  <c r="BB29" i="30"/>
  <c r="BA29" i="30"/>
  <c r="AZ29" i="30"/>
  <c r="AY29" i="30"/>
  <c r="AX29" i="30"/>
  <c r="AW29" i="30"/>
  <c r="AV29" i="30"/>
  <c r="AU29" i="30"/>
  <c r="AT29" i="30"/>
  <c r="AS29" i="30"/>
  <c r="AR29" i="30"/>
  <c r="AQ29" i="30"/>
  <c r="AP29" i="30"/>
  <c r="AO29" i="30"/>
  <c r="AN29" i="30"/>
  <c r="AM29" i="30"/>
  <c r="AL29" i="30"/>
  <c r="AK29" i="30"/>
  <c r="AJ29" i="30"/>
  <c r="AI29" i="30"/>
  <c r="AH29" i="30"/>
  <c r="AG29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AX38" i="30"/>
  <c r="AW33" i="30"/>
  <c r="AT38" i="30"/>
  <c r="AO33" i="30"/>
  <c r="AO46" i="30" s="1"/>
  <c r="AG33" i="30"/>
  <c r="AG46" i="30" s="1"/>
  <c r="AD38" i="30"/>
  <c r="AC38" i="30"/>
  <c r="C2" i="30"/>
  <c r="D2" i="30" s="1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M96" i="29"/>
  <c r="AK96" i="29"/>
  <c r="AI96" i="29"/>
  <c r="AG96" i="29"/>
  <c r="AE96" i="29"/>
  <c r="AC96" i="29"/>
  <c r="AA96" i="29"/>
  <c r="Y96" i="29"/>
  <c r="W96" i="29"/>
  <c r="U96" i="29"/>
  <c r="S96" i="29"/>
  <c r="Q96" i="29"/>
  <c r="O96" i="29"/>
  <c r="M96" i="29"/>
  <c r="K96" i="29"/>
  <c r="I96" i="29"/>
  <c r="G96" i="29"/>
  <c r="E96" i="29"/>
  <c r="D96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BC82" i="29"/>
  <c r="BC89" i="29" s="1"/>
  <c r="BB82" i="29"/>
  <c r="BB89" i="29" s="1"/>
  <c r="BA82" i="29"/>
  <c r="BA89" i="29" s="1"/>
  <c r="AZ82" i="29"/>
  <c r="AZ89" i="29" s="1"/>
  <c r="AY82" i="29"/>
  <c r="AY89" i="29" s="1"/>
  <c r="AX82" i="29"/>
  <c r="AX89" i="29" s="1"/>
  <c r="AW82" i="29"/>
  <c r="AW89" i="29" s="1"/>
  <c r="AV82" i="29"/>
  <c r="AV89" i="29" s="1"/>
  <c r="AU82" i="29"/>
  <c r="AU89" i="29" s="1"/>
  <c r="AT82" i="29"/>
  <c r="AT89" i="29" s="1"/>
  <c r="AS82" i="29"/>
  <c r="AS89" i="29" s="1"/>
  <c r="AR82" i="29"/>
  <c r="AR89" i="29" s="1"/>
  <c r="AQ82" i="29"/>
  <c r="AQ89" i="29" s="1"/>
  <c r="AP82" i="29"/>
  <c r="AP89" i="29" s="1"/>
  <c r="AO82" i="29"/>
  <c r="AO89" i="29" s="1"/>
  <c r="AN82" i="29"/>
  <c r="AN89" i="29" s="1"/>
  <c r="AM82" i="29"/>
  <c r="AM89" i="29" s="1"/>
  <c r="AL82" i="29"/>
  <c r="AL89" i="29" s="1"/>
  <c r="AK82" i="29"/>
  <c r="AK89" i="29" s="1"/>
  <c r="AJ82" i="29"/>
  <c r="AJ89" i="29" s="1"/>
  <c r="AI82" i="29"/>
  <c r="AI89" i="29" s="1"/>
  <c r="AH82" i="29"/>
  <c r="AH89" i="29" s="1"/>
  <c r="AG82" i="29"/>
  <c r="AG89" i="29" s="1"/>
  <c r="AF82" i="29"/>
  <c r="AF89" i="29" s="1"/>
  <c r="AE82" i="29"/>
  <c r="AE89" i="29" s="1"/>
  <c r="AD82" i="29"/>
  <c r="AD89" i="29" s="1"/>
  <c r="AC82" i="29"/>
  <c r="AC89" i="29" s="1"/>
  <c r="AB82" i="29"/>
  <c r="AB89" i="29" s="1"/>
  <c r="AA82" i="29"/>
  <c r="AA89" i="29" s="1"/>
  <c r="Z82" i="29"/>
  <c r="Z89" i="29" s="1"/>
  <c r="Y82" i="29"/>
  <c r="Y89" i="29" s="1"/>
  <c r="X82" i="29"/>
  <c r="X89" i="29" s="1"/>
  <c r="W82" i="29"/>
  <c r="W89" i="29" s="1"/>
  <c r="V82" i="29"/>
  <c r="V89" i="29" s="1"/>
  <c r="U82" i="29"/>
  <c r="U89" i="29" s="1"/>
  <c r="T82" i="29"/>
  <c r="T89" i="29" s="1"/>
  <c r="S82" i="29"/>
  <c r="S89" i="29" s="1"/>
  <c r="R82" i="29"/>
  <c r="R89" i="29" s="1"/>
  <c r="Q82" i="29"/>
  <c r="Q89" i="29" s="1"/>
  <c r="P82" i="29"/>
  <c r="P89" i="29" s="1"/>
  <c r="O82" i="29"/>
  <c r="O89" i="29" s="1"/>
  <c r="N82" i="29"/>
  <c r="N89" i="29" s="1"/>
  <c r="M82" i="29"/>
  <c r="M89" i="29" s="1"/>
  <c r="L82" i="29"/>
  <c r="L89" i="29" s="1"/>
  <c r="K82" i="29"/>
  <c r="K89" i="29" s="1"/>
  <c r="J82" i="29"/>
  <c r="J89" i="29" s="1"/>
  <c r="I82" i="29"/>
  <c r="I89" i="29" s="1"/>
  <c r="H82" i="29"/>
  <c r="H89" i="29" s="1"/>
  <c r="G82" i="29"/>
  <c r="G89" i="29" s="1"/>
  <c r="F82" i="29"/>
  <c r="F89" i="29" s="1"/>
  <c r="E82" i="29"/>
  <c r="E89" i="29" s="1"/>
  <c r="D82" i="29"/>
  <c r="D89" i="29" s="1"/>
  <c r="BC77" i="29"/>
  <c r="BA77" i="29"/>
  <c r="AY77" i="29"/>
  <c r="AW77" i="29"/>
  <c r="AU77" i="29"/>
  <c r="AS77" i="29"/>
  <c r="AQ77" i="29"/>
  <c r="AO77" i="29"/>
  <c r="AM77" i="29"/>
  <c r="AK77" i="29"/>
  <c r="AI77" i="29"/>
  <c r="AG77" i="29"/>
  <c r="AE77" i="29"/>
  <c r="AC77" i="29"/>
  <c r="AA77" i="29"/>
  <c r="Y77" i="29"/>
  <c r="W77" i="29"/>
  <c r="U77" i="29"/>
  <c r="S77" i="29"/>
  <c r="Q77" i="29"/>
  <c r="O77" i="29"/>
  <c r="M77" i="29"/>
  <c r="K77" i="29"/>
  <c r="I77" i="29"/>
  <c r="G77" i="29"/>
  <c r="E77" i="29"/>
  <c r="D77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AC45" i="29"/>
  <c r="AB45" i="29"/>
  <c r="AA45" i="29"/>
  <c r="Z45" i="29"/>
  <c r="Y45" i="29"/>
  <c r="X45" i="29"/>
  <c r="W45" i="29"/>
  <c r="V45" i="29"/>
  <c r="U45" i="29"/>
  <c r="O45" i="29"/>
  <c r="N45" i="29"/>
  <c r="AD38" i="29"/>
  <c r="C36" i="29"/>
  <c r="AP33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AJ20" i="29"/>
  <c r="K37" i="13" s="1"/>
  <c r="AT36" i="29"/>
  <c r="AD36" i="29"/>
  <c r="Q38" i="29"/>
  <c r="C2" i="29"/>
  <c r="D2" i="29" s="1"/>
  <c r="BC100" i="28"/>
  <c r="BB100" i="28"/>
  <c r="BA100" i="28"/>
  <c r="AZ100" i="28"/>
  <c r="AY100" i="28"/>
  <c r="AX100" i="28"/>
  <c r="AW100" i="28"/>
  <c r="AV100" i="28"/>
  <c r="AU100" i="28"/>
  <c r="AT100" i="28"/>
  <c r="AS100" i="28"/>
  <c r="AR100" i="28"/>
  <c r="AQ100" i="28"/>
  <c r="AP100" i="28"/>
  <c r="AO100" i="28"/>
  <c r="AN100" i="28"/>
  <c r="AM100" i="28"/>
  <c r="AL100" i="28"/>
  <c r="AK100" i="28"/>
  <c r="AJ100" i="28"/>
  <c r="AI100" i="28"/>
  <c r="AH100" i="28"/>
  <c r="AG100" i="28"/>
  <c r="AF100" i="28"/>
  <c r="AE100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BC96" i="28"/>
  <c r="BB96" i="28"/>
  <c r="BA96" i="28"/>
  <c r="AZ96" i="28"/>
  <c r="AY96" i="28"/>
  <c r="AX96" i="28"/>
  <c r="AW96" i="28"/>
  <c r="AV96" i="28"/>
  <c r="AU96" i="28"/>
  <c r="AT96" i="28"/>
  <c r="AS96" i="28"/>
  <c r="AR96" i="28"/>
  <c r="AQ96" i="28"/>
  <c r="AP96" i="28"/>
  <c r="AO96" i="28"/>
  <c r="AM96" i="28"/>
  <c r="AK96" i="28"/>
  <c r="AI96" i="28"/>
  <c r="AG96" i="28"/>
  <c r="AE96" i="28"/>
  <c r="AC96" i="28"/>
  <c r="AA96" i="28"/>
  <c r="Y96" i="28"/>
  <c r="W96" i="28"/>
  <c r="U96" i="28"/>
  <c r="S96" i="28"/>
  <c r="Q96" i="28"/>
  <c r="O96" i="28"/>
  <c r="M96" i="28"/>
  <c r="K96" i="28"/>
  <c r="I96" i="28"/>
  <c r="G96" i="28"/>
  <c r="E96" i="28"/>
  <c r="D96" i="28"/>
  <c r="BC90" i="28"/>
  <c r="BB90" i="28"/>
  <c r="BA90" i="28"/>
  <c r="AZ90" i="28"/>
  <c r="AY90" i="28"/>
  <c r="AX90" i="28"/>
  <c r="AW90" i="28"/>
  <c r="AV90" i="28"/>
  <c r="AU90" i="28"/>
  <c r="AT90" i="28"/>
  <c r="AS90" i="28"/>
  <c r="AR90" i="28"/>
  <c r="AQ90" i="28"/>
  <c r="AP90" i="28"/>
  <c r="AO90" i="28"/>
  <c r="AN90" i="28"/>
  <c r="AM90" i="28"/>
  <c r="AL90" i="28"/>
  <c r="AK90" i="28"/>
  <c r="AJ90" i="28"/>
  <c r="AI90" i="28"/>
  <c r="AH90" i="28"/>
  <c r="AG90" i="28"/>
  <c r="AF90" i="28"/>
  <c r="AE90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BC82" i="28"/>
  <c r="BC89" i="28" s="1"/>
  <c r="BB82" i="28"/>
  <c r="BB89" i="28" s="1"/>
  <c r="BA82" i="28"/>
  <c r="BA89" i="28" s="1"/>
  <c r="AZ82" i="28"/>
  <c r="AZ89" i="28" s="1"/>
  <c r="AY82" i="28"/>
  <c r="AY89" i="28" s="1"/>
  <c r="AX82" i="28"/>
  <c r="AX89" i="28" s="1"/>
  <c r="AW82" i="28"/>
  <c r="AW89" i="28" s="1"/>
  <c r="AV82" i="28"/>
  <c r="AV89" i="28" s="1"/>
  <c r="AU82" i="28"/>
  <c r="AU89" i="28" s="1"/>
  <c r="AT82" i="28"/>
  <c r="AT89" i="28" s="1"/>
  <c r="AS82" i="28"/>
  <c r="AS89" i="28" s="1"/>
  <c r="AR82" i="28"/>
  <c r="AR89" i="28" s="1"/>
  <c r="AQ82" i="28"/>
  <c r="AQ89" i="28" s="1"/>
  <c r="AP82" i="28"/>
  <c r="AP89" i="28" s="1"/>
  <c r="AO82" i="28"/>
  <c r="AO89" i="28" s="1"/>
  <c r="AN82" i="28"/>
  <c r="AN89" i="28" s="1"/>
  <c r="AM82" i="28"/>
  <c r="AM89" i="28" s="1"/>
  <c r="AL82" i="28"/>
  <c r="AL89" i="28" s="1"/>
  <c r="AK82" i="28"/>
  <c r="AK89" i="28" s="1"/>
  <c r="AJ82" i="28"/>
  <c r="AJ89" i="28" s="1"/>
  <c r="AI82" i="28"/>
  <c r="AI89" i="28" s="1"/>
  <c r="AH82" i="28"/>
  <c r="AH89" i="28" s="1"/>
  <c r="AG82" i="28"/>
  <c r="AG89" i="28" s="1"/>
  <c r="AF82" i="28"/>
  <c r="AF89" i="28" s="1"/>
  <c r="AE82" i="28"/>
  <c r="AE89" i="28" s="1"/>
  <c r="AD82" i="28"/>
  <c r="AD89" i="28" s="1"/>
  <c r="AC82" i="28"/>
  <c r="AC89" i="28" s="1"/>
  <c r="AB82" i="28"/>
  <c r="AB89" i="28" s="1"/>
  <c r="AA82" i="28"/>
  <c r="AA89" i="28" s="1"/>
  <c r="Z82" i="28"/>
  <c r="Z89" i="28" s="1"/>
  <c r="Y82" i="28"/>
  <c r="Y89" i="28" s="1"/>
  <c r="X82" i="28"/>
  <c r="X89" i="28" s="1"/>
  <c r="W82" i="28"/>
  <c r="W89" i="28" s="1"/>
  <c r="V82" i="28"/>
  <c r="V89" i="28" s="1"/>
  <c r="U82" i="28"/>
  <c r="U89" i="28" s="1"/>
  <c r="T82" i="28"/>
  <c r="T89" i="28" s="1"/>
  <c r="S82" i="28"/>
  <c r="S89" i="28" s="1"/>
  <c r="R82" i="28"/>
  <c r="R89" i="28" s="1"/>
  <c r="Q82" i="28"/>
  <c r="Q89" i="28" s="1"/>
  <c r="P82" i="28"/>
  <c r="P89" i="28" s="1"/>
  <c r="O82" i="28"/>
  <c r="O89" i="28" s="1"/>
  <c r="N82" i="28"/>
  <c r="N89" i="28" s="1"/>
  <c r="M82" i="28"/>
  <c r="M89" i="28" s="1"/>
  <c r="L82" i="28"/>
  <c r="L89" i="28" s="1"/>
  <c r="K82" i="28"/>
  <c r="K89" i="28" s="1"/>
  <c r="J82" i="28"/>
  <c r="J89" i="28" s="1"/>
  <c r="I82" i="28"/>
  <c r="I89" i="28" s="1"/>
  <c r="H82" i="28"/>
  <c r="H89" i="28" s="1"/>
  <c r="G82" i="28"/>
  <c r="G89" i="28" s="1"/>
  <c r="F82" i="28"/>
  <c r="F89" i="28" s="1"/>
  <c r="E82" i="28"/>
  <c r="E89" i="28" s="1"/>
  <c r="D82" i="28"/>
  <c r="D89" i="28" s="1"/>
  <c r="BC77" i="28"/>
  <c r="BA77" i="28"/>
  <c r="AY77" i="28"/>
  <c r="AW77" i="28"/>
  <c r="AU77" i="28"/>
  <c r="AS77" i="28"/>
  <c r="AQ77" i="28"/>
  <c r="AO77" i="28"/>
  <c r="AM77" i="28"/>
  <c r="AK77" i="28"/>
  <c r="AI77" i="28"/>
  <c r="AG77" i="28"/>
  <c r="AE77" i="28"/>
  <c r="AC77" i="28"/>
  <c r="AA77" i="28"/>
  <c r="Y77" i="28"/>
  <c r="W77" i="28"/>
  <c r="U77" i="28"/>
  <c r="S77" i="28"/>
  <c r="Q77" i="28"/>
  <c r="O77" i="28"/>
  <c r="M77" i="28"/>
  <c r="K77" i="28"/>
  <c r="I77" i="28"/>
  <c r="G77" i="28"/>
  <c r="E77" i="28"/>
  <c r="D77" i="28"/>
  <c r="BC66" i="28"/>
  <c r="BB66" i="28"/>
  <c r="BA66" i="28"/>
  <c r="AZ66" i="28"/>
  <c r="AY66" i="28"/>
  <c r="AX66" i="28"/>
  <c r="AW66" i="28"/>
  <c r="AV66" i="28"/>
  <c r="AU66" i="28"/>
  <c r="AT66" i="28"/>
  <c r="AS66" i="28"/>
  <c r="AR66" i="28"/>
  <c r="AQ66" i="28"/>
  <c r="AP66" i="28"/>
  <c r="AO66" i="28"/>
  <c r="AN66" i="28"/>
  <c r="AM66" i="28"/>
  <c r="AL66" i="28"/>
  <c r="AK66" i="28"/>
  <c r="AJ66" i="28"/>
  <c r="AI66" i="28"/>
  <c r="AH66" i="28"/>
  <c r="AG66" i="28"/>
  <c r="AF66" i="28"/>
  <c r="AE66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BC65" i="28"/>
  <c r="BB65" i="28"/>
  <c r="BA65" i="28"/>
  <c r="AZ65" i="28"/>
  <c r="AY65" i="28"/>
  <c r="AX65" i="28"/>
  <c r="AW65" i="28"/>
  <c r="AV65" i="28"/>
  <c r="AU65" i="28"/>
  <c r="AT65" i="28"/>
  <c r="AS65" i="28"/>
  <c r="AR65" i="28"/>
  <c r="AQ65" i="28"/>
  <c r="AP65" i="28"/>
  <c r="AO65" i="28"/>
  <c r="AN65" i="28"/>
  <c r="AM65" i="28"/>
  <c r="AL65" i="28"/>
  <c r="AK65" i="28"/>
  <c r="AJ65" i="28"/>
  <c r="AI65" i="28"/>
  <c r="AH65" i="28"/>
  <c r="AG65" i="28"/>
  <c r="AF65" i="28"/>
  <c r="AE65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BC64" i="28"/>
  <c r="BB64" i="28"/>
  <c r="BA64" i="28"/>
  <c r="AZ64" i="28"/>
  <c r="AY64" i="28"/>
  <c r="AX64" i="28"/>
  <c r="AW64" i="28"/>
  <c r="AV64" i="28"/>
  <c r="AU64" i="28"/>
  <c r="AT64" i="28"/>
  <c r="AS64" i="28"/>
  <c r="AR64" i="28"/>
  <c r="AQ64" i="28"/>
  <c r="AP64" i="28"/>
  <c r="AO64" i="28"/>
  <c r="AN64" i="28"/>
  <c r="AM64" i="28"/>
  <c r="AL64" i="28"/>
  <c r="AK64" i="28"/>
  <c r="AJ64" i="28"/>
  <c r="AI64" i="28"/>
  <c r="AH64" i="28"/>
  <c r="AG64" i="28"/>
  <c r="AF64" i="28"/>
  <c r="AE64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BC63" i="28"/>
  <c r="BB63" i="28"/>
  <c r="BA63" i="28"/>
  <c r="AZ63" i="28"/>
  <c r="AY63" i="28"/>
  <c r="AX63" i="28"/>
  <c r="AW63" i="28"/>
  <c r="AV63" i="28"/>
  <c r="AU63" i="28"/>
  <c r="AT63" i="28"/>
  <c r="AS63" i="28"/>
  <c r="AR63" i="28"/>
  <c r="AQ63" i="28"/>
  <c r="AP63" i="28"/>
  <c r="AO63" i="28"/>
  <c r="AN63" i="28"/>
  <c r="AM63" i="28"/>
  <c r="AL63" i="28"/>
  <c r="AK63" i="28"/>
  <c r="AJ63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AC45" i="28"/>
  <c r="AB45" i="28"/>
  <c r="AA45" i="28"/>
  <c r="Z45" i="28"/>
  <c r="Y45" i="28"/>
  <c r="X45" i="28"/>
  <c r="W45" i="28"/>
  <c r="V45" i="28"/>
  <c r="U45" i="28"/>
  <c r="O45" i="28"/>
  <c r="N45" i="28"/>
  <c r="R38" i="28"/>
  <c r="I38" i="28"/>
  <c r="AH36" i="28"/>
  <c r="C36" i="28"/>
  <c r="U33" i="28"/>
  <c r="BC29" i="28"/>
  <c r="BB29" i="28"/>
  <c r="BA29" i="28"/>
  <c r="AZ29" i="28"/>
  <c r="AY29" i="28"/>
  <c r="AX29" i="28"/>
  <c r="AW29" i="28"/>
  <c r="AV29" i="28"/>
  <c r="AU29" i="28"/>
  <c r="AT29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BA36" i="28"/>
  <c r="AC36" i="28"/>
  <c r="I36" i="28"/>
  <c r="C2" i="28"/>
  <c r="D2" i="28" s="1"/>
  <c r="BC100" i="27"/>
  <c r="BB100" i="27"/>
  <c r="BA100" i="27"/>
  <c r="AZ100" i="27"/>
  <c r="AY100" i="27"/>
  <c r="AX100" i="27"/>
  <c r="AW100" i="27"/>
  <c r="AV100" i="27"/>
  <c r="AU100" i="27"/>
  <c r="AT100" i="27"/>
  <c r="AS100" i="27"/>
  <c r="AR100" i="27"/>
  <c r="AQ100" i="27"/>
  <c r="AP100" i="27"/>
  <c r="AO100" i="27"/>
  <c r="AN100" i="27"/>
  <c r="AM100" i="27"/>
  <c r="AL100" i="27"/>
  <c r="AK100" i="27"/>
  <c r="AJ100" i="27"/>
  <c r="AI100" i="27"/>
  <c r="AH100" i="27"/>
  <c r="AG100" i="27"/>
  <c r="AF100" i="27"/>
  <c r="AE100" i="27"/>
  <c r="AD100" i="27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BC96" i="27"/>
  <c r="BB96" i="27"/>
  <c r="BA96" i="27"/>
  <c r="AZ96" i="27"/>
  <c r="AY96" i="27"/>
  <c r="AX96" i="27"/>
  <c r="AW96" i="27"/>
  <c r="AV96" i="27"/>
  <c r="AU96" i="27"/>
  <c r="AT96" i="27"/>
  <c r="AS96" i="27"/>
  <c r="AR96" i="27"/>
  <c r="AQ96" i="27"/>
  <c r="AP96" i="27"/>
  <c r="AO96" i="27"/>
  <c r="AM96" i="27"/>
  <c r="AK96" i="27"/>
  <c r="AI96" i="27"/>
  <c r="AG96" i="27"/>
  <c r="AE96" i="27"/>
  <c r="AC96" i="27"/>
  <c r="AA96" i="27"/>
  <c r="Y96" i="27"/>
  <c r="W96" i="27"/>
  <c r="U96" i="27"/>
  <c r="S96" i="27"/>
  <c r="Q96" i="27"/>
  <c r="O96" i="27"/>
  <c r="M96" i="27"/>
  <c r="K96" i="27"/>
  <c r="I96" i="27"/>
  <c r="G96" i="27"/>
  <c r="E96" i="27"/>
  <c r="D96" i="27"/>
  <c r="BC90" i="27"/>
  <c r="BB90" i="27"/>
  <c r="BA90" i="27"/>
  <c r="AZ90" i="27"/>
  <c r="AY90" i="27"/>
  <c r="AX90" i="27"/>
  <c r="AW90" i="27"/>
  <c r="AV90" i="27"/>
  <c r="AU90" i="27"/>
  <c r="AT90" i="27"/>
  <c r="AS90" i="27"/>
  <c r="AR90" i="27"/>
  <c r="AQ90" i="27"/>
  <c r="AP90" i="27"/>
  <c r="AO90" i="27"/>
  <c r="AN90" i="27"/>
  <c r="AM90" i="27"/>
  <c r="AL90" i="27"/>
  <c r="AK90" i="27"/>
  <c r="AJ90" i="27"/>
  <c r="AI90" i="27"/>
  <c r="AH90" i="27"/>
  <c r="AG90" i="27"/>
  <c r="AF90" i="27"/>
  <c r="AE90" i="27"/>
  <c r="AD90" i="27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BC82" i="27"/>
  <c r="BC89" i="27" s="1"/>
  <c r="BB82" i="27"/>
  <c r="BB89" i="27" s="1"/>
  <c r="BA82" i="27"/>
  <c r="BA89" i="27" s="1"/>
  <c r="AZ82" i="27"/>
  <c r="AZ89" i="27" s="1"/>
  <c r="AY82" i="27"/>
  <c r="AY89" i="27" s="1"/>
  <c r="AX82" i="27"/>
  <c r="AX89" i="27" s="1"/>
  <c r="AW82" i="27"/>
  <c r="AW89" i="27" s="1"/>
  <c r="AV82" i="27"/>
  <c r="AV89" i="27" s="1"/>
  <c r="AU82" i="27"/>
  <c r="AU89" i="27" s="1"/>
  <c r="AT82" i="27"/>
  <c r="AT89" i="27" s="1"/>
  <c r="AS82" i="27"/>
  <c r="AS89" i="27" s="1"/>
  <c r="AR82" i="27"/>
  <c r="AR89" i="27" s="1"/>
  <c r="AQ82" i="27"/>
  <c r="AQ89" i="27" s="1"/>
  <c r="AP82" i="27"/>
  <c r="AP89" i="27" s="1"/>
  <c r="AO82" i="27"/>
  <c r="AO89" i="27" s="1"/>
  <c r="AN82" i="27"/>
  <c r="AN89" i="27" s="1"/>
  <c r="AM82" i="27"/>
  <c r="AM89" i="27" s="1"/>
  <c r="AL82" i="27"/>
  <c r="AL89" i="27" s="1"/>
  <c r="AK82" i="27"/>
  <c r="AK89" i="27" s="1"/>
  <c r="AJ82" i="27"/>
  <c r="AJ89" i="27" s="1"/>
  <c r="AI82" i="27"/>
  <c r="AI89" i="27" s="1"/>
  <c r="AH82" i="27"/>
  <c r="AH89" i="27" s="1"/>
  <c r="AG82" i="27"/>
  <c r="AG89" i="27" s="1"/>
  <c r="AF82" i="27"/>
  <c r="AF89" i="27" s="1"/>
  <c r="AE82" i="27"/>
  <c r="AE89" i="27" s="1"/>
  <c r="AD82" i="27"/>
  <c r="AD89" i="27" s="1"/>
  <c r="AC82" i="27"/>
  <c r="AC89" i="27" s="1"/>
  <c r="AB82" i="27"/>
  <c r="AB89" i="27" s="1"/>
  <c r="AA82" i="27"/>
  <c r="AA89" i="27" s="1"/>
  <c r="Z82" i="27"/>
  <c r="Z89" i="27" s="1"/>
  <c r="Y82" i="27"/>
  <c r="Y89" i="27" s="1"/>
  <c r="X82" i="27"/>
  <c r="X89" i="27" s="1"/>
  <c r="W82" i="27"/>
  <c r="W89" i="27" s="1"/>
  <c r="V82" i="27"/>
  <c r="V89" i="27" s="1"/>
  <c r="U82" i="27"/>
  <c r="U89" i="27" s="1"/>
  <c r="T82" i="27"/>
  <c r="T89" i="27" s="1"/>
  <c r="S82" i="27"/>
  <c r="S89" i="27" s="1"/>
  <c r="R82" i="27"/>
  <c r="R89" i="27" s="1"/>
  <c r="Q82" i="27"/>
  <c r="Q89" i="27" s="1"/>
  <c r="P82" i="27"/>
  <c r="P89" i="27" s="1"/>
  <c r="O82" i="27"/>
  <c r="O89" i="27" s="1"/>
  <c r="N82" i="27"/>
  <c r="N89" i="27" s="1"/>
  <c r="M82" i="27"/>
  <c r="M89" i="27" s="1"/>
  <c r="L82" i="27"/>
  <c r="L89" i="27" s="1"/>
  <c r="K82" i="27"/>
  <c r="K89" i="27" s="1"/>
  <c r="J82" i="27"/>
  <c r="J89" i="27" s="1"/>
  <c r="I82" i="27"/>
  <c r="I89" i="27" s="1"/>
  <c r="H82" i="27"/>
  <c r="H89" i="27" s="1"/>
  <c r="G82" i="27"/>
  <c r="G89" i="27" s="1"/>
  <c r="F82" i="27"/>
  <c r="F89" i="27" s="1"/>
  <c r="E82" i="27"/>
  <c r="E89" i="27" s="1"/>
  <c r="D82" i="27"/>
  <c r="D89" i="27" s="1"/>
  <c r="BC77" i="27"/>
  <c r="BA77" i="27"/>
  <c r="AY77" i="27"/>
  <c r="AW77" i="27"/>
  <c r="AU77" i="27"/>
  <c r="AS77" i="27"/>
  <c r="AQ77" i="27"/>
  <c r="AO77" i="27"/>
  <c r="AM77" i="27"/>
  <c r="AK77" i="27"/>
  <c r="AI77" i="27"/>
  <c r="AG77" i="27"/>
  <c r="AE77" i="27"/>
  <c r="AC77" i="27"/>
  <c r="AA77" i="27"/>
  <c r="Y77" i="27"/>
  <c r="W77" i="27"/>
  <c r="U77" i="27"/>
  <c r="S77" i="27"/>
  <c r="Q77" i="27"/>
  <c r="O77" i="27"/>
  <c r="M77" i="27"/>
  <c r="K77" i="27"/>
  <c r="I77" i="27"/>
  <c r="G77" i="27"/>
  <c r="E77" i="27"/>
  <c r="D77" i="27"/>
  <c r="BC66" i="27"/>
  <c r="BB66" i="27"/>
  <c r="BA66" i="27"/>
  <c r="AZ66" i="27"/>
  <c r="AY66" i="27"/>
  <c r="AX66" i="27"/>
  <c r="AW66" i="27"/>
  <c r="AV66" i="27"/>
  <c r="AU66" i="27"/>
  <c r="AT66" i="27"/>
  <c r="AS66" i="27"/>
  <c r="AR66" i="27"/>
  <c r="AQ66" i="27"/>
  <c r="AP66" i="27"/>
  <c r="AO66" i="27"/>
  <c r="AN66" i="27"/>
  <c r="AM66" i="27"/>
  <c r="AL66" i="27"/>
  <c r="AK66" i="27"/>
  <c r="AJ66" i="27"/>
  <c r="AI66" i="27"/>
  <c r="AH66" i="27"/>
  <c r="AG66" i="27"/>
  <c r="AF66" i="27"/>
  <c r="AE66" i="27"/>
  <c r="AD66" i="27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BC65" i="27"/>
  <c r="BB65" i="27"/>
  <c r="BA65" i="27"/>
  <c r="AZ65" i="27"/>
  <c r="AY65" i="27"/>
  <c r="AX65" i="27"/>
  <c r="AW65" i="27"/>
  <c r="AV65" i="27"/>
  <c r="AU65" i="27"/>
  <c r="AT65" i="27"/>
  <c r="AS65" i="27"/>
  <c r="AR65" i="27"/>
  <c r="AQ65" i="27"/>
  <c r="AP65" i="27"/>
  <c r="AO65" i="27"/>
  <c r="AN65" i="27"/>
  <c r="AM65" i="27"/>
  <c r="AL65" i="27"/>
  <c r="AK65" i="27"/>
  <c r="AJ65" i="27"/>
  <c r="AI65" i="27"/>
  <c r="AH65" i="27"/>
  <c r="AG65" i="27"/>
  <c r="AF65" i="27"/>
  <c r="AE65" i="27"/>
  <c r="AD65" i="27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BC64" i="27"/>
  <c r="BB64" i="27"/>
  <c r="BA64" i="27"/>
  <c r="AZ64" i="27"/>
  <c r="AY64" i="27"/>
  <c r="AX64" i="27"/>
  <c r="AW64" i="27"/>
  <c r="AV64" i="27"/>
  <c r="AU64" i="27"/>
  <c r="AT64" i="27"/>
  <c r="AS64" i="27"/>
  <c r="AR64" i="27"/>
  <c r="AQ64" i="27"/>
  <c r="AP64" i="27"/>
  <c r="AO64" i="27"/>
  <c r="AN64" i="27"/>
  <c r="AM64" i="27"/>
  <c r="AL64" i="27"/>
  <c r="AK64" i="27"/>
  <c r="AJ64" i="27"/>
  <c r="AI64" i="27"/>
  <c r="AH64" i="27"/>
  <c r="AG64" i="27"/>
  <c r="AF64" i="27"/>
  <c r="AE64" i="27"/>
  <c r="AD64" i="27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BC63" i="27"/>
  <c r="BB63" i="27"/>
  <c r="BA63" i="27"/>
  <c r="AZ63" i="27"/>
  <c r="AY63" i="27"/>
  <c r="AX63" i="27"/>
  <c r="AW63" i="27"/>
  <c r="AV63" i="27"/>
  <c r="AU63" i="27"/>
  <c r="AT63" i="27"/>
  <c r="AS63" i="27"/>
  <c r="AR63" i="27"/>
  <c r="AQ63" i="27"/>
  <c r="AP63" i="27"/>
  <c r="AO63" i="27"/>
  <c r="AN63" i="27"/>
  <c r="AM63" i="27"/>
  <c r="AL63" i="27"/>
  <c r="AK63" i="27"/>
  <c r="AJ63" i="27"/>
  <c r="AI63" i="27"/>
  <c r="AH63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AO55" i="27"/>
  <c r="AN55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AC45" i="27"/>
  <c r="AB45" i="27"/>
  <c r="AA45" i="27"/>
  <c r="Z45" i="27"/>
  <c r="Y45" i="27"/>
  <c r="X45" i="27"/>
  <c r="W45" i="27"/>
  <c r="V45" i="27"/>
  <c r="U45" i="27"/>
  <c r="O45" i="27"/>
  <c r="N45" i="27"/>
  <c r="W38" i="27"/>
  <c r="C37" i="27"/>
  <c r="AG36" i="27"/>
  <c r="X36" i="27"/>
  <c r="I36" i="27"/>
  <c r="H36" i="27"/>
  <c r="C36" i="27"/>
  <c r="I33" i="27"/>
  <c r="I46" i="27" s="1"/>
  <c r="BC29" i="27"/>
  <c r="BB29" i="27"/>
  <c r="BA29" i="27"/>
  <c r="AZ29" i="27"/>
  <c r="AY29" i="27"/>
  <c r="AX29" i="27"/>
  <c r="AW29" i="27"/>
  <c r="AV29" i="27"/>
  <c r="AU29" i="27"/>
  <c r="AT29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AQ22" i="27"/>
  <c r="AP22" i="27"/>
  <c r="AO22" i="27"/>
  <c r="AN22" i="27"/>
  <c r="AM22" i="27"/>
  <c r="AL22" i="27"/>
  <c r="AK22" i="27"/>
  <c r="AJ22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T33" i="27"/>
  <c r="I38" i="27"/>
  <c r="C2" i="27"/>
  <c r="D2" i="27" s="1"/>
  <c r="E2" i="27" s="1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M96" i="26"/>
  <c r="AK96" i="26"/>
  <c r="AI96" i="26"/>
  <c r="AG96" i="26"/>
  <c r="AE96" i="26"/>
  <c r="AC96" i="26"/>
  <c r="AA96" i="26"/>
  <c r="Y96" i="26"/>
  <c r="W96" i="26"/>
  <c r="U96" i="26"/>
  <c r="S96" i="26"/>
  <c r="Q96" i="26"/>
  <c r="O96" i="26"/>
  <c r="M96" i="26"/>
  <c r="K96" i="26"/>
  <c r="I96" i="26"/>
  <c r="G96" i="26"/>
  <c r="E96" i="26"/>
  <c r="D96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BC82" i="26"/>
  <c r="BC89" i="26" s="1"/>
  <c r="BB82" i="26"/>
  <c r="BB89" i="26" s="1"/>
  <c r="BA82" i="26"/>
  <c r="BA89" i="26" s="1"/>
  <c r="AZ82" i="26"/>
  <c r="AZ89" i="26" s="1"/>
  <c r="AY82" i="26"/>
  <c r="AY89" i="26" s="1"/>
  <c r="AX82" i="26"/>
  <c r="AX89" i="26" s="1"/>
  <c r="AW82" i="26"/>
  <c r="AW89" i="26" s="1"/>
  <c r="AV82" i="26"/>
  <c r="AV89" i="26" s="1"/>
  <c r="AU82" i="26"/>
  <c r="AU89" i="26" s="1"/>
  <c r="AT82" i="26"/>
  <c r="AT89" i="26" s="1"/>
  <c r="AS82" i="26"/>
  <c r="AS89" i="26" s="1"/>
  <c r="AR82" i="26"/>
  <c r="AR89" i="26" s="1"/>
  <c r="AQ82" i="26"/>
  <c r="AQ89" i="26" s="1"/>
  <c r="AP82" i="26"/>
  <c r="AP89" i="26" s="1"/>
  <c r="AO82" i="26"/>
  <c r="AO89" i="26" s="1"/>
  <c r="AN82" i="26"/>
  <c r="AN89" i="26" s="1"/>
  <c r="AM82" i="26"/>
  <c r="AM89" i="26" s="1"/>
  <c r="AL82" i="26"/>
  <c r="AL89" i="26" s="1"/>
  <c r="AK82" i="26"/>
  <c r="AK89" i="26" s="1"/>
  <c r="AJ82" i="26"/>
  <c r="AJ89" i="26" s="1"/>
  <c r="AI82" i="26"/>
  <c r="AI89" i="26" s="1"/>
  <c r="AH82" i="26"/>
  <c r="AH89" i="26" s="1"/>
  <c r="AG82" i="26"/>
  <c r="AG89" i="26" s="1"/>
  <c r="AF82" i="26"/>
  <c r="AF89" i="26" s="1"/>
  <c r="AE82" i="26"/>
  <c r="AE89" i="26" s="1"/>
  <c r="AD82" i="26"/>
  <c r="AD89" i="26" s="1"/>
  <c r="AC82" i="26"/>
  <c r="AC89" i="26" s="1"/>
  <c r="AB82" i="26"/>
  <c r="AB89" i="26" s="1"/>
  <c r="AA82" i="26"/>
  <c r="AA89" i="26" s="1"/>
  <c r="Z82" i="26"/>
  <c r="Z89" i="26" s="1"/>
  <c r="Y82" i="26"/>
  <c r="Y89" i="26" s="1"/>
  <c r="X82" i="26"/>
  <c r="X89" i="26" s="1"/>
  <c r="W82" i="26"/>
  <c r="W89" i="26" s="1"/>
  <c r="V82" i="26"/>
  <c r="V89" i="26" s="1"/>
  <c r="U82" i="26"/>
  <c r="U89" i="26" s="1"/>
  <c r="T82" i="26"/>
  <c r="T89" i="26" s="1"/>
  <c r="S82" i="26"/>
  <c r="S89" i="26" s="1"/>
  <c r="R82" i="26"/>
  <c r="R89" i="26" s="1"/>
  <c r="Q82" i="26"/>
  <c r="Q89" i="26" s="1"/>
  <c r="P82" i="26"/>
  <c r="P89" i="26" s="1"/>
  <c r="O82" i="26"/>
  <c r="O89" i="26" s="1"/>
  <c r="N82" i="26"/>
  <c r="N89" i="26" s="1"/>
  <c r="M82" i="26"/>
  <c r="M89" i="26" s="1"/>
  <c r="L82" i="26"/>
  <c r="L89" i="26" s="1"/>
  <c r="K82" i="26"/>
  <c r="K89" i="26" s="1"/>
  <c r="J82" i="26"/>
  <c r="J89" i="26" s="1"/>
  <c r="I82" i="26"/>
  <c r="I89" i="26" s="1"/>
  <c r="H82" i="26"/>
  <c r="H89" i="26" s="1"/>
  <c r="G82" i="26"/>
  <c r="G89" i="26" s="1"/>
  <c r="F82" i="26"/>
  <c r="F89" i="26" s="1"/>
  <c r="E82" i="26"/>
  <c r="E89" i="26" s="1"/>
  <c r="D82" i="26"/>
  <c r="D89" i="26" s="1"/>
  <c r="BC77" i="26"/>
  <c r="BA77" i="26"/>
  <c r="AY77" i="26"/>
  <c r="AW77" i="26"/>
  <c r="AU77" i="26"/>
  <c r="AS77" i="26"/>
  <c r="AQ77" i="26"/>
  <c r="AO77" i="26"/>
  <c r="AM77" i="26"/>
  <c r="AK77" i="26"/>
  <c r="AI77" i="26"/>
  <c r="AG77" i="26"/>
  <c r="AE77" i="26"/>
  <c r="AC77" i="26"/>
  <c r="AA77" i="26"/>
  <c r="Y77" i="26"/>
  <c r="W77" i="26"/>
  <c r="U77" i="26"/>
  <c r="S77" i="26"/>
  <c r="Q77" i="26"/>
  <c r="O77" i="26"/>
  <c r="M77" i="26"/>
  <c r="K77" i="26"/>
  <c r="I77" i="26"/>
  <c r="G77" i="26"/>
  <c r="E77" i="26"/>
  <c r="D77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C45" i="26"/>
  <c r="AB45" i="26"/>
  <c r="AA45" i="26"/>
  <c r="Z45" i="26"/>
  <c r="Y45" i="26"/>
  <c r="X45" i="26"/>
  <c r="W45" i="26"/>
  <c r="V45" i="26"/>
  <c r="U45" i="26"/>
  <c r="O45" i="26"/>
  <c r="N45" i="26"/>
  <c r="BC38" i="26"/>
  <c r="C37" i="26"/>
  <c r="C36" i="26"/>
  <c r="AQ33" i="26"/>
  <c r="AQ46" i="26" s="1"/>
  <c r="O33" i="26"/>
  <c r="O46" i="26" s="1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BB20" i="26"/>
  <c r="H55" i="13" s="1"/>
  <c r="AU38" i="26"/>
  <c r="AH36" i="26"/>
  <c r="C2" i="26"/>
  <c r="D2" i="26" s="1"/>
  <c r="BC100" i="25"/>
  <c r="BB100" i="25"/>
  <c r="BA100" i="25"/>
  <c r="AZ100" i="25"/>
  <c r="AY100" i="25"/>
  <c r="AX100" i="25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AI100" i="25"/>
  <c r="AH100" i="25"/>
  <c r="AG100" i="25"/>
  <c r="AF100" i="25"/>
  <c r="AE100" i="25"/>
  <c r="AD100" i="25"/>
  <c r="AC100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BC96" i="25"/>
  <c r="BB96" i="25"/>
  <c r="BA96" i="25"/>
  <c r="AZ96" i="25"/>
  <c r="AY96" i="25"/>
  <c r="AX96" i="25"/>
  <c r="AW96" i="25"/>
  <c r="AV96" i="25"/>
  <c r="AU96" i="25"/>
  <c r="AT96" i="25"/>
  <c r="AS96" i="25"/>
  <c r="AR96" i="25"/>
  <c r="AQ96" i="25"/>
  <c r="AP96" i="25"/>
  <c r="AO96" i="25"/>
  <c r="AM96" i="25"/>
  <c r="AK96" i="25"/>
  <c r="AI96" i="25"/>
  <c r="AG96" i="25"/>
  <c r="AE96" i="25"/>
  <c r="AC96" i="25"/>
  <c r="AA96" i="25"/>
  <c r="Y96" i="25"/>
  <c r="W96" i="25"/>
  <c r="U96" i="25"/>
  <c r="S96" i="25"/>
  <c r="Q96" i="25"/>
  <c r="O96" i="25"/>
  <c r="M96" i="25"/>
  <c r="K96" i="25"/>
  <c r="I96" i="25"/>
  <c r="G96" i="25"/>
  <c r="E96" i="25"/>
  <c r="D96" i="25"/>
  <c r="BC90" i="25"/>
  <c r="BB90" i="25"/>
  <c r="BA90" i="25"/>
  <c r="AZ90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BC82" i="25"/>
  <c r="BC89" i="25" s="1"/>
  <c r="BB82" i="25"/>
  <c r="BB89" i="25" s="1"/>
  <c r="BA82" i="25"/>
  <c r="BA89" i="25" s="1"/>
  <c r="AZ82" i="25"/>
  <c r="AZ89" i="25" s="1"/>
  <c r="AY82" i="25"/>
  <c r="AY89" i="25" s="1"/>
  <c r="AX82" i="25"/>
  <c r="AX89" i="25" s="1"/>
  <c r="AW82" i="25"/>
  <c r="AW89" i="25" s="1"/>
  <c r="AV82" i="25"/>
  <c r="AV89" i="25" s="1"/>
  <c r="AU82" i="25"/>
  <c r="AU89" i="25" s="1"/>
  <c r="AT82" i="25"/>
  <c r="AT89" i="25" s="1"/>
  <c r="AS82" i="25"/>
  <c r="AS89" i="25" s="1"/>
  <c r="AR82" i="25"/>
  <c r="AR89" i="25" s="1"/>
  <c r="AQ82" i="25"/>
  <c r="AQ89" i="25" s="1"/>
  <c r="AP82" i="25"/>
  <c r="AP89" i="25" s="1"/>
  <c r="AO82" i="25"/>
  <c r="AO89" i="25" s="1"/>
  <c r="AN82" i="25"/>
  <c r="AN89" i="25" s="1"/>
  <c r="AM82" i="25"/>
  <c r="AM89" i="25" s="1"/>
  <c r="AL82" i="25"/>
  <c r="AL89" i="25" s="1"/>
  <c r="AK82" i="25"/>
  <c r="AK89" i="25" s="1"/>
  <c r="AJ82" i="25"/>
  <c r="AJ89" i="25" s="1"/>
  <c r="AI82" i="25"/>
  <c r="AI89" i="25" s="1"/>
  <c r="AH82" i="25"/>
  <c r="AH89" i="25" s="1"/>
  <c r="AG82" i="25"/>
  <c r="AG89" i="25" s="1"/>
  <c r="AF82" i="25"/>
  <c r="AF89" i="25" s="1"/>
  <c r="AE82" i="25"/>
  <c r="AE89" i="25" s="1"/>
  <c r="AD82" i="25"/>
  <c r="AD89" i="25" s="1"/>
  <c r="AC82" i="25"/>
  <c r="AC89" i="25" s="1"/>
  <c r="AB82" i="25"/>
  <c r="AB89" i="25" s="1"/>
  <c r="AA82" i="25"/>
  <c r="AA89" i="25" s="1"/>
  <c r="Z82" i="25"/>
  <c r="Z89" i="25" s="1"/>
  <c r="Y82" i="25"/>
  <c r="Y89" i="25" s="1"/>
  <c r="X82" i="25"/>
  <c r="X89" i="25" s="1"/>
  <c r="W82" i="25"/>
  <c r="W89" i="25" s="1"/>
  <c r="V82" i="25"/>
  <c r="V89" i="25" s="1"/>
  <c r="U82" i="25"/>
  <c r="U89" i="25" s="1"/>
  <c r="T82" i="25"/>
  <c r="T89" i="25" s="1"/>
  <c r="S82" i="25"/>
  <c r="S89" i="25" s="1"/>
  <c r="R82" i="25"/>
  <c r="R89" i="25" s="1"/>
  <c r="Q82" i="25"/>
  <c r="Q89" i="25" s="1"/>
  <c r="P82" i="25"/>
  <c r="P89" i="25" s="1"/>
  <c r="O82" i="25"/>
  <c r="O89" i="25" s="1"/>
  <c r="N82" i="25"/>
  <c r="N89" i="25" s="1"/>
  <c r="M82" i="25"/>
  <c r="M89" i="25" s="1"/>
  <c r="L82" i="25"/>
  <c r="L89" i="25" s="1"/>
  <c r="K82" i="25"/>
  <c r="K89" i="25" s="1"/>
  <c r="J82" i="25"/>
  <c r="J89" i="25" s="1"/>
  <c r="I82" i="25"/>
  <c r="I89" i="25" s="1"/>
  <c r="H82" i="25"/>
  <c r="H89" i="25" s="1"/>
  <c r="G82" i="25"/>
  <c r="G89" i="25" s="1"/>
  <c r="F82" i="25"/>
  <c r="F89" i="25" s="1"/>
  <c r="E82" i="25"/>
  <c r="E89" i="25" s="1"/>
  <c r="D82" i="25"/>
  <c r="D89" i="25" s="1"/>
  <c r="BC77" i="25"/>
  <c r="BA77" i="25"/>
  <c r="AY77" i="25"/>
  <c r="AW77" i="25"/>
  <c r="AU77" i="25"/>
  <c r="AS77" i="25"/>
  <c r="AQ77" i="25"/>
  <c r="AO77" i="25"/>
  <c r="AM77" i="25"/>
  <c r="AK77" i="25"/>
  <c r="AI77" i="25"/>
  <c r="AG77" i="25"/>
  <c r="AE77" i="25"/>
  <c r="AC77" i="25"/>
  <c r="AA77" i="25"/>
  <c r="Y77" i="25"/>
  <c r="W77" i="25"/>
  <c r="U77" i="25"/>
  <c r="S77" i="25"/>
  <c r="Q77" i="25"/>
  <c r="O77" i="25"/>
  <c r="M77" i="25"/>
  <c r="K77" i="25"/>
  <c r="I77" i="25"/>
  <c r="G77" i="25"/>
  <c r="E77" i="25"/>
  <c r="D77" i="25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O45" i="25"/>
  <c r="O45" i="2"/>
  <c r="O45" i="22"/>
  <c r="O45" i="23"/>
  <c r="O45" i="24"/>
  <c r="N45" i="25"/>
  <c r="Z38" i="25"/>
  <c r="C37" i="25"/>
  <c r="K36" i="25"/>
  <c r="C36" i="25"/>
  <c r="AS33" i="25"/>
  <c r="AS46" i="25" s="1"/>
  <c r="Q33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BB20" i="25"/>
  <c r="G55" i="13" s="1"/>
  <c r="AY33" i="25"/>
  <c r="AY46" i="25" s="1"/>
  <c r="C2" i="25"/>
  <c r="D2" i="25" s="1"/>
  <c r="BC100" i="24"/>
  <c r="BB100" i="24"/>
  <c r="BA100" i="24"/>
  <c r="AZ100" i="24"/>
  <c r="AY100" i="24"/>
  <c r="AX100" i="24"/>
  <c r="AW100" i="24"/>
  <c r="AV100" i="24"/>
  <c r="AU100" i="24"/>
  <c r="AT100" i="24"/>
  <c r="AS100" i="24"/>
  <c r="AR100" i="24"/>
  <c r="AQ100" i="24"/>
  <c r="AP100" i="24"/>
  <c r="AO100" i="24"/>
  <c r="AN100" i="24"/>
  <c r="AM100" i="24"/>
  <c r="AL100" i="24"/>
  <c r="AK100" i="24"/>
  <c r="AJ100" i="24"/>
  <c r="AI100" i="24"/>
  <c r="AH100" i="24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BC96" i="24"/>
  <c r="BB96" i="24"/>
  <c r="BA96" i="24"/>
  <c r="AZ96" i="24"/>
  <c r="AY96" i="24"/>
  <c r="AX96" i="24"/>
  <c r="AW96" i="24"/>
  <c r="AV96" i="24"/>
  <c r="AU96" i="24"/>
  <c r="AT96" i="24"/>
  <c r="AS96" i="24"/>
  <c r="AR96" i="24"/>
  <c r="AQ96" i="24"/>
  <c r="AP96" i="24"/>
  <c r="AO96" i="24"/>
  <c r="AM96" i="24"/>
  <c r="AK96" i="24"/>
  <c r="AI96" i="24"/>
  <c r="AG96" i="24"/>
  <c r="AE96" i="24"/>
  <c r="AC96" i="24"/>
  <c r="AA96" i="24"/>
  <c r="Y96" i="24"/>
  <c r="W96" i="24"/>
  <c r="U96" i="24"/>
  <c r="S96" i="24"/>
  <c r="Q96" i="24"/>
  <c r="O96" i="24"/>
  <c r="M96" i="24"/>
  <c r="K96" i="24"/>
  <c r="I96" i="24"/>
  <c r="G96" i="24"/>
  <c r="E96" i="24"/>
  <c r="D96" i="24"/>
  <c r="BC90" i="24"/>
  <c r="BB90" i="24"/>
  <c r="BA90" i="24"/>
  <c r="AZ90" i="24"/>
  <c r="AY90" i="24"/>
  <c r="AX90" i="24"/>
  <c r="AW90" i="24"/>
  <c r="AV90" i="24"/>
  <c r="AU90" i="24"/>
  <c r="AT90" i="24"/>
  <c r="AS90" i="24"/>
  <c r="AR90" i="24"/>
  <c r="AQ90" i="24"/>
  <c r="AP90" i="24"/>
  <c r="AO90" i="24"/>
  <c r="AN90" i="24"/>
  <c r="AM90" i="24"/>
  <c r="AL90" i="24"/>
  <c r="AK90" i="24"/>
  <c r="AJ90" i="24"/>
  <c r="AI90" i="24"/>
  <c r="AH90" i="24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BC82" i="24"/>
  <c r="BC89" i="24" s="1"/>
  <c r="BB82" i="24"/>
  <c r="BB89" i="24" s="1"/>
  <c r="BA82" i="24"/>
  <c r="BA89" i="24" s="1"/>
  <c r="AZ82" i="24"/>
  <c r="AZ89" i="24" s="1"/>
  <c r="AY82" i="24"/>
  <c r="AY89" i="24" s="1"/>
  <c r="AX82" i="24"/>
  <c r="AX89" i="24" s="1"/>
  <c r="AW82" i="24"/>
  <c r="AW89" i="24" s="1"/>
  <c r="AV82" i="24"/>
  <c r="AV89" i="24" s="1"/>
  <c r="AU82" i="24"/>
  <c r="AU89" i="24" s="1"/>
  <c r="AT82" i="24"/>
  <c r="AT89" i="24" s="1"/>
  <c r="AS82" i="24"/>
  <c r="AS89" i="24" s="1"/>
  <c r="AR82" i="24"/>
  <c r="AR89" i="24" s="1"/>
  <c r="AQ82" i="24"/>
  <c r="AQ89" i="24" s="1"/>
  <c r="AP82" i="24"/>
  <c r="AP89" i="24" s="1"/>
  <c r="AO82" i="24"/>
  <c r="AO89" i="24" s="1"/>
  <c r="AN82" i="24"/>
  <c r="AN89" i="24" s="1"/>
  <c r="AM82" i="24"/>
  <c r="AM89" i="24" s="1"/>
  <c r="AL82" i="24"/>
  <c r="AL89" i="24" s="1"/>
  <c r="AK82" i="24"/>
  <c r="AK89" i="24" s="1"/>
  <c r="AJ82" i="24"/>
  <c r="AJ89" i="24" s="1"/>
  <c r="AI82" i="24"/>
  <c r="AI89" i="24" s="1"/>
  <c r="AH82" i="24"/>
  <c r="AH89" i="24" s="1"/>
  <c r="AG82" i="24"/>
  <c r="AG89" i="24" s="1"/>
  <c r="AF82" i="24"/>
  <c r="AF89" i="24" s="1"/>
  <c r="AE82" i="24"/>
  <c r="AE89" i="24" s="1"/>
  <c r="AD82" i="24"/>
  <c r="AD89" i="24" s="1"/>
  <c r="AC82" i="24"/>
  <c r="AC89" i="24" s="1"/>
  <c r="AB82" i="24"/>
  <c r="AB89" i="24" s="1"/>
  <c r="AA82" i="24"/>
  <c r="AA89" i="24" s="1"/>
  <c r="Z82" i="24"/>
  <c r="Z89" i="24" s="1"/>
  <c r="Y82" i="24"/>
  <c r="Y89" i="24" s="1"/>
  <c r="X82" i="24"/>
  <c r="X89" i="24" s="1"/>
  <c r="W82" i="24"/>
  <c r="W89" i="24" s="1"/>
  <c r="V82" i="24"/>
  <c r="V89" i="24" s="1"/>
  <c r="U82" i="24"/>
  <c r="U89" i="24" s="1"/>
  <c r="T82" i="24"/>
  <c r="T89" i="24" s="1"/>
  <c r="S82" i="24"/>
  <c r="S89" i="24" s="1"/>
  <c r="R82" i="24"/>
  <c r="R89" i="24" s="1"/>
  <c r="Q82" i="24"/>
  <c r="Q89" i="24" s="1"/>
  <c r="P82" i="24"/>
  <c r="P89" i="24" s="1"/>
  <c r="O82" i="24"/>
  <c r="O89" i="24" s="1"/>
  <c r="N82" i="24"/>
  <c r="N89" i="24" s="1"/>
  <c r="M82" i="24"/>
  <c r="M89" i="24" s="1"/>
  <c r="L82" i="24"/>
  <c r="L89" i="24" s="1"/>
  <c r="K82" i="24"/>
  <c r="K89" i="24" s="1"/>
  <c r="J82" i="24"/>
  <c r="J89" i="24" s="1"/>
  <c r="I82" i="24"/>
  <c r="I89" i="24" s="1"/>
  <c r="H82" i="24"/>
  <c r="H89" i="24" s="1"/>
  <c r="G82" i="24"/>
  <c r="G89" i="24" s="1"/>
  <c r="F82" i="24"/>
  <c r="F89" i="24" s="1"/>
  <c r="E82" i="24"/>
  <c r="E89" i="24" s="1"/>
  <c r="D82" i="24"/>
  <c r="D89" i="24" s="1"/>
  <c r="BC77" i="24"/>
  <c r="BA77" i="24"/>
  <c r="AY77" i="24"/>
  <c r="AW77" i="24"/>
  <c r="AU77" i="24"/>
  <c r="AS77" i="24"/>
  <c r="AQ77" i="24"/>
  <c r="AO77" i="24"/>
  <c r="AM77" i="24"/>
  <c r="AK77" i="24"/>
  <c r="AI77" i="24"/>
  <c r="AG77" i="24"/>
  <c r="AE77" i="24"/>
  <c r="AC77" i="24"/>
  <c r="AA77" i="24"/>
  <c r="Y77" i="24"/>
  <c r="W77" i="24"/>
  <c r="U77" i="24"/>
  <c r="S77" i="24"/>
  <c r="Q77" i="24"/>
  <c r="O77" i="24"/>
  <c r="M77" i="24"/>
  <c r="K77" i="24"/>
  <c r="I77" i="24"/>
  <c r="G77" i="24"/>
  <c r="E77" i="24"/>
  <c r="D77" i="24"/>
  <c r="BC66" i="24"/>
  <c r="BB66" i="24"/>
  <c r="BA66" i="24"/>
  <c r="AZ66" i="24"/>
  <c r="AY66" i="24"/>
  <c r="AX66" i="24"/>
  <c r="AW66" i="24"/>
  <c r="AV66" i="24"/>
  <c r="AU66" i="24"/>
  <c r="AT66" i="24"/>
  <c r="AS66" i="24"/>
  <c r="AR66" i="24"/>
  <c r="AQ66" i="24"/>
  <c r="AP66" i="24"/>
  <c r="AO66" i="24"/>
  <c r="AN66" i="24"/>
  <c r="AM66" i="24"/>
  <c r="AL66" i="24"/>
  <c r="AK66" i="24"/>
  <c r="AJ66" i="24"/>
  <c r="AI66" i="24"/>
  <c r="AH66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C65" i="24"/>
  <c r="BB65" i="24"/>
  <c r="BA65" i="24"/>
  <c r="AZ65" i="24"/>
  <c r="AY65" i="24"/>
  <c r="AX65" i="24"/>
  <c r="AW65" i="24"/>
  <c r="AV65" i="24"/>
  <c r="AU65" i="24"/>
  <c r="AT65" i="24"/>
  <c r="AS65" i="24"/>
  <c r="AR65" i="24"/>
  <c r="AQ65" i="24"/>
  <c r="AP65" i="24"/>
  <c r="AO65" i="24"/>
  <c r="AN65" i="24"/>
  <c r="AM65" i="24"/>
  <c r="AL65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BC64" i="24"/>
  <c r="BB64" i="24"/>
  <c r="BA64" i="24"/>
  <c r="AZ64" i="24"/>
  <c r="AY64" i="24"/>
  <c r="AX64" i="24"/>
  <c r="AW64" i="24"/>
  <c r="AV64" i="24"/>
  <c r="AU64" i="24"/>
  <c r="AT64" i="24"/>
  <c r="AS64" i="24"/>
  <c r="AR64" i="24"/>
  <c r="AQ64" i="24"/>
  <c r="AP64" i="24"/>
  <c r="AO64" i="24"/>
  <c r="AN64" i="24"/>
  <c r="AM64" i="24"/>
  <c r="AL64" i="24"/>
  <c r="AK64" i="24"/>
  <c r="AJ64" i="24"/>
  <c r="AI64" i="24"/>
  <c r="AH64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BC63" i="24"/>
  <c r="BB63" i="24"/>
  <c r="BA63" i="24"/>
  <c r="AZ63" i="24"/>
  <c r="AY63" i="24"/>
  <c r="AX63" i="24"/>
  <c r="AW63" i="24"/>
  <c r="AV63" i="24"/>
  <c r="AU63" i="24"/>
  <c r="AT63" i="24"/>
  <c r="AS63" i="24"/>
  <c r="AR63" i="24"/>
  <c r="AQ63" i="24"/>
  <c r="AP63" i="24"/>
  <c r="AO63" i="24"/>
  <c r="AN63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AC45" i="24"/>
  <c r="AB45" i="24"/>
  <c r="AA45" i="24"/>
  <c r="Z45" i="24"/>
  <c r="Y45" i="24"/>
  <c r="X45" i="24"/>
  <c r="W45" i="24"/>
  <c r="V45" i="24"/>
  <c r="U45" i="24"/>
  <c r="N45" i="24"/>
  <c r="S38" i="24"/>
  <c r="S36" i="24"/>
  <c r="C36" i="24"/>
  <c r="W33" i="24"/>
  <c r="W46" i="24" s="1"/>
  <c r="BC29" i="24"/>
  <c r="BB29" i="24"/>
  <c r="BA29" i="24"/>
  <c r="AZ29" i="24"/>
  <c r="AY29" i="24"/>
  <c r="AX29" i="24"/>
  <c r="AW29" i="24"/>
  <c r="AV29" i="24"/>
  <c r="AU29" i="24"/>
  <c r="AT29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BC22" i="24"/>
  <c r="BB22" i="24"/>
  <c r="BA22" i="24"/>
  <c r="AZ22" i="24"/>
  <c r="AY22" i="24"/>
  <c r="AX22" i="24"/>
  <c r="AW22" i="24"/>
  <c r="AV22" i="24"/>
  <c r="AU22" i="24"/>
  <c r="AT22" i="24"/>
  <c r="AS22" i="24"/>
  <c r="AR22" i="24"/>
  <c r="AQ22" i="24"/>
  <c r="AP22" i="24"/>
  <c r="AO22" i="24"/>
  <c r="AN22" i="24"/>
  <c r="AM22" i="24"/>
  <c r="AL22" i="24"/>
  <c r="AK22" i="24"/>
  <c r="AJ22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O38" i="24"/>
  <c r="C2" i="24"/>
  <c r="D2" i="24" s="1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M96" i="23"/>
  <c r="AK96" i="23"/>
  <c r="AI96" i="23"/>
  <c r="AG96" i="23"/>
  <c r="AE96" i="23"/>
  <c r="AC96" i="23"/>
  <c r="AA96" i="23"/>
  <c r="Y96" i="23"/>
  <c r="W96" i="23"/>
  <c r="U96" i="23"/>
  <c r="S96" i="23"/>
  <c r="Q96" i="23"/>
  <c r="O96" i="23"/>
  <c r="M96" i="23"/>
  <c r="K96" i="23"/>
  <c r="I96" i="23"/>
  <c r="G96" i="23"/>
  <c r="E96" i="23"/>
  <c r="D96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BC82" i="23"/>
  <c r="BC89" i="23" s="1"/>
  <c r="BB82" i="23"/>
  <c r="BB89" i="23" s="1"/>
  <c r="BA82" i="23"/>
  <c r="BA89" i="23" s="1"/>
  <c r="AZ82" i="23"/>
  <c r="AZ89" i="23" s="1"/>
  <c r="AY82" i="23"/>
  <c r="AY89" i="23" s="1"/>
  <c r="AX82" i="23"/>
  <c r="AX89" i="23" s="1"/>
  <c r="AW82" i="23"/>
  <c r="AW89" i="23" s="1"/>
  <c r="AV82" i="23"/>
  <c r="AV89" i="23" s="1"/>
  <c r="AU82" i="23"/>
  <c r="AU89" i="23" s="1"/>
  <c r="AT82" i="23"/>
  <c r="AT89" i="23" s="1"/>
  <c r="AS82" i="23"/>
  <c r="AS89" i="23" s="1"/>
  <c r="AR82" i="23"/>
  <c r="AR89" i="23" s="1"/>
  <c r="AQ82" i="23"/>
  <c r="AQ89" i="23" s="1"/>
  <c r="AP82" i="23"/>
  <c r="AP89" i="23" s="1"/>
  <c r="AO82" i="23"/>
  <c r="AO89" i="23" s="1"/>
  <c r="AN82" i="23"/>
  <c r="AN89" i="23" s="1"/>
  <c r="AM82" i="23"/>
  <c r="AM89" i="23" s="1"/>
  <c r="AL82" i="23"/>
  <c r="AL89" i="23" s="1"/>
  <c r="AK82" i="23"/>
  <c r="AK89" i="23" s="1"/>
  <c r="AJ82" i="23"/>
  <c r="AJ89" i="23" s="1"/>
  <c r="AI82" i="23"/>
  <c r="AI89" i="23" s="1"/>
  <c r="AH82" i="23"/>
  <c r="AH89" i="23" s="1"/>
  <c r="AG82" i="23"/>
  <c r="AG89" i="23" s="1"/>
  <c r="AF82" i="23"/>
  <c r="AF89" i="23" s="1"/>
  <c r="AE82" i="23"/>
  <c r="AE89" i="23" s="1"/>
  <c r="AD82" i="23"/>
  <c r="AD89" i="23" s="1"/>
  <c r="AC82" i="23"/>
  <c r="AC89" i="23" s="1"/>
  <c r="AB82" i="23"/>
  <c r="AB89" i="23" s="1"/>
  <c r="AA82" i="23"/>
  <c r="AA89" i="23" s="1"/>
  <c r="Z82" i="23"/>
  <c r="Z89" i="23" s="1"/>
  <c r="Y82" i="23"/>
  <c r="Y89" i="23" s="1"/>
  <c r="X82" i="23"/>
  <c r="X89" i="23" s="1"/>
  <c r="W82" i="23"/>
  <c r="W89" i="23" s="1"/>
  <c r="V82" i="23"/>
  <c r="V89" i="23" s="1"/>
  <c r="U82" i="23"/>
  <c r="U89" i="23" s="1"/>
  <c r="T82" i="23"/>
  <c r="T89" i="23" s="1"/>
  <c r="S82" i="23"/>
  <c r="S89" i="23" s="1"/>
  <c r="R82" i="23"/>
  <c r="R89" i="23" s="1"/>
  <c r="Q82" i="23"/>
  <c r="Q89" i="23" s="1"/>
  <c r="P82" i="23"/>
  <c r="P89" i="23" s="1"/>
  <c r="O82" i="23"/>
  <c r="O89" i="23" s="1"/>
  <c r="N82" i="23"/>
  <c r="N89" i="23" s="1"/>
  <c r="M82" i="23"/>
  <c r="M89" i="23" s="1"/>
  <c r="L82" i="23"/>
  <c r="L89" i="23" s="1"/>
  <c r="K82" i="23"/>
  <c r="K89" i="23" s="1"/>
  <c r="J82" i="23"/>
  <c r="J89" i="23" s="1"/>
  <c r="I82" i="23"/>
  <c r="I89" i="23" s="1"/>
  <c r="H82" i="23"/>
  <c r="H89" i="23" s="1"/>
  <c r="G82" i="23"/>
  <c r="G89" i="23" s="1"/>
  <c r="F82" i="23"/>
  <c r="F89" i="23" s="1"/>
  <c r="E82" i="23"/>
  <c r="E89" i="23" s="1"/>
  <c r="D82" i="23"/>
  <c r="D89" i="23" s="1"/>
  <c r="BC77" i="23"/>
  <c r="BA77" i="23"/>
  <c r="AY77" i="23"/>
  <c r="AW77" i="23"/>
  <c r="AU77" i="23"/>
  <c r="AS77" i="23"/>
  <c r="AQ77" i="23"/>
  <c r="AO77" i="23"/>
  <c r="AM77" i="23"/>
  <c r="AK77" i="23"/>
  <c r="AI77" i="23"/>
  <c r="AG77" i="23"/>
  <c r="AE77" i="23"/>
  <c r="AC77" i="23"/>
  <c r="AA77" i="23"/>
  <c r="Y77" i="23"/>
  <c r="W77" i="23"/>
  <c r="U77" i="23"/>
  <c r="S77" i="23"/>
  <c r="Q77" i="23"/>
  <c r="O77" i="23"/>
  <c r="M77" i="23"/>
  <c r="K77" i="23"/>
  <c r="I77" i="23"/>
  <c r="G77" i="23"/>
  <c r="E77" i="23"/>
  <c r="D77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AC45" i="23"/>
  <c r="AB45" i="23"/>
  <c r="AA45" i="23"/>
  <c r="Z45" i="23"/>
  <c r="Y45" i="23"/>
  <c r="X45" i="23"/>
  <c r="W45" i="23"/>
  <c r="V45" i="23"/>
  <c r="U45" i="23"/>
  <c r="N45" i="23"/>
  <c r="N45" i="2"/>
  <c r="N45" i="22"/>
  <c r="AM38" i="23"/>
  <c r="I38" i="23"/>
  <c r="C37" i="23"/>
  <c r="C36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AU20" i="23"/>
  <c r="E48" i="13" s="1"/>
  <c r="AS36" i="23"/>
  <c r="C2" i="23"/>
  <c r="D2" i="23" s="1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BC96" i="22"/>
  <c r="BB96" i="22"/>
  <c r="BA96" i="22"/>
  <c r="AZ96" i="22"/>
  <c r="AY96" i="22"/>
  <c r="AX96" i="22"/>
  <c r="AW96" i="22"/>
  <c r="AV96" i="22"/>
  <c r="AU96" i="22"/>
  <c r="AT96" i="22"/>
  <c r="AS96" i="22"/>
  <c r="AR96" i="22"/>
  <c r="AQ96" i="22"/>
  <c r="AP96" i="22"/>
  <c r="AO96" i="22"/>
  <c r="AM96" i="22"/>
  <c r="AK96" i="22"/>
  <c r="AI96" i="22"/>
  <c r="AG96" i="22"/>
  <c r="AE96" i="22"/>
  <c r="AC96" i="22"/>
  <c r="AA96" i="22"/>
  <c r="Y96" i="22"/>
  <c r="W96" i="22"/>
  <c r="U96" i="22"/>
  <c r="S96" i="22"/>
  <c r="Q96" i="22"/>
  <c r="O96" i="22"/>
  <c r="M96" i="22"/>
  <c r="K96" i="22"/>
  <c r="I96" i="22"/>
  <c r="G96" i="22"/>
  <c r="E96" i="22"/>
  <c r="D96" i="22"/>
  <c r="BC90" i="22"/>
  <c r="BB90" i="22"/>
  <c r="BA90" i="22"/>
  <c r="AZ90" i="22"/>
  <c r="AY90" i="22"/>
  <c r="AX90" i="22"/>
  <c r="AW90" i="22"/>
  <c r="AV90" i="22"/>
  <c r="AU90" i="22"/>
  <c r="AT90" i="22"/>
  <c r="AS90" i="22"/>
  <c r="AR90" i="22"/>
  <c r="AQ90" i="22"/>
  <c r="AP90" i="22"/>
  <c r="AO90" i="22"/>
  <c r="AN90" i="22"/>
  <c r="AM90" i="22"/>
  <c r="AL90" i="22"/>
  <c r="AK90" i="22"/>
  <c r="AJ90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BC82" i="22"/>
  <c r="BC89" i="22" s="1"/>
  <c r="BB82" i="22"/>
  <c r="BB89" i="22" s="1"/>
  <c r="BA82" i="22"/>
  <c r="BA89" i="22" s="1"/>
  <c r="AZ82" i="22"/>
  <c r="AZ89" i="22" s="1"/>
  <c r="AY82" i="22"/>
  <c r="AY89" i="22" s="1"/>
  <c r="AX82" i="22"/>
  <c r="AX89" i="22" s="1"/>
  <c r="AW82" i="22"/>
  <c r="AW89" i="22" s="1"/>
  <c r="AV82" i="22"/>
  <c r="AV89" i="22" s="1"/>
  <c r="AU82" i="22"/>
  <c r="AU89" i="22" s="1"/>
  <c r="AT82" i="22"/>
  <c r="AT89" i="22" s="1"/>
  <c r="AS82" i="22"/>
  <c r="AS89" i="22" s="1"/>
  <c r="AR82" i="22"/>
  <c r="AR89" i="22" s="1"/>
  <c r="AQ82" i="22"/>
  <c r="AQ89" i="22" s="1"/>
  <c r="AP82" i="22"/>
  <c r="AP89" i="22" s="1"/>
  <c r="AO82" i="22"/>
  <c r="AO89" i="22" s="1"/>
  <c r="AN82" i="22"/>
  <c r="AN89" i="22" s="1"/>
  <c r="AM82" i="22"/>
  <c r="AM89" i="22" s="1"/>
  <c r="AL82" i="22"/>
  <c r="AL89" i="22" s="1"/>
  <c r="AK82" i="22"/>
  <c r="AK89" i="22" s="1"/>
  <c r="AJ82" i="22"/>
  <c r="AJ89" i="22" s="1"/>
  <c r="AI82" i="22"/>
  <c r="AI89" i="22" s="1"/>
  <c r="AH82" i="22"/>
  <c r="AH89" i="22" s="1"/>
  <c r="AG82" i="22"/>
  <c r="AG89" i="22" s="1"/>
  <c r="AF82" i="22"/>
  <c r="AF89" i="22" s="1"/>
  <c r="AE82" i="22"/>
  <c r="AE89" i="22" s="1"/>
  <c r="AD82" i="22"/>
  <c r="AD89" i="22" s="1"/>
  <c r="AC82" i="22"/>
  <c r="AC89" i="22" s="1"/>
  <c r="AB82" i="22"/>
  <c r="AB89" i="22" s="1"/>
  <c r="AA82" i="22"/>
  <c r="AA89" i="22" s="1"/>
  <c r="Z82" i="22"/>
  <c r="Z89" i="22" s="1"/>
  <c r="Y82" i="22"/>
  <c r="Y89" i="22" s="1"/>
  <c r="X82" i="22"/>
  <c r="X89" i="22" s="1"/>
  <c r="W82" i="22"/>
  <c r="W89" i="22" s="1"/>
  <c r="V82" i="22"/>
  <c r="V89" i="22" s="1"/>
  <c r="U82" i="22"/>
  <c r="U89" i="22" s="1"/>
  <c r="T82" i="22"/>
  <c r="T89" i="22" s="1"/>
  <c r="S82" i="22"/>
  <c r="S89" i="22" s="1"/>
  <c r="R82" i="22"/>
  <c r="R89" i="22" s="1"/>
  <c r="Q82" i="22"/>
  <c r="Q89" i="22" s="1"/>
  <c r="P82" i="22"/>
  <c r="P89" i="22" s="1"/>
  <c r="O82" i="22"/>
  <c r="O89" i="22" s="1"/>
  <c r="N82" i="22"/>
  <c r="N89" i="22" s="1"/>
  <c r="M82" i="22"/>
  <c r="M89" i="22" s="1"/>
  <c r="L82" i="22"/>
  <c r="L89" i="22" s="1"/>
  <c r="K82" i="22"/>
  <c r="K89" i="22" s="1"/>
  <c r="J82" i="22"/>
  <c r="J89" i="22" s="1"/>
  <c r="I82" i="22"/>
  <c r="I89" i="22" s="1"/>
  <c r="H82" i="22"/>
  <c r="H89" i="22" s="1"/>
  <c r="G82" i="22"/>
  <c r="G89" i="22" s="1"/>
  <c r="F82" i="22"/>
  <c r="F89" i="22" s="1"/>
  <c r="E82" i="22"/>
  <c r="E89" i="22" s="1"/>
  <c r="D82" i="22"/>
  <c r="D89" i="22" s="1"/>
  <c r="BC77" i="22"/>
  <c r="BA77" i="22"/>
  <c r="AY77" i="22"/>
  <c r="AW77" i="22"/>
  <c r="AU77" i="22"/>
  <c r="AS77" i="22"/>
  <c r="AQ77" i="22"/>
  <c r="AO77" i="22"/>
  <c r="AM77" i="22"/>
  <c r="AK77" i="22"/>
  <c r="AI77" i="22"/>
  <c r="AG77" i="22"/>
  <c r="AE77" i="22"/>
  <c r="AC77" i="22"/>
  <c r="AA77" i="22"/>
  <c r="Y77" i="22"/>
  <c r="W77" i="22"/>
  <c r="U77" i="22"/>
  <c r="S77" i="22"/>
  <c r="Q77" i="22"/>
  <c r="O77" i="22"/>
  <c r="M77" i="22"/>
  <c r="K77" i="22"/>
  <c r="I77" i="22"/>
  <c r="G77" i="22"/>
  <c r="E77" i="22"/>
  <c r="D77" i="22"/>
  <c r="BC66" i="22"/>
  <c r="BB66" i="22"/>
  <c r="BA66" i="22"/>
  <c r="AZ66" i="22"/>
  <c r="AY66" i="22"/>
  <c r="AX66" i="22"/>
  <c r="AW66" i="22"/>
  <c r="AV66" i="22"/>
  <c r="AU66" i="22"/>
  <c r="AT66" i="22"/>
  <c r="AS66" i="22"/>
  <c r="AR66" i="22"/>
  <c r="AQ66" i="22"/>
  <c r="AP66" i="22"/>
  <c r="AO66" i="22"/>
  <c r="AN66" i="22"/>
  <c r="AM66" i="22"/>
  <c r="AL66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BC64" i="22"/>
  <c r="BB64" i="22"/>
  <c r="BA64" i="22"/>
  <c r="AZ64" i="22"/>
  <c r="AY64" i="22"/>
  <c r="AX64" i="22"/>
  <c r="AW64" i="22"/>
  <c r="AV64" i="22"/>
  <c r="AU64" i="22"/>
  <c r="AT64" i="22"/>
  <c r="AS64" i="22"/>
  <c r="AR64" i="22"/>
  <c r="AQ64" i="22"/>
  <c r="AP64" i="22"/>
  <c r="AO64" i="22"/>
  <c r="AN64" i="22"/>
  <c r="AM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BC63" i="22"/>
  <c r="BB63" i="22"/>
  <c r="BA63" i="22"/>
  <c r="AZ63" i="22"/>
  <c r="AY63" i="22"/>
  <c r="AX63" i="22"/>
  <c r="AW63" i="22"/>
  <c r="AV63" i="22"/>
  <c r="AU63" i="22"/>
  <c r="AT63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AC45" i="22"/>
  <c r="AB45" i="22"/>
  <c r="AA45" i="22"/>
  <c r="Z45" i="22"/>
  <c r="Y45" i="22"/>
  <c r="X45" i="22"/>
  <c r="W45" i="22"/>
  <c r="V45" i="22"/>
  <c r="U45" i="22"/>
  <c r="I36" i="22"/>
  <c r="C36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AE20" i="22"/>
  <c r="D32" i="13" s="1"/>
  <c r="AP33" i="22"/>
  <c r="C2" i="22"/>
  <c r="D2" i="22" s="1"/>
  <c r="E2" i="22" s="1"/>
  <c r="F2" i="22" s="1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D55" i="2"/>
  <c r="D29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D64" i="2"/>
  <c r="D65" i="2"/>
  <c r="D63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C2" i="2"/>
  <c r="D2" i="2" s="1"/>
  <c r="E2" i="2" s="1"/>
  <c r="D66" i="2"/>
  <c r="AI20" i="29"/>
  <c r="K36" i="13" s="1"/>
  <c r="BA38" i="25"/>
  <c r="L20" i="25"/>
  <c r="AR37" i="24"/>
  <c r="AG38" i="27"/>
  <c r="R33" i="28"/>
  <c r="R46" i="28" s="1"/>
  <c r="X33" i="27"/>
  <c r="BA37" i="26"/>
  <c r="BC20" i="26"/>
  <c r="H56" i="13" s="1"/>
  <c r="AF33" i="25"/>
  <c r="AF46" i="25" s="1"/>
  <c r="L36" i="24"/>
  <c r="AY33" i="24"/>
  <c r="L38" i="24"/>
  <c r="AN36" i="24"/>
  <c r="L37" i="24"/>
  <c r="S20" i="23"/>
  <c r="E20" i="13" s="1"/>
  <c r="AY20" i="23"/>
  <c r="E52" i="13" s="1"/>
  <c r="N20" i="23"/>
  <c r="E15" i="13" s="1"/>
  <c r="AQ20" i="23"/>
  <c r="E44" i="13" s="1"/>
  <c r="O20" i="23"/>
  <c r="AI20" i="23"/>
  <c r="E36" i="13" s="1"/>
  <c r="B15" i="23"/>
  <c r="AA20" i="23"/>
  <c r="E28" i="13" s="1"/>
  <c r="P38" i="22"/>
  <c r="G38" i="30"/>
  <c r="G36" i="30"/>
  <c r="K38" i="30"/>
  <c r="K36" i="30"/>
  <c r="AQ38" i="30"/>
  <c r="AY38" i="30"/>
  <c r="AY36" i="30"/>
  <c r="AY33" i="30"/>
  <c r="AY46" i="30" s="1"/>
  <c r="BC38" i="30"/>
  <c r="BC36" i="30"/>
  <c r="BC33" i="30"/>
  <c r="D36" i="30"/>
  <c r="D38" i="30"/>
  <c r="T36" i="30"/>
  <c r="AR36" i="30"/>
  <c r="AC33" i="30"/>
  <c r="AC46" i="30" s="1"/>
  <c r="U36" i="30"/>
  <c r="AC36" i="30"/>
  <c r="Q38" i="30"/>
  <c r="AG38" i="30"/>
  <c r="AW38" i="30"/>
  <c r="AL33" i="30"/>
  <c r="AT33" i="30"/>
  <c r="AT46" i="30" s="1"/>
  <c r="F36" i="30"/>
  <c r="V36" i="30"/>
  <c r="AL36" i="30"/>
  <c r="AT36" i="30"/>
  <c r="AF20" i="30"/>
  <c r="U33" i="30"/>
  <c r="Q36" i="30"/>
  <c r="AG36" i="30"/>
  <c r="AO36" i="30"/>
  <c r="AP37" i="30"/>
  <c r="V38" i="29"/>
  <c r="V36" i="29"/>
  <c r="AL36" i="29"/>
  <c r="AP38" i="29"/>
  <c r="AO38" i="29"/>
  <c r="G38" i="29"/>
  <c r="G36" i="29"/>
  <c r="K36" i="29"/>
  <c r="O38" i="29"/>
  <c r="S36" i="29"/>
  <c r="AI38" i="29"/>
  <c r="AI36" i="29"/>
  <c r="AI33" i="29"/>
  <c r="AM38" i="29"/>
  <c r="AM36" i="29"/>
  <c r="AM33" i="29"/>
  <c r="AY38" i="29"/>
  <c r="AY36" i="29"/>
  <c r="AY33" i="29"/>
  <c r="BC33" i="29"/>
  <c r="BC46" i="29" s="1"/>
  <c r="AO20" i="29"/>
  <c r="K42" i="13" s="1"/>
  <c r="AD33" i="29"/>
  <c r="AT33" i="29"/>
  <c r="AT46" i="29" s="1"/>
  <c r="AV36" i="29"/>
  <c r="AT38" i="29"/>
  <c r="AB33" i="29"/>
  <c r="AB46" i="29" s="1"/>
  <c r="Q36" i="29"/>
  <c r="Z38" i="29"/>
  <c r="O38" i="28"/>
  <c r="S36" i="28"/>
  <c r="S33" i="28"/>
  <c r="S38" i="28"/>
  <c r="W38" i="28"/>
  <c r="W36" i="28"/>
  <c r="W33" i="28"/>
  <c r="AA36" i="28"/>
  <c r="AA33" i="28"/>
  <c r="AA46" i="28" s="1"/>
  <c r="AE37" i="28"/>
  <c r="AE36" i="28"/>
  <c r="AE33" i="28"/>
  <c r="AE38" i="28"/>
  <c r="AI38" i="28"/>
  <c r="AM36" i="28"/>
  <c r="AM33" i="28"/>
  <c r="AM46" i="28" s="1"/>
  <c r="AM38" i="28"/>
  <c r="AQ38" i="28"/>
  <c r="AQ37" i="28"/>
  <c r="AQ36" i="28"/>
  <c r="AQ33" i="28"/>
  <c r="AU36" i="28"/>
  <c r="AU33" i="28"/>
  <c r="AU46" i="28" s="1"/>
  <c r="AU38" i="28"/>
  <c r="AY36" i="28"/>
  <c r="AY33" i="28"/>
  <c r="AY38" i="28"/>
  <c r="BC38" i="28"/>
  <c r="BC36" i="28"/>
  <c r="BC33" i="28"/>
  <c r="BC46" i="28" s="1"/>
  <c r="L36" i="28"/>
  <c r="AC33" i="28"/>
  <c r="AC46" i="28" s="1"/>
  <c r="H36" i="28"/>
  <c r="AJ37" i="28"/>
  <c r="H37" i="28"/>
  <c r="S37" i="28"/>
  <c r="E38" i="28"/>
  <c r="U38" i="28"/>
  <c r="AJ33" i="28"/>
  <c r="AJ36" i="28"/>
  <c r="AP36" i="28"/>
  <c r="E37" i="28"/>
  <c r="AP37" i="28"/>
  <c r="Q38" i="28"/>
  <c r="BB38" i="28"/>
  <c r="Z38" i="27"/>
  <c r="AI37" i="27"/>
  <c r="O36" i="27"/>
  <c r="O33" i="27"/>
  <c r="O46" i="27" s="1"/>
  <c r="S33" i="27"/>
  <c r="S46" i="27" s="1"/>
  <c r="AA36" i="27"/>
  <c r="AA33" i="27"/>
  <c r="AM36" i="27"/>
  <c r="AC20" i="27"/>
  <c r="I30" i="13" s="1"/>
  <c r="R33" i="27"/>
  <c r="L36" i="27"/>
  <c r="T36" i="27"/>
  <c r="AZ36" i="27"/>
  <c r="C37" i="2"/>
  <c r="BC38" i="2"/>
  <c r="AA38" i="27"/>
  <c r="AY38" i="27"/>
  <c r="AP38" i="27"/>
  <c r="W33" i="27"/>
  <c r="AE36" i="27"/>
  <c r="AI36" i="27"/>
  <c r="AQ36" i="27"/>
  <c r="E33" i="27"/>
  <c r="E46" i="27" s="1"/>
  <c r="AC33" i="27"/>
  <c r="AC46" i="27" s="1"/>
  <c r="AK33" i="27"/>
  <c r="E36" i="27"/>
  <c r="AC36" i="27"/>
  <c r="AS36" i="27"/>
  <c r="L38" i="27"/>
  <c r="T38" i="27"/>
  <c r="AJ38" i="27"/>
  <c r="E33" i="26"/>
  <c r="E46" i="26" s="1"/>
  <c r="M33" i="26"/>
  <c r="M46" i="26" s="1"/>
  <c r="U33" i="26"/>
  <c r="U46" i="26" s="1"/>
  <c r="AK33" i="26"/>
  <c r="AK46" i="26" s="1"/>
  <c r="AO36" i="26"/>
  <c r="AO33" i="26"/>
  <c r="AO33" i="22"/>
  <c r="AO46" i="22" s="1"/>
  <c r="AS36" i="26"/>
  <c r="AS33" i="26"/>
  <c r="AW38" i="26"/>
  <c r="AW36" i="26"/>
  <c r="AW33" i="26"/>
  <c r="AO37" i="26"/>
  <c r="AK38" i="26"/>
  <c r="F33" i="26"/>
  <c r="F38" i="26"/>
  <c r="F37" i="26"/>
  <c r="J33" i="26"/>
  <c r="J38" i="26"/>
  <c r="N38" i="26"/>
  <c r="N37" i="26"/>
  <c r="V33" i="26"/>
  <c r="V38" i="26"/>
  <c r="Z33" i="26"/>
  <c r="Z46" i="26" s="1"/>
  <c r="Z38" i="26"/>
  <c r="AD33" i="26"/>
  <c r="AD33" i="25"/>
  <c r="AD38" i="26"/>
  <c r="AH33" i="26"/>
  <c r="AH46" i="26" s="1"/>
  <c r="AH33" i="25"/>
  <c r="AH38" i="26"/>
  <c r="AL37" i="26"/>
  <c r="F36" i="26"/>
  <c r="V36" i="26"/>
  <c r="AO38" i="26"/>
  <c r="AO38" i="22"/>
  <c r="J36" i="26"/>
  <c r="Z36" i="26"/>
  <c r="AS38" i="26"/>
  <c r="P33" i="26"/>
  <c r="AJ33" i="26"/>
  <c r="Y20" i="26"/>
  <c r="H26" i="13" s="1"/>
  <c r="L36" i="26"/>
  <c r="AB36" i="26"/>
  <c r="AN36" i="26"/>
  <c r="AN36" i="2"/>
  <c r="AH20" i="26"/>
  <c r="H35" i="13" s="1"/>
  <c r="V36" i="25"/>
  <c r="J33" i="25"/>
  <c r="Z33" i="25"/>
  <c r="Z46" i="25" s="1"/>
  <c r="AT33" i="25"/>
  <c r="AM36" i="25"/>
  <c r="V38" i="25"/>
  <c r="AE38" i="25"/>
  <c r="AU38" i="25"/>
  <c r="Y36" i="25"/>
  <c r="AS36" i="25"/>
  <c r="AW36" i="25"/>
  <c r="BA36" i="25"/>
  <c r="H38" i="24"/>
  <c r="AW36" i="2"/>
  <c r="AW36" i="23"/>
  <c r="R37" i="24"/>
  <c r="E33" i="24"/>
  <c r="Q33" i="24"/>
  <c r="Q46" i="24" s="1"/>
  <c r="U33" i="24"/>
  <c r="Y33" i="24"/>
  <c r="Y46" i="24" s="1"/>
  <c r="AC33" i="24"/>
  <c r="AG33" i="24"/>
  <c r="AG46" i="24" s="1"/>
  <c r="D36" i="24"/>
  <c r="AS36" i="24"/>
  <c r="AD37" i="24"/>
  <c r="Z38" i="24"/>
  <c r="J33" i="24"/>
  <c r="Z33" i="24"/>
  <c r="Z46" i="24" s="1"/>
  <c r="E36" i="24"/>
  <c r="M36" i="24"/>
  <c r="Q36" i="24"/>
  <c r="U36" i="24"/>
  <c r="Y36" i="24"/>
  <c r="AC36" i="24"/>
  <c r="AG36" i="24"/>
  <c r="AK36" i="24"/>
  <c r="L39" i="24"/>
  <c r="P38" i="23"/>
  <c r="P36" i="23"/>
  <c r="AF38" i="23"/>
  <c r="AJ36" i="23"/>
  <c r="AJ33" i="23"/>
  <c r="E36" i="23"/>
  <c r="I36" i="23"/>
  <c r="M36" i="23"/>
  <c r="M38" i="23"/>
  <c r="U36" i="23"/>
  <c r="Y33" i="23"/>
  <c r="Y46" i="23" s="1"/>
  <c r="R33" i="23"/>
  <c r="R46" i="23" s="1"/>
  <c r="R38" i="23"/>
  <c r="V38" i="23"/>
  <c r="V36" i="23"/>
  <c r="Z33" i="23"/>
  <c r="Z46" i="23" s="1"/>
  <c r="Z36" i="23"/>
  <c r="AD33" i="23"/>
  <c r="AD38" i="23"/>
  <c r="AH38" i="23"/>
  <c r="AL38" i="23"/>
  <c r="AL36" i="23"/>
  <c r="BB36" i="23"/>
  <c r="L36" i="23"/>
  <c r="AH36" i="23"/>
  <c r="AR36" i="23"/>
  <c r="N38" i="23"/>
  <c r="AS38" i="23"/>
  <c r="T33" i="23"/>
  <c r="T46" i="23" s="1"/>
  <c r="AV36" i="23"/>
  <c r="AB33" i="23"/>
  <c r="AB46" i="23" s="1"/>
  <c r="K38" i="23"/>
  <c r="AT20" i="23"/>
  <c r="E47" i="13" s="1"/>
  <c r="AH20" i="23"/>
  <c r="Z20" i="23"/>
  <c r="AW20" i="23"/>
  <c r="AK20" i="23"/>
  <c r="E38" i="13" s="1"/>
  <c r="AC20" i="23"/>
  <c r="Q20" i="23"/>
  <c r="E18" i="13" s="1"/>
  <c r="E20" i="23"/>
  <c r="L20" i="23"/>
  <c r="AF20" i="23"/>
  <c r="AS33" i="23"/>
  <c r="AS46" i="23" s="1"/>
  <c r="E38" i="23"/>
  <c r="N38" i="22"/>
  <c r="N36" i="22"/>
  <c r="AL38" i="22"/>
  <c r="G38" i="22"/>
  <c r="G36" i="22"/>
  <c r="G33" i="22"/>
  <c r="G46" i="22" s="1"/>
  <c r="S38" i="22"/>
  <c r="S36" i="22"/>
  <c r="S33" i="22"/>
  <c r="S46" i="22" s="1"/>
  <c r="W38" i="22"/>
  <c r="W36" i="22"/>
  <c r="W33" i="22"/>
  <c r="AA38" i="22"/>
  <c r="AA36" i="22"/>
  <c r="AA33" i="22"/>
  <c r="AA46" i="22" s="1"/>
  <c r="AI38" i="22"/>
  <c r="AI36" i="22"/>
  <c r="AI33" i="22"/>
  <c r="AM36" i="22"/>
  <c r="AM33" i="22"/>
  <c r="AU38" i="22"/>
  <c r="AY36" i="22"/>
  <c r="BC36" i="22"/>
  <c r="BC33" i="22"/>
  <c r="BC46" i="22" s="1"/>
  <c r="BA20" i="22"/>
  <c r="D54" i="13" s="1"/>
  <c r="AS20" i="22"/>
  <c r="AO20" i="22"/>
  <c r="D42" i="13" s="1"/>
  <c r="AK20" i="22"/>
  <c r="D38" i="13" s="1"/>
  <c r="AC20" i="22"/>
  <c r="Y20" i="22"/>
  <c r="D26" i="13" s="1"/>
  <c r="U20" i="22"/>
  <c r="M20" i="22"/>
  <c r="I20" i="22"/>
  <c r="D10" i="13" s="1"/>
  <c r="E20" i="22"/>
  <c r="D6" i="13" s="1"/>
  <c r="AV20" i="22"/>
  <c r="AR20" i="22"/>
  <c r="D45" i="13" s="1"/>
  <c r="AN20" i="22"/>
  <c r="AF20" i="22"/>
  <c r="D33" i="13" s="1"/>
  <c r="AB20" i="22"/>
  <c r="D29" i="13" s="1"/>
  <c r="X20" i="22"/>
  <c r="P20" i="22"/>
  <c r="L20" i="22"/>
  <c r="D13" i="13" s="1"/>
  <c r="H20" i="22"/>
  <c r="J20" i="22"/>
  <c r="R20" i="22"/>
  <c r="D19" i="13" s="1"/>
  <c r="Z20" i="22"/>
  <c r="AP20" i="22"/>
  <c r="AX20" i="22"/>
  <c r="D51" i="13" s="1"/>
  <c r="AL33" i="22"/>
  <c r="AH36" i="22"/>
  <c r="AT38" i="22"/>
  <c r="AT36" i="22"/>
  <c r="AX38" i="22"/>
  <c r="AX36" i="22"/>
  <c r="K38" i="22"/>
  <c r="K36" i="22"/>
  <c r="K33" i="22"/>
  <c r="K46" i="22" s="1"/>
  <c r="P36" i="22"/>
  <c r="P33" i="22"/>
  <c r="AB33" i="22"/>
  <c r="AF36" i="22"/>
  <c r="AF33" i="22"/>
  <c r="AR36" i="22"/>
  <c r="AR33" i="22"/>
  <c r="AZ36" i="22"/>
  <c r="AZ33" i="22"/>
  <c r="B15" i="22"/>
  <c r="K20" i="22"/>
  <c r="S20" i="22"/>
  <c r="D20" i="13" s="1"/>
  <c r="AI20" i="22"/>
  <c r="D36" i="13" s="1"/>
  <c r="AQ20" i="22"/>
  <c r="AY20" i="22"/>
  <c r="D52" i="13" s="1"/>
  <c r="AD38" i="22"/>
  <c r="AD36" i="22"/>
  <c r="AP38" i="22"/>
  <c r="AP36" i="22"/>
  <c r="BB38" i="22"/>
  <c r="BB36" i="22"/>
  <c r="AX33" i="22"/>
  <c r="E33" i="22"/>
  <c r="E46" i="22" s="1"/>
  <c r="E38" i="22"/>
  <c r="I33" i="22"/>
  <c r="I38" i="22"/>
  <c r="M33" i="22"/>
  <c r="M38" i="22"/>
  <c r="Q33" i="22"/>
  <c r="Q46" i="22" s="1"/>
  <c r="Q38" i="22"/>
  <c r="U33" i="22"/>
  <c r="U38" i="22"/>
  <c r="Y33" i="22"/>
  <c r="Y38" i="22"/>
  <c r="AC33" i="22"/>
  <c r="AC46" i="22" s="1"/>
  <c r="AC38" i="22"/>
  <c r="AG33" i="22"/>
  <c r="AG46" i="22" s="1"/>
  <c r="AG38" i="22"/>
  <c r="AK33" i="22"/>
  <c r="AK38" i="22"/>
  <c r="F20" i="22"/>
  <c r="V20" i="22"/>
  <c r="D23" i="13" s="1"/>
  <c r="AD20" i="22"/>
  <c r="D31" i="13" s="1"/>
  <c r="AL20" i="22"/>
  <c r="BB20" i="22"/>
  <c r="D55" i="13" s="1"/>
  <c r="N33" i="22"/>
  <c r="N46" i="22" s="1"/>
  <c r="AD33" i="22"/>
  <c r="AT33" i="22"/>
  <c r="AT46" i="22" s="1"/>
  <c r="E36" i="22"/>
  <c r="U36" i="22"/>
  <c r="AK36" i="22"/>
  <c r="X38" i="22"/>
  <c r="W37" i="22"/>
  <c r="U45" i="2"/>
  <c r="V45" i="2"/>
  <c r="W45" i="2"/>
  <c r="X45" i="2"/>
  <c r="Y45" i="2"/>
  <c r="Z45" i="2"/>
  <c r="AA45" i="2"/>
  <c r="AB45" i="2"/>
  <c r="AC45" i="2"/>
  <c r="B5" i="13"/>
  <c r="B6" i="13" s="1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L4" i="13"/>
  <c r="K4" i="13"/>
  <c r="J4" i="13"/>
  <c r="I4" i="13"/>
  <c r="H4" i="13"/>
  <c r="G4" i="13"/>
  <c r="F4" i="13"/>
  <c r="E4" i="13"/>
  <c r="D4" i="13"/>
  <c r="C4" i="13"/>
  <c r="AW38" i="2"/>
  <c r="AM36" i="2"/>
  <c r="AY33" i="2"/>
  <c r="AY46" i="2" s="1"/>
  <c r="AX33" i="2"/>
  <c r="AX46" i="2" s="1"/>
  <c r="AU36" i="2"/>
  <c r="AP38" i="2"/>
  <c r="AZ38" i="2"/>
  <c r="D1" i="5"/>
  <c r="E1" i="5" s="1"/>
  <c r="F1" i="5" s="1"/>
  <c r="G1" i="5" s="1"/>
  <c r="H1" i="5" s="1"/>
  <c r="I1" i="5" s="1"/>
  <c r="J1" i="5" s="1"/>
  <c r="K1" i="5" s="1"/>
  <c r="L1" i="5" s="1"/>
  <c r="M1" i="5" s="1"/>
  <c r="N1" i="5" s="1"/>
  <c r="O1" i="5" s="1"/>
  <c r="P1" i="5" s="1"/>
  <c r="Q1" i="5" s="1"/>
  <c r="R1" i="5" s="1"/>
  <c r="S1" i="5" s="1"/>
  <c r="T1" i="5" s="1"/>
  <c r="U1" i="5" s="1"/>
  <c r="V1" i="5" s="1"/>
  <c r="W1" i="5" s="1"/>
  <c r="X1" i="5" s="1"/>
  <c r="Y1" i="5" s="1"/>
  <c r="Z1" i="5" s="1"/>
  <c r="AA1" i="5" s="1"/>
  <c r="AB1" i="5" s="1"/>
  <c r="AC1" i="5" s="1"/>
  <c r="AD1" i="5" s="1"/>
  <c r="AE1" i="5" s="1"/>
  <c r="AF1" i="5" s="1"/>
  <c r="AG1" i="5" s="1"/>
  <c r="AH1" i="5" s="1"/>
  <c r="AI1" i="5" s="1"/>
  <c r="AJ1" i="5" s="1"/>
  <c r="AK1" i="5" s="1"/>
  <c r="AL1" i="5" s="1"/>
  <c r="AM1" i="5" s="1"/>
  <c r="AN1" i="5" s="1"/>
  <c r="AO1" i="5" s="1"/>
  <c r="AP1" i="5" s="1"/>
  <c r="AQ1" i="5" s="1"/>
  <c r="AR1" i="5" s="1"/>
  <c r="AS1" i="5" s="1"/>
  <c r="AT1" i="5" s="1"/>
  <c r="AU1" i="5" s="1"/>
  <c r="AV1" i="5" s="1"/>
  <c r="AW1" i="5" s="1"/>
  <c r="AX1" i="5" s="1"/>
  <c r="AY1" i="5" s="1"/>
  <c r="AZ1" i="5" s="1"/>
  <c r="BA1" i="5" s="1"/>
  <c r="BB1" i="5" s="1"/>
  <c r="BC1" i="5" s="1"/>
  <c r="D7" i="15"/>
  <c r="B4" i="12" s="1"/>
  <c r="C5" i="4" s="1"/>
  <c r="F22" i="15"/>
  <c r="B11" i="12" s="1"/>
  <c r="E27" i="15"/>
  <c r="F27" i="15" s="1"/>
  <c r="B16" i="12" s="1"/>
  <c r="C1" i="7"/>
  <c r="D1" i="7" s="1"/>
  <c r="E1" i="7" s="1"/>
  <c r="F1" i="7" s="1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D51" i="11"/>
  <c r="E51" i="11"/>
  <c r="F51" i="11"/>
  <c r="G51" i="11"/>
  <c r="H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C51" i="11"/>
  <c r="C70" i="11" s="1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M96" i="2"/>
  <c r="AK96" i="2"/>
  <c r="AI96" i="2"/>
  <c r="AG96" i="2"/>
  <c r="AE96" i="2"/>
  <c r="AC96" i="2"/>
  <c r="AA96" i="2"/>
  <c r="Y96" i="2"/>
  <c r="W96" i="2"/>
  <c r="U96" i="2"/>
  <c r="S96" i="2"/>
  <c r="Q96" i="2"/>
  <c r="O96" i="2"/>
  <c r="M96" i="2"/>
  <c r="K96" i="2"/>
  <c r="I96" i="2"/>
  <c r="G96" i="2"/>
  <c r="E96" i="2"/>
  <c r="D96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AZ82" i="2"/>
  <c r="AZ89" i="2" s="1"/>
  <c r="AW82" i="2"/>
  <c r="AW89" i="2" s="1"/>
  <c r="AV82" i="2"/>
  <c r="AV89" i="2" s="1"/>
  <c r="AR82" i="2"/>
  <c r="AR89" i="2" s="1"/>
  <c r="AO82" i="2"/>
  <c r="AO89" i="2" s="1"/>
  <c r="AN82" i="2"/>
  <c r="AN89" i="2" s="1"/>
  <c r="AJ82" i="2"/>
  <c r="AJ89" i="2" s="1"/>
  <c r="AG82" i="2"/>
  <c r="AG89" i="2" s="1"/>
  <c r="AF82" i="2"/>
  <c r="AF89" i="2" s="1"/>
  <c r="AB82" i="2"/>
  <c r="AB89" i="2" s="1"/>
  <c r="Y82" i="2"/>
  <c r="Y89" i="2" s="1"/>
  <c r="X82" i="2"/>
  <c r="X89" i="2" s="1"/>
  <c r="T82" i="2"/>
  <c r="T89" i="2" s="1"/>
  <c r="Q82" i="2"/>
  <c r="Q89" i="2" s="1"/>
  <c r="P82" i="2"/>
  <c r="P89" i="2" s="1"/>
  <c r="L82" i="2"/>
  <c r="L89" i="2" s="1"/>
  <c r="I82" i="2"/>
  <c r="I89" i="2" s="1"/>
  <c r="H82" i="2"/>
  <c r="H89" i="2" s="1"/>
  <c r="D82" i="2"/>
  <c r="D89" i="2" s="1"/>
  <c r="BC77" i="2"/>
  <c r="BA77" i="2"/>
  <c r="AY77" i="2"/>
  <c r="AW77" i="2"/>
  <c r="AU77" i="2"/>
  <c r="AS77" i="2"/>
  <c r="AQ77" i="2"/>
  <c r="AO77" i="2"/>
  <c r="AM77" i="2"/>
  <c r="AK77" i="2"/>
  <c r="AI77" i="2"/>
  <c r="AG77" i="2"/>
  <c r="AE77" i="2"/>
  <c r="AC77" i="2"/>
  <c r="AA77" i="2"/>
  <c r="Y77" i="2"/>
  <c r="W77" i="2"/>
  <c r="U77" i="2"/>
  <c r="S77" i="2"/>
  <c r="Q77" i="2"/>
  <c r="O77" i="2"/>
  <c r="M77" i="2"/>
  <c r="K77" i="2"/>
  <c r="I77" i="2"/>
  <c r="G77" i="2"/>
  <c r="E77" i="2"/>
  <c r="D77" i="2"/>
  <c r="C36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AW20" i="2"/>
  <c r="X20" i="2"/>
  <c r="C25" i="13" s="1"/>
  <c r="B15" i="2"/>
  <c r="M21" i="2" s="1"/>
  <c r="BC82" i="2"/>
  <c r="BC89" i="2" s="1"/>
  <c r="AI38" i="2"/>
  <c r="AF33" i="2"/>
  <c r="AF46" i="2" s="1"/>
  <c r="AE33" i="2"/>
  <c r="AE46" i="2" s="1"/>
  <c r="AC38" i="2"/>
  <c r="AB33" i="2"/>
  <c r="AB46" i="2" s="1"/>
  <c r="Y33" i="2"/>
  <c r="Y46" i="2" s="1"/>
  <c r="V33" i="2"/>
  <c r="V46" i="2" s="1"/>
  <c r="U38" i="2"/>
  <c r="S36" i="2"/>
  <c r="Q38" i="2"/>
  <c r="P38" i="2"/>
  <c r="O38" i="2"/>
  <c r="M38" i="2"/>
  <c r="J38" i="2"/>
  <c r="E36" i="2"/>
  <c r="D36" i="2"/>
  <c r="C5" i="2"/>
  <c r="D5" i="2" s="1"/>
  <c r="A2" i="2"/>
  <c r="BB66" i="4"/>
  <c r="BA66" i="4"/>
  <c r="AY66" i="4"/>
  <c r="AX66" i="4"/>
  <c r="AV66" i="4"/>
  <c r="AU66" i="4"/>
  <c r="AT66" i="4"/>
  <c r="AS66" i="4"/>
  <c r="AR66" i="4"/>
  <c r="AQ66" i="4"/>
  <c r="AP66" i="4"/>
  <c r="AN66" i="4"/>
  <c r="AM66" i="4"/>
  <c r="AL66" i="4"/>
  <c r="AK66" i="4"/>
  <c r="AJ66" i="4"/>
  <c r="AI66" i="4"/>
  <c r="AH66" i="4"/>
  <c r="AG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O66" i="4"/>
  <c r="N66" i="4"/>
  <c r="M66" i="4"/>
  <c r="L66" i="4"/>
  <c r="K66" i="4"/>
  <c r="J66" i="4"/>
  <c r="H66" i="4"/>
  <c r="G66" i="4"/>
  <c r="F66" i="4"/>
  <c r="E66" i="4"/>
  <c r="D66" i="4"/>
  <c r="C66" i="4"/>
  <c r="AZ66" i="4"/>
  <c r="AW66" i="4"/>
  <c r="AF66" i="4"/>
  <c r="P66" i="4"/>
  <c r="A49" i="4"/>
  <c r="A48" i="4"/>
  <c r="A47" i="4"/>
  <c r="A46" i="4"/>
  <c r="A45" i="4"/>
  <c r="A44" i="4"/>
  <c r="A43" i="4"/>
  <c r="A42" i="4"/>
  <c r="A41" i="4"/>
  <c r="A40" i="4"/>
  <c r="A18" i="4"/>
  <c r="A17" i="4"/>
  <c r="A16" i="4"/>
  <c r="A15" i="4"/>
  <c r="A14" i="4"/>
  <c r="A13" i="4"/>
  <c r="A12" i="4"/>
  <c r="C9" i="4"/>
  <c r="C2" i="4"/>
  <c r="D2" i="4" s="1"/>
  <c r="E2" i="4" s="1"/>
  <c r="F2" i="4" s="1"/>
  <c r="G2" i="4" s="1"/>
  <c r="H2" i="4" s="1"/>
  <c r="I2" i="4" s="1"/>
  <c r="J2" i="4" s="1"/>
  <c r="K2" i="4" s="1"/>
  <c r="L2" i="4" s="1"/>
  <c r="M2" i="4" s="1"/>
  <c r="N2" i="4" s="1"/>
  <c r="O2" i="4" s="1"/>
  <c r="P2" i="4" s="1"/>
  <c r="Q2" i="4" s="1"/>
  <c r="R2" i="4" s="1"/>
  <c r="S2" i="4" s="1"/>
  <c r="T2" i="4" s="1"/>
  <c r="U2" i="4" s="1"/>
  <c r="V2" i="4" s="1"/>
  <c r="W2" i="4" s="1"/>
  <c r="X2" i="4" s="1"/>
  <c r="Y2" i="4" s="1"/>
  <c r="Z2" i="4" s="1"/>
  <c r="AA2" i="4" s="1"/>
  <c r="AB2" i="4" s="1"/>
  <c r="AC2" i="4" s="1"/>
  <c r="AD2" i="4" s="1"/>
  <c r="AE2" i="4" s="1"/>
  <c r="AF2" i="4" s="1"/>
  <c r="AG2" i="4" s="1"/>
  <c r="AH2" i="4" s="1"/>
  <c r="AI2" i="4" s="1"/>
  <c r="AJ2" i="4" s="1"/>
  <c r="AK2" i="4" s="1"/>
  <c r="AL2" i="4" s="1"/>
  <c r="AM2" i="4" s="1"/>
  <c r="AN2" i="4" s="1"/>
  <c r="AO2" i="4" s="1"/>
  <c r="AP2" i="4" s="1"/>
  <c r="AQ2" i="4" s="1"/>
  <c r="AR2" i="4" s="1"/>
  <c r="AS2" i="4" s="1"/>
  <c r="AT2" i="4" s="1"/>
  <c r="AU2" i="4" s="1"/>
  <c r="AV2" i="4" s="1"/>
  <c r="AW2" i="4" s="1"/>
  <c r="AX2" i="4" s="1"/>
  <c r="AY2" i="4" s="1"/>
  <c r="AZ2" i="4" s="1"/>
  <c r="BA2" i="4" s="1"/>
  <c r="BB2" i="4" s="1"/>
  <c r="A59" i="14"/>
  <c r="A58" i="14"/>
  <c r="A57" i="14"/>
  <c r="A56" i="14"/>
  <c r="A55" i="14"/>
  <c r="A54" i="14"/>
  <c r="A53" i="14"/>
  <c r="A52" i="14"/>
  <c r="L42" i="14"/>
  <c r="H42" i="14"/>
  <c r="D42" i="14"/>
  <c r="L41" i="14"/>
  <c r="H41" i="14"/>
  <c r="D41" i="14"/>
  <c r="L40" i="14"/>
  <c r="H40" i="14"/>
  <c r="D40" i="14"/>
  <c r="A14" i="14"/>
  <c r="A13" i="14"/>
  <c r="A12" i="14"/>
  <c r="A11" i="14"/>
  <c r="A10" i="14"/>
  <c r="A9" i="14"/>
  <c r="A8" i="14"/>
  <c r="A7" i="14"/>
  <c r="A6" i="14"/>
  <c r="A5" i="14"/>
  <c r="A51" i="11"/>
  <c r="A13" i="11"/>
  <c r="A12" i="11"/>
  <c r="A11" i="11"/>
  <c r="A10" i="11"/>
  <c r="A9" i="11"/>
  <c r="A8" i="11"/>
  <c r="A7" i="11"/>
  <c r="A6" i="11"/>
  <c r="A5" i="11"/>
  <c r="A4" i="11"/>
  <c r="B1" i="11"/>
  <c r="C1" i="11" s="1"/>
  <c r="D1" i="11" s="1"/>
  <c r="E1" i="11" s="1"/>
  <c r="F1" i="11" s="1"/>
  <c r="G1" i="11" s="1"/>
  <c r="H1" i="11" s="1"/>
  <c r="I1" i="11" s="1"/>
  <c r="J1" i="11" s="1"/>
  <c r="K1" i="11" s="1"/>
  <c r="L1" i="11" s="1"/>
  <c r="M1" i="11" s="1"/>
  <c r="N1" i="11" s="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Y1" i="11" s="1"/>
  <c r="Z1" i="11" s="1"/>
  <c r="AA1" i="11" s="1"/>
  <c r="AB1" i="11" s="1"/>
  <c r="AC1" i="11" s="1"/>
  <c r="AD1" i="11" s="1"/>
  <c r="AE1" i="11" s="1"/>
  <c r="AF1" i="11" s="1"/>
  <c r="AG1" i="11" s="1"/>
  <c r="AH1" i="11" s="1"/>
  <c r="AI1" i="11" s="1"/>
  <c r="AJ1" i="11" s="1"/>
  <c r="AK1" i="11" s="1"/>
  <c r="AL1" i="11" s="1"/>
  <c r="AM1" i="11" s="1"/>
  <c r="AN1" i="11" s="1"/>
  <c r="AO1" i="11" s="1"/>
  <c r="AP1" i="11" s="1"/>
  <c r="AQ1" i="11" s="1"/>
  <c r="AR1" i="11" s="1"/>
  <c r="AS1" i="11" s="1"/>
  <c r="AT1" i="11" s="1"/>
  <c r="AU1" i="11" s="1"/>
  <c r="AV1" i="11" s="1"/>
  <c r="AW1" i="11" s="1"/>
  <c r="AX1" i="11" s="1"/>
  <c r="AY1" i="11" s="1"/>
  <c r="AZ1" i="11" s="1"/>
  <c r="BA1" i="11" s="1"/>
  <c r="BB1" i="11" s="1"/>
  <c r="A58" i="15"/>
  <c r="A57" i="15"/>
  <c r="A56" i="15"/>
  <c r="A55" i="15"/>
  <c r="A54" i="15"/>
  <c r="A53" i="15"/>
  <c r="A52" i="15"/>
  <c r="A51" i="15"/>
  <c r="A50" i="15"/>
  <c r="A49" i="15"/>
  <c r="A154" i="12"/>
  <c r="A153" i="12"/>
  <c r="A152" i="12"/>
  <c r="A151" i="12"/>
  <c r="A150" i="12"/>
  <c r="A149" i="12"/>
  <c r="A148" i="12"/>
  <c r="A147" i="12"/>
  <c r="A146" i="12"/>
  <c r="A145" i="12"/>
  <c r="A123" i="12"/>
  <c r="A122" i="12"/>
  <c r="A121" i="12"/>
  <c r="A120" i="12"/>
  <c r="A119" i="12"/>
  <c r="A118" i="12"/>
  <c r="A117" i="12"/>
  <c r="A116" i="12"/>
  <c r="A115" i="12"/>
  <c r="A114" i="12"/>
  <c r="C103" i="12"/>
  <c r="A75" i="12"/>
  <c r="A74" i="12"/>
  <c r="A73" i="12"/>
  <c r="A72" i="12"/>
  <c r="A71" i="12"/>
  <c r="A70" i="12"/>
  <c r="A69" i="12"/>
  <c r="A68" i="12"/>
  <c r="A67" i="12"/>
  <c r="A66" i="12"/>
  <c r="A44" i="12"/>
  <c r="A43" i="12"/>
  <c r="A42" i="12"/>
  <c r="A41" i="12"/>
  <c r="A40" i="12"/>
  <c r="A39" i="12"/>
  <c r="A38" i="12"/>
  <c r="A37" i="12"/>
  <c r="A36" i="12"/>
  <c r="A35" i="12"/>
  <c r="A16" i="12"/>
  <c r="A15" i="12"/>
  <c r="A14" i="12"/>
  <c r="A13" i="12"/>
  <c r="A12" i="12"/>
  <c r="A11" i="12"/>
  <c r="A10" i="12"/>
  <c r="A9" i="12"/>
  <c r="A8" i="12"/>
  <c r="A7" i="12"/>
  <c r="B1" i="12"/>
  <c r="C1" i="12" s="1"/>
  <c r="D1" i="12" s="1"/>
  <c r="E1" i="12" s="1"/>
  <c r="F1" i="12" s="1"/>
  <c r="G1" i="12" s="1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W1" i="12" s="1"/>
  <c r="AX1" i="12" s="1"/>
  <c r="AY1" i="12" s="1"/>
  <c r="AZ1" i="12" s="1"/>
  <c r="BA1" i="12" s="1"/>
  <c r="BB1" i="12" s="1"/>
  <c r="A42" i="7"/>
  <c r="A41" i="7"/>
  <c r="A40" i="7"/>
  <c r="A39" i="7"/>
  <c r="A38" i="7"/>
  <c r="A37" i="7"/>
  <c r="A36" i="7"/>
  <c r="A35" i="7"/>
  <c r="A34" i="7"/>
  <c r="A33" i="7"/>
  <c r="A13" i="7"/>
  <c r="A12" i="7"/>
  <c r="A11" i="7"/>
  <c r="A10" i="7"/>
  <c r="A9" i="7"/>
  <c r="A8" i="7"/>
  <c r="A7" i="7"/>
  <c r="A6" i="7"/>
  <c r="A5" i="7"/>
  <c r="A4" i="7"/>
  <c r="A14" i="1"/>
  <c r="A13" i="1"/>
  <c r="A12" i="1"/>
  <c r="A11" i="1"/>
  <c r="A10" i="1"/>
  <c r="A9" i="1"/>
  <c r="A8" i="1"/>
  <c r="A7" i="1"/>
  <c r="A6" i="1"/>
  <c r="A5" i="1"/>
  <c r="C2" i="1"/>
  <c r="AR33" i="2"/>
  <c r="AR46" i="2" s="1"/>
  <c r="D20" i="2"/>
  <c r="T20" i="2"/>
  <c r="C21" i="13" s="1"/>
  <c r="AR20" i="2"/>
  <c r="C45" i="13" s="1"/>
  <c r="E82" i="2"/>
  <c r="E89" i="2" s="1"/>
  <c r="M82" i="2"/>
  <c r="M89" i="2" s="1"/>
  <c r="U82" i="2"/>
  <c r="U89" i="2" s="1"/>
  <c r="AC82" i="2"/>
  <c r="AC89" i="2" s="1"/>
  <c r="AK82" i="2"/>
  <c r="AK89" i="2" s="1"/>
  <c r="AS82" i="2"/>
  <c r="AS89" i="2" s="1"/>
  <c r="BA82" i="2"/>
  <c r="BA89" i="2" s="1"/>
  <c r="N20" i="2"/>
  <c r="Z20" i="2"/>
  <c r="AH20" i="2"/>
  <c r="C35" i="13" s="1"/>
  <c r="AT20" i="2"/>
  <c r="C47" i="13" s="1"/>
  <c r="AW33" i="2"/>
  <c r="AW46" i="2" s="1"/>
  <c r="F82" i="2"/>
  <c r="F89" i="2" s="1"/>
  <c r="J82" i="2"/>
  <c r="J89" i="2" s="1"/>
  <c r="N82" i="2"/>
  <c r="N89" i="2" s="1"/>
  <c r="R82" i="2"/>
  <c r="R89" i="2" s="1"/>
  <c r="V82" i="2"/>
  <c r="V89" i="2" s="1"/>
  <c r="Z82" i="2"/>
  <c r="Z89" i="2" s="1"/>
  <c r="AD82" i="2"/>
  <c r="AD89" i="2" s="1"/>
  <c r="AH82" i="2"/>
  <c r="AH89" i="2" s="1"/>
  <c r="AL82" i="2"/>
  <c r="AL89" i="2" s="1"/>
  <c r="AP82" i="2"/>
  <c r="AP89" i="2" s="1"/>
  <c r="AT82" i="2"/>
  <c r="AT89" i="2" s="1"/>
  <c r="AX82" i="2"/>
  <c r="AX89" i="2" s="1"/>
  <c r="BB82" i="2"/>
  <c r="BB89" i="2" s="1"/>
  <c r="G20" i="2"/>
  <c r="S20" i="2"/>
  <c r="C20" i="13" s="1"/>
  <c r="AE20" i="2"/>
  <c r="AM20" i="2"/>
  <c r="AY20" i="2"/>
  <c r="BA33" i="2"/>
  <c r="BA46" i="2" s="1"/>
  <c r="G82" i="2"/>
  <c r="G89" i="2" s="1"/>
  <c r="K82" i="2"/>
  <c r="K89" i="2" s="1"/>
  <c r="O82" i="2"/>
  <c r="O89" i="2" s="1"/>
  <c r="S82" i="2"/>
  <c r="S89" i="2" s="1"/>
  <c r="W82" i="2"/>
  <c r="W89" i="2" s="1"/>
  <c r="AA82" i="2"/>
  <c r="AA89" i="2" s="1"/>
  <c r="AE82" i="2"/>
  <c r="AE89" i="2" s="1"/>
  <c r="AI82" i="2"/>
  <c r="AI89" i="2" s="1"/>
  <c r="AM82" i="2"/>
  <c r="AM89" i="2" s="1"/>
  <c r="AQ82" i="2"/>
  <c r="AQ89" i="2" s="1"/>
  <c r="AU82" i="2"/>
  <c r="AU89" i="2" s="1"/>
  <c r="AY82" i="2"/>
  <c r="AY89" i="2" s="1"/>
  <c r="AH36" i="2"/>
  <c r="V38" i="2"/>
  <c r="N36" i="2"/>
  <c r="Z38" i="2"/>
  <c r="AU33" i="2"/>
  <c r="AU46" i="2" s="1"/>
  <c r="BC33" i="2"/>
  <c r="BC46" i="2" s="1"/>
  <c r="T38" i="2"/>
  <c r="AP33" i="2"/>
  <c r="AP46" i="2" s="1"/>
  <c r="H38" i="2"/>
  <c r="L38" i="2"/>
  <c r="L33" i="2"/>
  <c r="L46" i="2" s="1"/>
  <c r="L36" i="2"/>
  <c r="AY33" i="27"/>
  <c r="BC38" i="27"/>
  <c r="BA33" i="27"/>
  <c r="AG36" i="26"/>
  <c r="AF37" i="26"/>
  <c r="AR26" i="35" l="1"/>
  <c r="AR61" i="35" s="1"/>
  <c r="AR67" i="35" s="1"/>
  <c r="AQ54" i="4" s="1"/>
  <c r="AI26" i="35"/>
  <c r="AI61" i="35" s="1"/>
  <c r="AI67" i="35" s="1"/>
  <c r="AH54" i="4" s="1"/>
  <c r="Z26" i="35"/>
  <c r="Z61" i="35" s="1"/>
  <c r="P20" i="27"/>
  <c r="I17" i="13" s="1"/>
  <c r="AO20" i="27"/>
  <c r="I42" i="13" s="1"/>
  <c r="AV20" i="27"/>
  <c r="I49" i="13" s="1"/>
  <c r="F25" i="15"/>
  <c r="B14" i="12" s="1"/>
  <c r="F20" i="27"/>
  <c r="I7" i="13" s="1"/>
  <c r="V20" i="30"/>
  <c r="L23" i="13" s="1"/>
  <c r="AE20" i="30"/>
  <c r="L32" i="13" s="1"/>
  <c r="AZ70" i="11"/>
  <c r="AR70" i="11"/>
  <c r="AI70" i="11"/>
  <c r="AA70" i="11"/>
  <c r="S70" i="11"/>
  <c r="K70" i="11"/>
  <c r="AY70" i="11"/>
  <c r="AQ70" i="11"/>
  <c r="AH70" i="11"/>
  <c r="Z70" i="11"/>
  <c r="R70" i="11"/>
  <c r="J70" i="11"/>
  <c r="AX70" i="11"/>
  <c r="AP70" i="11"/>
  <c r="AG70" i="11"/>
  <c r="Y70" i="11"/>
  <c r="Q70" i="11"/>
  <c r="H70" i="11"/>
  <c r="AW70" i="11"/>
  <c r="AN70" i="11"/>
  <c r="AF70" i="11"/>
  <c r="X70" i="11"/>
  <c r="P70" i="11"/>
  <c r="G70" i="11"/>
  <c r="AV70" i="11"/>
  <c r="AM70" i="11"/>
  <c r="AE70" i="11"/>
  <c r="W70" i="11"/>
  <c r="O70" i="11"/>
  <c r="F70" i="11"/>
  <c r="AU70" i="11"/>
  <c r="AL70" i="11"/>
  <c r="AD70" i="11"/>
  <c r="V70" i="11"/>
  <c r="N70" i="11"/>
  <c r="E70" i="11"/>
  <c r="BB70" i="11"/>
  <c r="AT70" i="11"/>
  <c r="AK70" i="11"/>
  <c r="AC70" i="11"/>
  <c r="U70" i="11"/>
  <c r="M70" i="11"/>
  <c r="D70" i="11"/>
  <c r="BA70" i="11"/>
  <c r="AS70" i="11"/>
  <c r="AJ70" i="11"/>
  <c r="AB70" i="11"/>
  <c r="T70" i="11"/>
  <c r="L70" i="11"/>
  <c r="AK26" i="35"/>
  <c r="AK61" i="35" s="1"/>
  <c r="AK67" i="35" s="1"/>
  <c r="AK69" i="35" s="1"/>
  <c r="F26" i="35"/>
  <c r="F61" i="35" s="1"/>
  <c r="AR26" i="33"/>
  <c r="AR61" i="33" s="1"/>
  <c r="AR67" i="33" s="1"/>
  <c r="AQ52" i="4" s="1"/>
  <c r="AB26" i="35"/>
  <c r="AB61" i="35" s="1"/>
  <c r="E26" i="35"/>
  <c r="E61" i="35" s="1"/>
  <c r="E67" i="35" s="1"/>
  <c r="E69" i="35" s="1"/>
  <c r="D159" i="12"/>
  <c r="AL26" i="35"/>
  <c r="AL61" i="35" s="1"/>
  <c r="AS26" i="35"/>
  <c r="AS61" i="35" s="1"/>
  <c r="AS67" i="35" s="1"/>
  <c r="AS69" i="35" s="1"/>
  <c r="D48" i="31"/>
  <c r="AF26" i="35"/>
  <c r="AF61" i="35" s="1"/>
  <c r="AC26" i="35"/>
  <c r="AC61" i="35" s="1"/>
  <c r="AC67" i="35" s="1"/>
  <c r="AC69" i="35" s="1"/>
  <c r="AZ26" i="35"/>
  <c r="AZ61" i="35" s="1"/>
  <c r="AZ67" i="35" s="1"/>
  <c r="AY54" i="4" s="1"/>
  <c r="S26" i="35"/>
  <c r="S61" i="35" s="1"/>
  <c r="S67" i="35" s="1"/>
  <c r="S69" i="35" s="1"/>
  <c r="AE26" i="35"/>
  <c r="AE61" i="35" s="1"/>
  <c r="AE67" i="35" s="1"/>
  <c r="AE69" i="35" s="1"/>
  <c r="V26" i="35"/>
  <c r="V61" i="35" s="1"/>
  <c r="AO26" i="35"/>
  <c r="AO61" i="35" s="1"/>
  <c r="AO67" i="35" s="1"/>
  <c r="AO69" i="35" s="1"/>
  <c r="BA26" i="35"/>
  <c r="BA61" i="35" s="1"/>
  <c r="BA67" i="35" s="1"/>
  <c r="BA69" i="35" s="1"/>
  <c r="U26" i="35"/>
  <c r="U61" i="35" s="1"/>
  <c r="U67" i="35" s="1"/>
  <c r="U69" i="35" s="1"/>
  <c r="L26" i="35"/>
  <c r="L61" i="35" s="1"/>
  <c r="T26" i="35"/>
  <c r="T61" i="35" s="1"/>
  <c r="AA26" i="35"/>
  <c r="AA61" i="35" s="1"/>
  <c r="AA67" i="35" s="1"/>
  <c r="AA69" i="35" s="1"/>
  <c r="P26" i="35"/>
  <c r="P61" i="35" s="1"/>
  <c r="Y26" i="35"/>
  <c r="Y61" i="35" s="1"/>
  <c r="Y67" i="35" s="1"/>
  <c r="Y69" i="35" s="1"/>
  <c r="BC26" i="35"/>
  <c r="BC61" i="35" s="1"/>
  <c r="BC67" i="35" s="1"/>
  <c r="BB54" i="4" s="1"/>
  <c r="BB26" i="35"/>
  <c r="BB61" i="35" s="1"/>
  <c r="BB67" i="35" s="1"/>
  <c r="BA54" i="4" s="1"/>
  <c r="T83" i="35"/>
  <c r="G159" i="12"/>
  <c r="AH26" i="35"/>
  <c r="AH61" i="35" s="1"/>
  <c r="I159" i="12"/>
  <c r="AP26" i="35"/>
  <c r="AP61" i="35" s="1"/>
  <c r="AP67" i="35" s="1"/>
  <c r="AO54" i="4" s="1"/>
  <c r="E159" i="12"/>
  <c r="F159" i="12"/>
  <c r="AY26" i="35"/>
  <c r="AY61" i="35" s="1"/>
  <c r="AY67" i="35" s="1"/>
  <c r="AY69" i="35" s="1"/>
  <c r="AU26" i="35"/>
  <c r="AU61" i="35" s="1"/>
  <c r="AU67" i="35" s="1"/>
  <c r="AU69" i="35" s="1"/>
  <c r="AE159" i="12"/>
  <c r="M83" i="35"/>
  <c r="J26" i="35"/>
  <c r="J61" i="35" s="1"/>
  <c r="H159" i="12"/>
  <c r="W26" i="35"/>
  <c r="W61" i="35" s="1"/>
  <c r="W67" i="35" s="1"/>
  <c r="V54" i="4" s="1"/>
  <c r="I26" i="35"/>
  <c r="I61" i="35" s="1"/>
  <c r="I67" i="35" s="1"/>
  <c r="I69" i="35" s="1"/>
  <c r="AF159" i="12"/>
  <c r="K159" i="12"/>
  <c r="AD159" i="12"/>
  <c r="AV26" i="35"/>
  <c r="AV61" i="35" s="1"/>
  <c r="AV67" i="35" s="1"/>
  <c r="AU54" i="4" s="1"/>
  <c r="AG26" i="35"/>
  <c r="AG61" i="35" s="1"/>
  <c r="AG67" i="35" s="1"/>
  <c r="AG69" i="35" s="1"/>
  <c r="AH159" i="12"/>
  <c r="X26" i="35"/>
  <c r="X61" i="35" s="1"/>
  <c r="Q159" i="12"/>
  <c r="J159" i="12"/>
  <c r="AW26" i="35"/>
  <c r="AW61" i="35" s="1"/>
  <c r="AW67" i="35" s="1"/>
  <c r="AV54" i="4" s="1"/>
  <c r="L159" i="12"/>
  <c r="Q26" i="35"/>
  <c r="Q61" i="35" s="1"/>
  <c r="Q67" i="35" s="1"/>
  <c r="Q69" i="35" s="1"/>
  <c r="AW159" i="12"/>
  <c r="AP159" i="12"/>
  <c r="AO159" i="12"/>
  <c r="AJ159" i="12"/>
  <c r="N159" i="12"/>
  <c r="AV159" i="12"/>
  <c r="Z159" i="12"/>
  <c r="AU159" i="12"/>
  <c r="AK159" i="12"/>
  <c r="AX159" i="12"/>
  <c r="T159" i="12"/>
  <c r="N26" i="35"/>
  <c r="N61" i="35" s="1"/>
  <c r="AV83" i="35"/>
  <c r="P159" i="12"/>
  <c r="M159" i="12"/>
  <c r="O159" i="12"/>
  <c r="AN159" i="12"/>
  <c r="R159" i="12"/>
  <c r="AM159" i="12"/>
  <c r="AD26" i="35"/>
  <c r="AD61" i="35" s="1"/>
  <c r="AY159" i="12"/>
  <c r="BA159" i="12"/>
  <c r="BB159" i="12"/>
  <c r="X159" i="12"/>
  <c r="AS159" i="12"/>
  <c r="W159" i="12"/>
  <c r="AI159" i="12"/>
  <c r="AG159" i="12"/>
  <c r="AL159" i="12"/>
  <c r="Y159" i="12"/>
  <c r="AA83" i="35"/>
  <c r="AC159" i="12"/>
  <c r="S159" i="12"/>
  <c r="AR159" i="12"/>
  <c r="V159" i="12"/>
  <c r="AQ159" i="12"/>
  <c r="U159" i="12"/>
  <c r="AT159" i="12"/>
  <c r="O26" i="35"/>
  <c r="O61" i="35" s="1"/>
  <c r="O67" i="35" s="1"/>
  <c r="O69" i="35" s="1"/>
  <c r="AB159" i="12"/>
  <c r="AA159" i="12"/>
  <c r="AZ159" i="12"/>
  <c r="AY39" i="27"/>
  <c r="AY46" i="27"/>
  <c r="AD39" i="22"/>
  <c r="AD46" i="22"/>
  <c r="AK39" i="22"/>
  <c r="AK46" i="22"/>
  <c r="U39" i="22"/>
  <c r="U46" i="22"/>
  <c r="AQ5" i="11"/>
  <c r="AR46" i="22"/>
  <c r="E39" i="24"/>
  <c r="E46" i="24"/>
  <c r="O9" i="7"/>
  <c r="P46" i="26"/>
  <c r="AI11" i="7"/>
  <c r="AJ46" i="28"/>
  <c r="V11" i="11"/>
  <c r="W46" i="28"/>
  <c r="AX12" i="11"/>
  <c r="AY46" i="29"/>
  <c r="AR21" i="23"/>
  <c r="H51" i="15"/>
  <c r="U6" i="7"/>
  <c r="V46" i="23"/>
  <c r="AJ39" i="24"/>
  <c r="AJ46" i="24"/>
  <c r="C9" i="11"/>
  <c r="D46" i="26"/>
  <c r="D39" i="27"/>
  <c r="D46" i="27"/>
  <c r="V13" i="7"/>
  <c r="W46" i="30"/>
  <c r="AV12" i="7"/>
  <c r="AW46" i="29"/>
  <c r="AX39" i="27"/>
  <c r="AX46" i="27"/>
  <c r="D39" i="30"/>
  <c r="D46" i="30"/>
  <c r="F39" i="30"/>
  <c r="F46" i="30"/>
  <c r="AH39" i="23"/>
  <c r="AH46" i="23"/>
  <c r="F39" i="23"/>
  <c r="F46" i="23"/>
  <c r="AX39" i="22"/>
  <c r="AX46" i="22"/>
  <c r="F39" i="26"/>
  <c r="F46" i="26"/>
  <c r="AO5" i="7"/>
  <c r="AP46" i="22"/>
  <c r="AY39" i="22"/>
  <c r="AY46" i="22"/>
  <c r="AE39" i="23"/>
  <c r="AE46" i="23"/>
  <c r="U39" i="23"/>
  <c r="U46" i="23"/>
  <c r="AG39" i="25"/>
  <c r="AG46" i="25"/>
  <c r="AP39" i="28"/>
  <c r="AP46" i="28"/>
  <c r="O6" i="11"/>
  <c r="P46" i="23"/>
  <c r="E39" i="23"/>
  <c r="E46" i="23"/>
  <c r="AE5" i="7"/>
  <c r="AF46" i="22"/>
  <c r="AC6" i="7"/>
  <c r="AD46" i="23"/>
  <c r="AH39" i="25"/>
  <c r="AH46" i="25"/>
  <c r="U9" i="7"/>
  <c r="V46" i="26"/>
  <c r="AN9" i="7"/>
  <c r="AO46" i="26"/>
  <c r="AP11" i="7"/>
  <c r="AQ46" i="28"/>
  <c r="AX7" i="7"/>
  <c r="AY46" i="24"/>
  <c r="AT8" i="7"/>
  <c r="AU46" i="25"/>
  <c r="G9" i="11"/>
  <c r="H46" i="26"/>
  <c r="U13" i="7"/>
  <c r="V46" i="30"/>
  <c r="F12" i="7"/>
  <c r="G46" i="29"/>
  <c r="AX39" i="23"/>
  <c r="AX46" i="23"/>
  <c r="M39" i="23"/>
  <c r="M46" i="23"/>
  <c r="Z10" i="7"/>
  <c r="AA46" i="27"/>
  <c r="AD11" i="7"/>
  <c r="AE46" i="28"/>
  <c r="AM39" i="29"/>
  <c r="AM46" i="29"/>
  <c r="BB13" i="7"/>
  <c r="BC46" i="30"/>
  <c r="Q39" i="25"/>
  <c r="Q46" i="25"/>
  <c r="U7" i="11"/>
  <c r="V46" i="24"/>
  <c r="K7" i="7"/>
  <c r="L46" i="24"/>
  <c r="AU9" i="11"/>
  <c r="AV46" i="26"/>
  <c r="AW11" i="11"/>
  <c r="AX46" i="28"/>
  <c r="AN10" i="11"/>
  <c r="AO46" i="27"/>
  <c r="AU12" i="11"/>
  <c r="AV46" i="29"/>
  <c r="J39" i="28"/>
  <c r="J46" i="28"/>
  <c r="AU39" i="23"/>
  <c r="AU46" i="23"/>
  <c r="L5" i="7"/>
  <c r="M46" i="22"/>
  <c r="AB39" i="22"/>
  <c r="AB46" i="22"/>
  <c r="AM39" i="22"/>
  <c r="AM46" i="22"/>
  <c r="V5" i="7"/>
  <c r="W46" i="22"/>
  <c r="AC39" i="24"/>
  <c r="AC46" i="24"/>
  <c r="AV9" i="11"/>
  <c r="AW46" i="26"/>
  <c r="S39" i="28"/>
  <c r="S46" i="28"/>
  <c r="T11" i="7"/>
  <c r="U46" i="28"/>
  <c r="D39" i="24"/>
  <c r="D46" i="24"/>
  <c r="X8" i="7"/>
  <c r="Y46" i="25"/>
  <c r="AS9" i="7"/>
  <c r="AT46" i="26"/>
  <c r="AL10" i="7"/>
  <c r="AM46" i="27"/>
  <c r="AF39" i="29"/>
  <c r="AF46" i="29"/>
  <c r="I39" i="28"/>
  <c r="I46" i="28"/>
  <c r="AO6" i="11"/>
  <c r="AP46" i="23"/>
  <c r="O5" i="11"/>
  <c r="P46" i="22"/>
  <c r="AS8" i="7"/>
  <c r="AT46" i="25"/>
  <c r="AC8" i="7"/>
  <c r="AD46" i="25"/>
  <c r="W39" i="27"/>
  <c r="W46" i="27"/>
  <c r="AX11" i="11"/>
  <c r="AY46" i="28"/>
  <c r="AC12" i="11"/>
  <c r="AD46" i="29"/>
  <c r="AN39" i="24"/>
  <c r="AN46" i="24"/>
  <c r="AQ9" i="7"/>
  <c r="AR46" i="26"/>
  <c r="AB12" i="11"/>
  <c r="AC46" i="29"/>
  <c r="AV39" i="28"/>
  <c r="AV46" i="28"/>
  <c r="BC39" i="27"/>
  <c r="BC46" i="27"/>
  <c r="AI10" i="11"/>
  <c r="AJ46" i="27"/>
  <c r="H39" i="28"/>
  <c r="H46" i="28"/>
  <c r="I39" i="23"/>
  <c r="I46" i="23"/>
  <c r="AZ10" i="11"/>
  <c r="BA46" i="27"/>
  <c r="Y39" i="22"/>
  <c r="Y46" i="22"/>
  <c r="I39" i="22"/>
  <c r="I46" i="22"/>
  <c r="AZ39" i="22"/>
  <c r="AZ46" i="22"/>
  <c r="AH5" i="11"/>
  <c r="AI46" i="22"/>
  <c r="I7" i="11"/>
  <c r="J46" i="24"/>
  <c r="T7" i="11"/>
  <c r="U46" i="24"/>
  <c r="AC9" i="11"/>
  <c r="AD46" i="26"/>
  <c r="I9" i="7"/>
  <c r="J46" i="26"/>
  <c r="AJ10" i="7"/>
  <c r="AK46" i="27"/>
  <c r="Q10" i="7"/>
  <c r="R46" i="27"/>
  <c r="AH12" i="7"/>
  <c r="AI46" i="29"/>
  <c r="AK13" i="11"/>
  <c r="AL46" i="30"/>
  <c r="AO12" i="11"/>
  <c r="AP46" i="29"/>
  <c r="BB39" i="22"/>
  <c r="BB46" i="22"/>
  <c r="U8" i="7"/>
  <c r="V46" i="25"/>
  <c r="AF10" i="7"/>
  <c r="AG46" i="27"/>
  <c r="AF39" i="28"/>
  <c r="AF46" i="28"/>
  <c r="G39" i="28"/>
  <c r="G46" i="28"/>
  <c r="AK6" i="11"/>
  <c r="AL46" i="23"/>
  <c r="AL39" i="22"/>
  <c r="AL46" i="22"/>
  <c r="AI6" i="11"/>
  <c r="AJ46" i="23"/>
  <c r="I8" i="11"/>
  <c r="J46" i="25"/>
  <c r="AI9" i="7"/>
  <c r="AJ46" i="26"/>
  <c r="AS39" i="26"/>
  <c r="AS46" i="26"/>
  <c r="U39" i="30"/>
  <c r="U46" i="30"/>
  <c r="X39" i="27"/>
  <c r="X46" i="27"/>
  <c r="T39" i="27"/>
  <c r="T46" i="27"/>
  <c r="AV13" i="7"/>
  <c r="AW46" i="30"/>
  <c r="AG5" i="7"/>
  <c r="AH46" i="22"/>
  <c r="BA39" i="25"/>
  <c r="BA46" i="25"/>
  <c r="AL9" i="11"/>
  <c r="AM46" i="26"/>
  <c r="AR11" i="11"/>
  <c r="AS46" i="28"/>
  <c r="C11" i="11"/>
  <c r="D46" i="28"/>
  <c r="AK39" i="23"/>
  <c r="AK46" i="23"/>
  <c r="AB20" i="30"/>
  <c r="L29" i="13" s="1"/>
  <c r="AA20" i="30"/>
  <c r="L28" i="13" s="1"/>
  <c r="N20" i="30"/>
  <c r="L15" i="13" s="1"/>
  <c r="X20" i="30"/>
  <c r="L25" i="13" s="1"/>
  <c r="W20" i="30"/>
  <c r="L24" i="13" s="1"/>
  <c r="F20" i="30"/>
  <c r="L7" i="13" s="1"/>
  <c r="H78" i="38"/>
  <c r="I75" i="38" s="1"/>
  <c r="P20" i="30"/>
  <c r="L17" i="13" s="1"/>
  <c r="O20" i="30"/>
  <c r="L16" i="13" s="1"/>
  <c r="AW20" i="30"/>
  <c r="L50" i="13" s="1"/>
  <c r="L20" i="30"/>
  <c r="L13" i="13" s="1"/>
  <c r="BC20" i="30"/>
  <c r="L56" i="13" s="1"/>
  <c r="K20" i="30"/>
  <c r="L12" i="13" s="1"/>
  <c r="AT20" i="30"/>
  <c r="L47" i="13" s="1"/>
  <c r="AS20" i="30"/>
  <c r="L46" i="13" s="1"/>
  <c r="AV20" i="30"/>
  <c r="L49" i="13" s="1"/>
  <c r="H20" i="30"/>
  <c r="L9" i="13" s="1"/>
  <c r="AU20" i="30"/>
  <c r="L48" i="13" s="1"/>
  <c r="G20" i="30"/>
  <c r="L8" i="13" s="1"/>
  <c r="AP20" i="30"/>
  <c r="L43" i="13" s="1"/>
  <c r="Y20" i="30"/>
  <c r="L26" i="13" s="1"/>
  <c r="AR20" i="30"/>
  <c r="L45" i="13" s="1"/>
  <c r="AQ20" i="30"/>
  <c r="L44" i="13" s="1"/>
  <c r="AL20" i="30"/>
  <c r="L39" i="13" s="1"/>
  <c r="I20" i="30"/>
  <c r="L10" i="13" s="1"/>
  <c r="AN20" i="30"/>
  <c r="L41" i="13" s="1"/>
  <c r="AM20" i="30"/>
  <c r="L40" i="13" s="1"/>
  <c r="Z20" i="30"/>
  <c r="L27" i="13" s="1"/>
  <c r="M39" i="38"/>
  <c r="L21" i="11"/>
  <c r="L21" i="7"/>
  <c r="O31" i="38"/>
  <c r="N33" i="38"/>
  <c r="N46" i="38" s="1"/>
  <c r="F37" i="30"/>
  <c r="AS37" i="30"/>
  <c r="AM37" i="30"/>
  <c r="K37" i="30"/>
  <c r="T37" i="30"/>
  <c r="G37" i="30"/>
  <c r="AT37" i="30"/>
  <c r="N28" i="11"/>
  <c r="N28" i="7"/>
  <c r="M27" i="11"/>
  <c r="M27" i="7"/>
  <c r="O26" i="7"/>
  <c r="O26" i="11"/>
  <c r="D27" i="14" s="1"/>
  <c r="N25" i="7"/>
  <c r="N25" i="11"/>
  <c r="L24" i="11"/>
  <c r="L24" i="7"/>
  <c r="M23" i="11"/>
  <c r="M23" i="7"/>
  <c r="M22" i="7"/>
  <c r="M22" i="11"/>
  <c r="L20" i="11"/>
  <c r="L20" i="7"/>
  <c r="M19" i="7"/>
  <c r="M19" i="11"/>
  <c r="H48" i="36"/>
  <c r="H50" i="36" s="1"/>
  <c r="H51" i="36" s="1"/>
  <c r="G50" i="44"/>
  <c r="G51" i="44" s="1"/>
  <c r="F56" i="7"/>
  <c r="I75" i="42"/>
  <c r="G135" i="12"/>
  <c r="H50" i="42"/>
  <c r="H51" i="42" s="1"/>
  <c r="G54" i="7"/>
  <c r="H50" i="41"/>
  <c r="H51" i="41" s="1"/>
  <c r="G53" i="7"/>
  <c r="G50" i="39"/>
  <c r="G51" i="39" s="1"/>
  <c r="F51" i="7"/>
  <c r="H50" i="39"/>
  <c r="H51" i="39" s="1"/>
  <c r="G51" i="7"/>
  <c r="H50" i="38"/>
  <c r="H51" i="38" s="1"/>
  <c r="G50" i="7"/>
  <c r="I75" i="37"/>
  <c r="G130" i="12"/>
  <c r="I75" i="36"/>
  <c r="G129" i="12"/>
  <c r="D26" i="33"/>
  <c r="D61" i="33" s="1"/>
  <c r="D67" i="33" s="1"/>
  <c r="C157" i="12"/>
  <c r="D84" i="35"/>
  <c r="E81" i="35" s="1"/>
  <c r="E84" i="35" s="1"/>
  <c r="M81" i="45"/>
  <c r="M84" i="45" s="1"/>
  <c r="K90" i="12"/>
  <c r="L81" i="42"/>
  <c r="L84" i="42" s="1"/>
  <c r="J87" i="12"/>
  <c r="M81" i="44"/>
  <c r="M84" i="44" s="1"/>
  <c r="K89" i="12"/>
  <c r="L81" i="38"/>
  <c r="L84" i="38" s="1"/>
  <c r="J83" i="12"/>
  <c r="M81" i="39"/>
  <c r="M84" i="39" s="1"/>
  <c r="K84" i="12"/>
  <c r="M81" i="37"/>
  <c r="M84" i="37" s="1"/>
  <c r="K82" i="12"/>
  <c r="M81" i="40"/>
  <c r="M84" i="40" s="1"/>
  <c r="K85" i="12"/>
  <c r="L81" i="43"/>
  <c r="L84" i="43" s="1"/>
  <c r="J88" i="12"/>
  <c r="L81" i="41"/>
  <c r="L84" i="41" s="1"/>
  <c r="J86" i="12"/>
  <c r="M81" i="36"/>
  <c r="M84" i="36" s="1"/>
  <c r="K81" i="12"/>
  <c r="E87" i="45"/>
  <c r="E91" i="45" s="1"/>
  <c r="C59" i="12"/>
  <c r="E87" i="44"/>
  <c r="E91" i="44" s="1"/>
  <c r="C58" i="12"/>
  <c r="E87" i="43"/>
  <c r="E91" i="43" s="1"/>
  <c r="C57" i="12"/>
  <c r="E87" i="42"/>
  <c r="E91" i="42" s="1"/>
  <c r="C56" i="12"/>
  <c r="E87" i="41"/>
  <c r="E91" i="41" s="1"/>
  <c r="C55" i="12"/>
  <c r="E87" i="40"/>
  <c r="E91" i="40" s="1"/>
  <c r="C54" i="12"/>
  <c r="E87" i="39"/>
  <c r="E91" i="39" s="1"/>
  <c r="C53" i="12"/>
  <c r="E87" i="38"/>
  <c r="E91" i="38" s="1"/>
  <c r="C52" i="12"/>
  <c r="E87" i="37"/>
  <c r="E91" i="37" s="1"/>
  <c r="C51" i="12"/>
  <c r="E87" i="36"/>
  <c r="E91" i="36" s="1"/>
  <c r="C50" i="12"/>
  <c r="G54" i="14"/>
  <c r="H69" i="38"/>
  <c r="H70" i="38" s="1"/>
  <c r="I70" i="38" s="1"/>
  <c r="G57" i="4"/>
  <c r="H69" i="40"/>
  <c r="H70" i="40" s="1"/>
  <c r="I70" i="40" s="1"/>
  <c r="G59" i="4"/>
  <c r="H69" i="42"/>
  <c r="H70" i="42" s="1"/>
  <c r="I70" i="42" s="1"/>
  <c r="G61" i="4"/>
  <c r="D67" i="35"/>
  <c r="D69" i="35" s="1"/>
  <c r="D50" i="34"/>
  <c r="D51" i="34" s="1"/>
  <c r="H78" i="44"/>
  <c r="F19" i="15"/>
  <c r="B8" i="12" s="1"/>
  <c r="H78" i="39"/>
  <c r="E78" i="34"/>
  <c r="F75" i="34" s="1"/>
  <c r="H78" i="41"/>
  <c r="O2" i="45"/>
  <c r="N54" i="45"/>
  <c r="N28" i="45"/>
  <c r="P33" i="45"/>
  <c r="Q31" i="45"/>
  <c r="O39" i="45"/>
  <c r="H76" i="45"/>
  <c r="H78" i="45" s="1"/>
  <c r="H41" i="45"/>
  <c r="H96" i="45"/>
  <c r="H67" i="45"/>
  <c r="I10" i="45"/>
  <c r="I40" i="45" s="1"/>
  <c r="J58" i="45" s="1"/>
  <c r="I33" i="4" s="1"/>
  <c r="O33" i="44"/>
  <c r="P31" i="44"/>
  <c r="H96" i="44"/>
  <c r="H67" i="44"/>
  <c r="I10" i="44"/>
  <c r="I40" i="44" s="1"/>
  <c r="N54" i="44"/>
  <c r="N28" i="44"/>
  <c r="O2" i="44"/>
  <c r="N39" i="44"/>
  <c r="H95" i="44"/>
  <c r="H48" i="44"/>
  <c r="R31" i="43"/>
  <c r="Q33" i="43"/>
  <c r="Q46" i="43" s="1"/>
  <c r="O54" i="43"/>
  <c r="O28" i="43"/>
  <c r="P2" i="43"/>
  <c r="P39" i="43"/>
  <c r="H76" i="43"/>
  <c r="H78" i="43" s="1"/>
  <c r="H41" i="43"/>
  <c r="H48" i="43" s="1"/>
  <c r="I10" i="43"/>
  <c r="P33" i="42"/>
  <c r="P46" i="42" s="1"/>
  <c r="Q31" i="42"/>
  <c r="I41" i="42"/>
  <c r="J62" i="42" s="1"/>
  <c r="I76" i="42"/>
  <c r="O39" i="42"/>
  <c r="J58" i="42"/>
  <c r="I30" i="4" s="1"/>
  <c r="H95" i="42"/>
  <c r="H97" i="42" s="1"/>
  <c r="I94" i="42" s="1"/>
  <c r="N54" i="42"/>
  <c r="N28" i="42"/>
  <c r="O2" i="42"/>
  <c r="I101" i="42"/>
  <c r="I102" i="42" s="1"/>
  <c r="H28" i="12" s="1"/>
  <c r="J5" i="42"/>
  <c r="N54" i="41"/>
  <c r="N28" i="41"/>
  <c r="O2" i="41"/>
  <c r="N33" i="41"/>
  <c r="N46" i="41" s="1"/>
  <c r="O31" i="41"/>
  <c r="M39" i="41"/>
  <c r="I10" i="41"/>
  <c r="I40" i="41" s="1"/>
  <c r="H96" i="41"/>
  <c r="H67" i="41"/>
  <c r="H95" i="41"/>
  <c r="I10" i="40"/>
  <c r="N39" i="40"/>
  <c r="H41" i="40"/>
  <c r="H76" i="40"/>
  <c r="H78" i="40" s="1"/>
  <c r="N54" i="40"/>
  <c r="N28" i="40"/>
  <c r="O2" i="40"/>
  <c r="O33" i="40"/>
  <c r="O46" i="40" s="1"/>
  <c r="P31" i="40"/>
  <c r="N39" i="39"/>
  <c r="N54" i="39"/>
  <c r="N28" i="39"/>
  <c r="O2" i="39"/>
  <c r="O33" i="39"/>
  <c r="O46" i="39" s="1"/>
  <c r="P31" i="39"/>
  <c r="I10" i="39"/>
  <c r="H95" i="39"/>
  <c r="H96" i="39"/>
  <c r="H67" i="39"/>
  <c r="I10" i="38"/>
  <c r="I40" i="38" s="1"/>
  <c r="N54" i="38"/>
  <c r="N28" i="38"/>
  <c r="O2" i="38"/>
  <c r="H95" i="38"/>
  <c r="H97" i="38" s="1"/>
  <c r="I94" i="38" s="1"/>
  <c r="O31" i="37"/>
  <c r="N33" i="37"/>
  <c r="N46" i="37" s="1"/>
  <c r="M39" i="37"/>
  <c r="I10" i="37"/>
  <c r="I40" i="37" s="1"/>
  <c r="H95" i="37"/>
  <c r="H97" i="37" s="1"/>
  <c r="I94" i="37" s="1"/>
  <c r="H48" i="37"/>
  <c r="N28" i="37"/>
  <c r="N54" i="37"/>
  <c r="O2" i="37"/>
  <c r="O33" i="36"/>
  <c r="O46" i="36" s="1"/>
  <c r="P31" i="36"/>
  <c r="N39" i="36"/>
  <c r="N54" i="36"/>
  <c r="N28" i="36"/>
  <c r="O2" i="36"/>
  <c r="I101" i="36"/>
  <c r="I102" i="36" s="1"/>
  <c r="H22" i="12" s="1"/>
  <c r="J5" i="36"/>
  <c r="I40" i="36"/>
  <c r="H95" i="36"/>
  <c r="H97" i="36" s="1"/>
  <c r="AA26" i="33"/>
  <c r="AA61" i="33" s="1"/>
  <c r="AA67" i="33" s="1"/>
  <c r="AA69" i="33" s="1"/>
  <c r="AL54" i="4"/>
  <c r="AZ4" i="11"/>
  <c r="K4" i="11"/>
  <c r="X4" i="7"/>
  <c r="AF39" i="2"/>
  <c r="E37" i="24"/>
  <c r="AO4" i="11"/>
  <c r="BB4" i="7"/>
  <c r="AB39" i="2"/>
  <c r="AW4" i="11"/>
  <c r="U37" i="24"/>
  <c r="U4" i="7"/>
  <c r="AR39" i="2"/>
  <c r="AV4" i="7"/>
  <c r="AX4" i="7"/>
  <c r="AC37" i="24"/>
  <c r="AH20" i="24"/>
  <c r="F35" i="13" s="1"/>
  <c r="Q20" i="24"/>
  <c r="F18" i="13" s="1"/>
  <c r="AK20" i="24"/>
  <c r="F38" i="13" s="1"/>
  <c r="R20" i="24"/>
  <c r="F19" i="13" s="1"/>
  <c r="AU20" i="24"/>
  <c r="F48" i="13" s="1"/>
  <c r="AA20" i="24"/>
  <c r="F28" i="13" s="1"/>
  <c r="AX20" i="24"/>
  <c r="F51" i="13" s="1"/>
  <c r="E57" i="14"/>
  <c r="BA26" i="33"/>
  <c r="BA61" i="33" s="1"/>
  <c r="BA67" i="33" s="1"/>
  <c r="AF53" i="4"/>
  <c r="S26" i="33"/>
  <c r="S61" i="33" s="1"/>
  <c r="S67" i="33" s="1"/>
  <c r="J26" i="33"/>
  <c r="J61" i="33" s="1"/>
  <c r="AO26" i="33"/>
  <c r="AO61" i="33" s="1"/>
  <c r="AO67" i="33" s="1"/>
  <c r="W26" i="33"/>
  <c r="W61" i="33" s="1"/>
  <c r="W67" i="33" s="1"/>
  <c r="W69" i="33" s="1"/>
  <c r="AY26" i="33"/>
  <c r="AY61" i="33" s="1"/>
  <c r="AY67" i="33" s="1"/>
  <c r="P26" i="33"/>
  <c r="P61" i="33" s="1"/>
  <c r="H26" i="33"/>
  <c r="H61" i="33" s="1"/>
  <c r="AP26" i="33"/>
  <c r="AP61" i="33" s="1"/>
  <c r="AP67" i="33" s="1"/>
  <c r="AO52" i="4" s="1"/>
  <c r="R26" i="33"/>
  <c r="R61" i="33" s="1"/>
  <c r="T26" i="33"/>
  <c r="T61" i="33" s="1"/>
  <c r="AN26" i="33"/>
  <c r="AN61" i="33" s="1"/>
  <c r="AE83" i="33"/>
  <c r="H83" i="33"/>
  <c r="AX26" i="33"/>
  <c r="AX61" i="33" s="1"/>
  <c r="AX67" i="33" s="1"/>
  <c r="AW52" i="4" s="1"/>
  <c r="L26" i="33"/>
  <c r="L61" i="33" s="1"/>
  <c r="AC83" i="33"/>
  <c r="AN83" i="33"/>
  <c r="AZ26" i="33"/>
  <c r="AZ61" i="33" s="1"/>
  <c r="AZ67" i="33" s="1"/>
  <c r="AY52" i="4" s="1"/>
  <c r="U26" i="33"/>
  <c r="U61" i="33" s="1"/>
  <c r="U67" i="33" s="1"/>
  <c r="U69" i="33" s="1"/>
  <c r="I26" i="33"/>
  <c r="I61" i="33" s="1"/>
  <c r="I67" i="33" s="1"/>
  <c r="AN157" i="12"/>
  <c r="E157" i="12"/>
  <c r="AG26" i="33"/>
  <c r="AG61" i="33" s="1"/>
  <c r="AG67" i="33" s="1"/>
  <c r="AF52" i="4" s="1"/>
  <c r="D157" i="12"/>
  <c r="AS157" i="12"/>
  <c r="AT157" i="12"/>
  <c r="O157" i="12"/>
  <c r="AY157" i="12"/>
  <c r="AH157" i="12"/>
  <c r="AG157" i="12"/>
  <c r="AB157" i="12"/>
  <c r="AV83" i="33"/>
  <c r="U157" i="12"/>
  <c r="P157" i="12"/>
  <c r="I157" i="12"/>
  <c r="Z83" i="33"/>
  <c r="AH26" i="33"/>
  <c r="AH61" i="33" s="1"/>
  <c r="F157" i="12"/>
  <c r="AM157" i="12"/>
  <c r="R157" i="12"/>
  <c r="AZ157" i="12"/>
  <c r="AQ157" i="12"/>
  <c r="AD157" i="12"/>
  <c r="Q157" i="12"/>
  <c r="AU157" i="12"/>
  <c r="AP157" i="12"/>
  <c r="AC157" i="12"/>
  <c r="L157" i="12"/>
  <c r="BB157" i="12"/>
  <c r="AO157" i="12"/>
  <c r="X157" i="12"/>
  <c r="G26" i="33"/>
  <c r="G61" i="33" s="1"/>
  <c r="G67" i="33" s="1"/>
  <c r="F52" i="4" s="1"/>
  <c r="X37" i="27"/>
  <c r="T37" i="27"/>
  <c r="AI157" i="12"/>
  <c r="BA157" i="12"/>
  <c r="AJ157" i="12"/>
  <c r="W157" i="12"/>
  <c r="N157" i="12"/>
  <c r="AV157" i="12"/>
  <c r="AA157" i="12"/>
  <c r="Z157" i="12"/>
  <c r="M157" i="12"/>
  <c r="AE157" i="12"/>
  <c r="AL157" i="12"/>
  <c r="Y157" i="12"/>
  <c r="H157" i="12"/>
  <c r="BC26" i="33"/>
  <c r="BC61" i="33" s="1"/>
  <c r="BC67" i="33" s="1"/>
  <c r="AX157" i="12"/>
  <c r="AK157" i="12"/>
  <c r="T157" i="12"/>
  <c r="S157" i="12"/>
  <c r="AW157" i="12"/>
  <c r="AF157" i="12"/>
  <c r="G157" i="12"/>
  <c r="J157" i="12"/>
  <c r="AR157" i="12"/>
  <c r="K157" i="12"/>
  <c r="V157" i="12"/>
  <c r="Q69" i="34"/>
  <c r="AK21" i="23"/>
  <c r="AK83" i="23" s="1"/>
  <c r="AT20" i="24"/>
  <c r="F47" i="13" s="1"/>
  <c r="AD20" i="24"/>
  <c r="F31" i="13" s="1"/>
  <c r="N20" i="24"/>
  <c r="F15" i="13" s="1"/>
  <c r="BA20" i="24"/>
  <c r="F54" i="13" s="1"/>
  <c r="AG20" i="24"/>
  <c r="F34" i="13" s="1"/>
  <c r="I20" i="24"/>
  <c r="F10" i="13" s="1"/>
  <c r="AE20" i="24"/>
  <c r="F32" i="13" s="1"/>
  <c r="K20" i="24"/>
  <c r="F12" i="13" s="1"/>
  <c r="AP20" i="24"/>
  <c r="F43" i="13" s="1"/>
  <c r="Z20" i="24"/>
  <c r="F27" i="13" s="1"/>
  <c r="J20" i="24"/>
  <c r="F11" i="13" s="1"/>
  <c r="AW20" i="24"/>
  <c r="F50" i="13" s="1"/>
  <c r="Y20" i="24"/>
  <c r="F26" i="13" s="1"/>
  <c r="E20" i="24"/>
  <c r="F6" i="13" s="1"/>
  <c r="AJ20" i="24"/>
  <c r="F37" i="13" s="1"/>
  <c r="AL20" i="24"/>
  <c r="F39" i="13" s="1"/>
  <c r="V20" i="24"/>
  <c r="F23" i="13" s="1"/>
  <c r="F20" i="24"/>
  <c r="F7" i="13" s="1"/>
  <c r="AO20" i="24"/>
  <c r="F42" i="13" s="1"/>
  <c r="U20" i="24"/>
  <c r="F22" i="13" s="1"/>
  <c r="AK37" i="29"/>
  <c r="AN20" i="24"/>
  <c r="F41" i="13" s="1"/>
  <c r="T20" i="24"/>
  <c r="F21" i="13" s="1"/>
  <c r="AA69" i="34"/>
  <c r="AJ26" i="31"/>
  <c r="AJ61" i="31" s="1"/>
  <c r="AJ26" i="32"/>
  <c r="AJ61" i="32" s="1"/>
  <c r="AG26" i="32"/>
  <c r="AG61" i="32" s="1"/>
  <c r="AG67" i="32" s="1"/>
  <c r="AF51" i="4" s="1"/>
  <c r="N26" i="32"/>
  <c r="N61" i="32" s="1"/>
  <c r="AT26" i="32"/>
  <c r="AT61" i="32" s="1"/>
  <c r="AT67" i="32" s="1"/>
  <c r="AS51" i="4" s="1"/>
  <c r="AP53" i="4"/>
  <c r="AS26" i="31"/>
  <c r="AS61" i="31" s="1"/>
  <c r="AS67" i="31" s="1"/>
  <c r="AS69" i="31" s="1"/>
  <c r="Z26" i="31"/>
  <c r="Z61" i="31" s="1"/>
  <c r="AM26" i="31"/>
  <c r="AM61" i="31" s="1"/>
  <c r="AM67" i="31" s="1"/>
  <c r="AM69" i="31" s="1"/>
  <c r="AO26" i="31"/>
  <c r="AO61" i="31" s="1"/>
  <c r="AO67" i="31" s="1"/>
  <c r="AO69" i="31" s="1"/>
  <c r="V26" i="31"/>
  <c r="V61" i="31" s="1"/>
  <c r="BB26" i="31"/>
  <c r="BB61" i="31" s="1"/>
  <c r="BB67" i="31" s="1"/>
  <c r="BA50" i="4" s="1"/>
  <c r="M26" i="31"/>
  <c r="M61" i="31" s="1"/>
  <c r="M67" i="31" s="1"/>
  <c r="M69" i="31" s="1"/>
  <c r="T26" i="32"/>
  <c r="T61" i="32" s="1"/>
  <c r="F54" i="4"/>
  <c r="AF26" i="31"/>
  <c r="AF61" i="31" s="1"/>
  <c r="AA26" i="31"/>
  <c r="AA61" i="31" s="1"/>
  <c r="AA67" i="31" s="1"/>
  <c r="AA69" i="31" s="1"/>
  <c r="BC26" i="32"/>
  <c r="BC61" i="32" s="1"/>
  <c r="BC67" i="32" s="1"/>
  <c r="BC69" i="32" s="1"/>
  <c r="AC26" i="32"/>
  <c r="AC61" i="32" s="1"/>
  <c r="AC67" i="32" s="1"/>
  <c r="AB51" i="4" s="1"/>
  <c r="J26" i="32"/>
  <c r="J61" i="32" s="1"/>
  <c r="AP26" i="32"/>
  <c r="AP61" i="32" s="1"/>
  <c r="AP67" i="32" s="1"/>
  <c r="AO51" i="4" s="1"/>
  <c r="AR26" i="31"/>
  <c r="AR61" i="31" s="1"/>
  <c r="AR67" i="31" s="1"/>
  <c r="AQ50" i="4" s="1"/>
  <c r="I26" i="31"/>
  <c r="I61" i="31" s="1"/>
  <c r="I67" i="31" s="1"/>
  <c r="H50" i="4" s="1"/>
  <c r="H37" i="24"/>
  <c r="Y37" i="24"/>
  <c r="Z37" i="25"/>
  <c r="Q37" i="26"/>
  <c r="V37" i="26"/>
  <c r="BC37" i="24"/>
  <c r="AF37" i="24"/>
  <c r="K21" i="2"/>
  <c r="AH12" i="11"/>
  <c r="AI37" i="24"/>
  <c r="Q37" i="24"/>
  <c r="AG37" i="24"/>
  <c r="L37" i="26"/>
  <c r="AI26" i="31"/>
  <c r="AI61" i="31" s="1"/>
  <c r="AI67" i="31" s="1"/>
  <c r="AH50" i="4" s="1"/>
  <c r="AK26" i="32"/>
  <c r="AK61" i="32" s="1"/>
  <c r="AK67" i="32" s="1"/>
  <c r="AK69" i="32" s="1"/>
  <c r="R26" i="32"/>
  <c r="R61" i="32" s="1"/>
  <c r="L54" i="4"/>
  <c r="AY26" i="32"/>
  <c r="AY61" i="32" s="1"/>
  <c r="AY67" i="32" s="1"/>
  <c r="AY69" i="32" s="1"/>
  <c r="AG26" i="31"/>
  <c r="AG61" i="31" s="1"/>
  <c r="AG67" i="31" s="1"/>
  <c r="AG69" i="31" s="1"/>
  <c r="N26" i="31"/>
  <c r="N61" i="31" s="1"/>
  <c r="AT26" i="31"/>
  <c r="AT61" i="31" s="1"/>
  <c r="AT67" i="31" s="1"/>
  <c r="AS50" i="4" s="1"/>
  <c r="AN26" i="32"/>
  <c r="AN61" i="32" s="1"/>
  <c r="AS21" i="22"/>
  <c r="AS83" i="22" s="1"/>
  <c r="BC19" i="22"/>
  <c r="AY19" i="22"/>
  <c r="AU19" i="22"/>
  <c r="AQ19" i="22"/>
  <c r="AM19" i="22"/>
  <c r="AI19" i="22"/>
  <c r="AE19" i="22"/>
  <c r="AA19" i="22"/>
  <c r="W19" i="22"/>
  <c r="S19" i="22"/>
  <c r="O19" i="22"/>
  <c r="K19" i="22"/>
  <c r="G19" i="22"/>
  <c r="BB19" i="22"/>
  <c r="AX19" i="22"/>
  <c r="AT19" i="22"/>
  <c r="AP19" i="22"/>
  <c r="AL19" i="22"/>
  <c r="AH19" i="22"/>
  <c r="AD19" i="22"/>
  <c r="Z19" i="22"/>
  <c r="V19" i="22"/>
  <c r="R19" i="22"/>
  <c r="N19" i="22"/>
  <c r="J19" i="22"/>
  <c r="F19" i="22"/>
  <c r="BA19" i="22"/>
  <c r="AW19" i="22"/>
  <c r="AS19" i="22"/>
  <c r="AO19" i="22"/>
  <c r="AK19" i="22"/>
  <c r="AG19" i="22"/>
  <c r="AC19" i="22"/>
  <c r="Y19" i="22"/>
  <c r="U19" i="22"/>
  <c r="Q19" i="22"/>
  <c r="M19" i="22"/>
  <c r="I19" i="22"/>
  <c r="E19" i="22"/>
  <c r="AZ19" i="22"/>
  <c r="AV19" i="22"/>
  <c r="AR19" i="22"/>
  <c r="AN19" i="22"/>
  <c r="AJ19" i="22"/>
  <c r="AF19" i="22"/>
  <c r="AB19" i="22"/>
  <c r="X19" i="22"/>
  <c r="T19" i="22"/>
  <c r="P19" i="22"/>
  <c r="L19" i="22"/>
  <c r="H19" i="22"/>
  <c r="D19" i="22"/>
  <c r="BA37" i="27"/>
  <c r="AH37" i="26"/>
  <c r="L37" i="27"/>
  <c r="Z37" i="29"/>
  <c r="Z20" i="27"/>
  <c r="I27" i="13" s="1"/>
  <c r="AQ20" i="27"/>
  <c r="I44" i="13" s="1"/>
  <c r="L26" i="32"/>
  <c r="L61" i="32" s="1"/>
  <c r="Y26" i="32"/>
  <c r="Y61" i="32" s="1"/>
  <c r="Y67" i="32" s="1"/>
  <c r="Y69" i="32" s="1"/>
  <c r="F26" i="32"/>
  <c r="F61" i="32" s="1"/>
  <c r="AL26" i="32"/>
  <c r="AL61" i="32" s="1"/>
  <c r="S26" i="32"/>
  <c r="S61" i="32" s="1"/>
  <c r="S67" i="32" s="1"/>
  <c r="R51" i="4" s="1"/>
  <c r="AS37" i="26"/>
  <c r="Z37" i="26"/>
  <c r="AD20" i="27"/>
  <c r="I31" i="13" s="1"/>
  <c r="R20" i="27"/>
  <c r="I19" i="13" s="1"/>
  <c r="AY37" i="27"/>
  <c r="AJ39" i="26"/>
  <c r="E37" i="25"/>
  <c r="W37" i="26"/>
  <c r="S20" i="27"/>
  <c r="I20" i="13" s="1"/>
  <c r="AQ37" i="27"/>
  <c r="AX20" i="27"/>
  <c r="I51" i="13" s="1"/>
  <c r="G20" i="27"/>
  <c r="I8" i="13" s="1"/>
  <c r="AF20" i="27"/>
  <c r="I33" i="13" s="1"/>
  <c r="I37" i="27"/>
  <c r="AM37" i="29"/>
  <c r="AY21" i="23"/>
  <c r="AY83" i="23" s="1"/>
  <c r="BC19" i="23"/>
  <c r="AY19" i="23"/>
  <c r="AU19" i="23"/>
  <c r="AQ19" i="23"/>
  <c r="AM19" i="23"/>
  <c r="AI19" i="23"/>
  <c r="AE19" i="23"/>
  <c r="AA19" i="23"/>
  <c r="W19" i="23"/>
  <c r="S19" i="23"/>
  <c r="O19" i="23"/>
  <c r="K19" i="23"/>
  <c r="G19" i="23"/>
  <c r="BB19" i="23"/>
  <c r="AX19" i="23"/>
  <c r="AT19" i="23"/>
  <c r="AP19" i="23"/>
  <c r="AL19" i="23"/>
  <c r="AH19" i="23"/>
  <c r="AD19" i="23"/>
  <c r="Z19" i="23"/>
  <c r="V19" i="23"/>
  <c r="R19" i="23"/>
  <c r="N19" i="23"/>
  <c r="J19" i="23"/>
  <c r="F19" i="23"/>
  <c r="BA19" i="23"/>
  <c r="AW19" i="23"/>
  <c r="AS19" i="23"/>
  <c r="AO19" i="23"/>
  <c r="AK19" i="23"/>
  <c r="AG19" i="23"/>
  <c r="AC19" i="23"/>
  <c r="Y19" i="23"/>
  <c r="U19" i="23"/>
  <c r="Q19" i="23"/>
  <c r="M19" i="23"/>
  <c r="I19" i="23"/>
  <c r="E19" i="23"/>
  <c r="AZ19" i="23"/>
  <c r="AV19" i="23"/>
  <c r="AR19" i="23"/>
  <c r="AN19" i="23"/>
  <c r="AJ19" i="23"/>
  <c r="AF19" i="23"/>
  <c r="AB19" i="23"/>
  <c r="X19" i="23"/>
  <c r="T19" i="23"/>
  <c r="P19" i="23"/>
  <c r="L19" i="23"/>
  <c r="H19" i="23"/>
  <c r="D19" i="23"/>
  <c r="AE20" i="27"/>
  <c r="I32" i="13" s="1"/>
  <c r="K20" i="27"/>
  <c r="I12" i="13" s="1"/>
  <c r="E57" i="15"/>
  <c r="F57" i="15" s="1"/>
  <c r="B43" i="12" s="1"/>
  <c r="D87" i="29" s="1"/>
  <c r="D91" i="29" s="1"/>
  <c r="C43" i="12" s="1"/>
  <c r="L26" i="31"/>
  <c r="L61" i="31" s="1"/>
  <c r="AB26" i="32"/>
  <c r="AB61" i="32" s="1"/>
  <c r="W26" i="32"/>
  <c r="W61" i="32" s="1"/>
  <c r="W67" i="32" s="1"/>
  <c r="W69" i="32" s="1"/>
  <c r="M156" i="12"/>
  <c r="AC156" i="12"/>
  <c r="AS156" i="12"/>
  <c r="F156" i="12"/>
  <c r="V156" i="12"/>
  <c r="AL156" i="12"/>
  <c r="BB156" i="12"/>
  <c r="G156" i="12"/>
  <c r="W156" i="12"/>
  <c r="AM156" i="12"/>
  <c r="H156" i="12"/>
  <c r="AZ156" i="12"/>
  <c r="AF156" i="12"/>
  <c r="Q156" i="12"/>
  <c r="AG156" i="12"/>
  <c r="AW156" i="12"/>
  <c r="J156" i="12"/>
  <c r="Z156" i="12"/>
  <c r="AP156" i="12"/>
  <c r="E156" i="12"/>
  <c r="K156" i="12"/>
  <c r="AA156" i="12"/>
  <c r="AQ156" i="12"/>
  <c r="P156" i="12"/>
  <c r="AN156" i="12"/>
  <c r="AV156" i="12"/>
  <c r="U156" i="12"/>
  <c r="AK156" i="12"/>
  <c r="BA156" i="12"/>
  <c r="N156" i="12"/>
  <c r="AD156" i="12"/>
  <c r="AT156" i="12"/>
  <c r="L156" i="12"/>
  <c r="O156" i="12"/>
  <c r="AE156" i="12"/>
  <c r="AU156" i="12"/>
  <c r="AB156" i="12"/>
  <c r="X156" i="12"/>
  <c r="I156" i="12"/>
  <c r="Y156" i="12"/>
  <c r="AO156" i="12"/>
  <c r="D156" i="12"/>
  <c r="R156" i="12"/>
  <c r="AH156" i="12"/>
  <c r="AX156" i="12"/>
  <c r="T156" i="12"/>
  <c r="S156" i="12"/>
  <c r="AI156" i="12"/>
  <c r="AY156" i="12"/>
  <c r="AJ156" i="12"/>
  <c r="AR156" i="12"/>
  <c r="R155" i="12"/>
  <c r="AH155" i="12"/>
  <c r="AX155" i="12"/>
  <c r="O155" i="12"/>
  <c r="AE155" i="12"/>
  <c r="AU155" i="12"/>
  <c r="U155" i="12"/>
  <c r="BA155" i="12"/>
  <c r="T155" i="12"/>
  <c r="AJ155" i="12"/>
  <c r="AZ155" i="12"/>
  <c r="Y155" i="12"/>
  <c r="F155" i="12"/>
  <c r="V155" i="12"/>
  <c r="AL155" i="12"/>
  <c r="BB155" i="12"/>
  <c r="S155" i="12"/>
  <c r="AI155" i="12"/>
  <c r="AY155" i="12"/>
  <c r="AC155" i="12"/>
  <c r="H155" i="12"/>
  <c r="X155" i="12"/>
  <c r="AN155" i="12"/>
  <c r="D155" i="12"/>
  <c r="AG155" i="12"/>
  <c r="J155" i="12"/>
  <c r="Z155" i="12"/>
  <c r="AP155" i="12"/>
  <c r="G155" i="12"/>
  <c r="W155" i="12"/>
  <c r="AM155" i="12"/>
  <c r="E155" i="12"/>
  <c r="AK155" i="12"/>
  <c r="L155" i="12"/>
  <c r="AB155" i="12"/>
  <c r="AR155" i="12"/>
  <c r="I155" i="12"/>
  <c r="AO155" i="12"/>
  <c r="N155" i="12"/>
  <c r="AD155" i="12"/>
  <c r="AT155" i="12"/>
  <c r="K155" i="12"/>
  <c r="AA155" i="12"/>
  <c r="AQ155" i="12"/>
  <c r="M155" i="12"/>
  <c r="AS155" i="12"/>
  <c r="P155" i="12"/>
  <c r="AF155" i="12"/>
  <c r="AV155" i="12"/>
  <c r="Q155" i="12"/>
  <c r="AW155" i="12"/>
  <c r="BA21" i="22"/>
  <c r="BA83" i="22" s="1"/>
  <c r="AD37" i="26"/>
  <c r="D37" i="27"/>
  <c r="O37" i="27"/>
  <c r="X20" i="27"/>
  <c r="I25" i="13" s="1"/>
  <c r="E37" i="27"/>
  <c r="AV37" i="29"/>
  <c r="AL21" i="2"/>
  <c r="O19" i="2"/>
  <c r="S19" i="2"/>
  <c r="W19" i="2"/>
  <c r="AA19" i="2"/>
  <c r="AE19" i="2"/>
  <c r="AI19" i="2"/>
  <c r="AM19" i="2"/>
  <c r="AQ19" i="2"/>
  <c r="AU19" i="2"/>
  <c r="AY19" i="2"/>
  <c r="BC19" i="2"/>
  <c r="H19" i="2"/>
  <c r="L19" i="2"/>
  <c r="P19" i="2"/>
  <c r="T19" i="2"/>
  <c r="X19" i="2"/>
  <c r="AB19" i="2"/>
  <c r="AF19" i="2"/>
  <c r="AJ19" i="2"/>
  <c r="AN19" i="2"/>
  <c r="AR19" i="2"/>
  <c r="AV19" i="2"/>
  <c r="AZ19" i="2"/>
  <c r="D19" i="2"/>
  <c r="I19" i="2"/>
  <c r="M19" i="2"/>
  <c r="Q19" i="2"/>
  <c r="U19" i="2"/>
  <c r="Y19" i="2"/>
  <c r="AC19" i="2"/>
  <c r="AG19" i="2"/>
  <c r="AK19" i="2"/>
  <c r="AO19" i="2"/>
  <c r="AS19" i="2"/>
  <c r="AW19" i="2"/>
  <c r="BA19" i="2"/>
  <c r="F19" i="2"/>
  <c r="J19" i="2"/>
  <c r="N19" i="2"/>
  <c r="R19" i="2"/>
  <c r="V19" i="2"/>
  <c r="Z19" i="2"/>
  <c r="AD19" i="2"/>
  <c r="AH19" i="2"/>
  <c r="AL19" i="2"/>
  <c r="AP19" i="2"/>
  <c r="AT19" i="2"/>
  <c r="AX19" i="2"/>
  <c r="BB19" i="2"/>
  <c r="G19" i="2"/>
  <c r="K19" i="2"/>
  <c r="E19" i="2"/>
  <c r="AB37" i="26"/>
  <c r="AW37" i="26"/>
  <c r="R37" i="26"/>
  <c r="AY20" i="27"/>
  <c r="I52" i="13" s="1"/>
  <c r="I20" i="27"/>
  <c r="I10" i="13" s="1"/>
  <c r="AA37" i="27"/>
  <c r="AM20" i="27"/>
  <c r="I40" i="13" s="1"/>
  <c r="H20" i="27"/>
  <c r="I9" i="13" s="1"/>
  <c r="AN20" i="27"/>
  <c r="I41" i="13" s="1"/>
  <c r="AS37" i="27"/>
  <c r="AT37" i="29"/>
  <c r="AI37" i="29"/>
  <c r="BA26" i="31"/>
  <c r="BA61" i="31" s="1"/>
  <c r="BA67" i="31" s="1"/>
  <c r="BA69" i="31" s="1"/>
  <c r="R26" i="31"/>
  <c r="R61" i="31" s="1"/>
  <c r="AH26" i="31"/>
  <c r="AH61" i="31" s="1"/>
  <c r="AA26" i="32"/>
  <c r="AA61" i="32" s="1"/>
  <c r="AA67" i="32" s="1"/>
  <c r="AA69" i="32" s="1"/>
  <c r="AY39" i="28"/>
  <c r="AQ21" i="22"/>
  <c r="AQ83" i="22" s="1"/>
  <c r="AN21" i="2"/>
  <c r="H49" i="15"/>
  <c r="J49" i="15" s="1"/>
  <c r="B145" i="12" s="1"/>
  <c r="AG21" i="2"/>
  <c r="N21" i="2"/>
  <c r="N83" i="2" s="1"/>
  <c r="AE21" i="2"/>
  <c r="AE83" i="2" s="1"/>
  <c r="BA21" i="2"/>
  <c r="B146" i="12"/>
  <c r="BC20" i="2"/>
  <c r="C56" i="13" s="1"/>
  <c r="AI20" i="2"/>
  <c r="C36" i="13" s="1"/>
  <c r="O20" i="2"/>
  <c r="C16" i="13" s="1"/>
  <c r="AF21" i="2"/>
  <c r="V21" i="2"/>
  <c r="AP20" i="2"/>
  <c r="C43" i="13" s="1"/>
  <c r="R20" i="2"/>
  <c r="C19" i="13" s="1"/>
  <c r="U21" i="2"/>
  <c r="AJ20" i="2"/>
  <c r="C37" i="13" s="1"/>
  <c r="H20" i="2"/>
  <c r="C9" i="13" s="1"/>
  <c r="AA21" i="2"/>
  <c r="AU20" i="2"/>
  <c r="C48" i="13" s="1"/>
  <c r="W20" i="2"/>
  <c r="C24" i="13" s="1"/>
  <c r="AO21" i="2"/>
  <c r="AX20" i="2"/>
  <c r="C51" i="13" s="1"/>
  <c r="AD20" i="2"/>
  <c r="C31" i="13" s="1"/>
  <c r="J20" i="2"/>
  <c r="C11" i="13" s="1"/>
  <c r="T21" i="2"/>
  <c r="T83" i="2" s="1"/>
  <c r="AZ20" i="2"/>
  <c r="C53" i="13" s="1"/>
  <c r="L20" i="2"/>
  <c r="C13" i="13" s="1"/>
  <c r="AC20" i="2"/>
  <c r="C30" i="13" s="1"/>
  <c r="AK13" i="7"/>
  <c r="Z37" i="23"/>
  <c r="AL37" i="23"/>
  <c r="L37" i="23"/>
  <c r="AH37" i="23"/>
  <c r="AA37" i="25"/>
  <c r="Y37" i="25"/>
  <c r="H37" i="25"/>
  <c r="BA37" i="25"/>
  <c r="E53" i="15"/>
  <c r="F53" i="15" s="1"/>
  <c r="B39" i="12" s="1"/>
  <c r="D87" i="25" s="1"/>
  <c r="D91" i="25" s="1"/>
  <c r="E87" i="25" s="1"/>
  <c r="E91" i="25" s="1"/>
  <c r="AF37" i="25"/>
  <c r="X20" i="24"/>
  <c r="F25" i="13" s="1"/>
  <c r="O20" i="24"/>
  <c r="F16" i="13" s="1"/>
  <c r="D20" i="24"/>
  <c r="F5" i="13" s="1"/>
  <c r="H20" i="24"/>
  <c r="F9" i="13" s="1"/>
  <c r="AZ20" i="24"/>
  <c r="F53" i="13" s="1"/>
  <c r="X20" i="23"/>
  <c r="E25" i="13" s="1"/>
  <c r="M20" i="23"/>
  <c r="E14" i="13" s="1"/>
  <c r="AG20" i="23"/>
  <c r="E34" i="13" s="1"/>
  <c r="BA20" i="23"/>
  <c r="E54" i="13" s="1"/>
  <c r="AP20" i="23"/>
  <c r="E43" i="13" s="1"/>
  <c r="J20" i="23"/>
  <c r="E11" i="13" s="1"/>
  <c r="W20" i="23"/>
  <c r="E24" i="13" s="1"/>
  <c r="AE20" i="23"/>
  <c r="E32" i="13" s="1"/>
  <c r="AB20" i="23"/>
  <c r="E29" i="13" s="1"/>
  <c r="AN20" i="23"/>
  <c r="E41" i="13" s="1"/>
  <c r="G20" i="23"/>
  <c r="E8" i="13" s="1"/>
  <c r="U20" i="23"/>
  <c r="E22" i="13" s="1"/>
  <c r="AS20" i="23"/>
  <c r="E46" i="13" s="1"/>
  <c r="AD20" i="23"/>
  <c r="E31" i="13" s="1"/>
  <c r="AX20" i="23"/>
  <c r="E51" i="13" s="1"/>
  <c r="AJ20" i="23"/>
  <c r="E37" i="13" s="1"/>
  <c r="BC20" i="23"/>
  <c r="E56" i="13" s="1"/>
  <c r="AZ20" i="23"/>
  <c r="E53" i="13" s="1"/>
  <c r="F20" i="23"/>
  <c r="E7" i="13" s="1"/>
  <c r="K20" i="23"/>
  <c r="E12" i="13" s="1"/>
  <c r="V39" i="23"/>
  <c r="U6" i="11"/>
  <c r="AC37" i="22"/>
  <c r="AI37" i="22"/>
  <c r="AG37" i="22"/>
  <c r="E50" i="15"/>
  <c r="F50" i="15" s="1"/>
  <c r="B36" i="12" s="1"/>
  <c r="D87" i="22" s="1"/>
  <c r="D91" i="22" s="1"/>
  <c r="E87" i="22" s="1"/>
  <c r="E91" i="22" s="1"/>
  <c r="G21" i="22"/>
  <c r="U21" i="22"/>
  <c r="U83" i="22" s="1"/>
  <c r="H21" i="22"/>
  <c r="V21" i="22"/>
  <c r="V83" i="22" s="1"/>
  <c r="AN21" i="22"/>
  <c r="D28" i="22"/>
  <c r="D54" i="22"/>
  <c r="D2" i="1"/>
  <c r="C32" i="1"/>
  <c r="Q20" i="2"/>
  <c r="C18" i="13" s="1"/>
  <c r="AN20" i="2"/>
  <c r="C41" i="13" s="1"/>
  <c r="BB21" i="22"/>
  <c r="AM21" i="22"/>
  <c r="AH21" i="22"/>
  <c r="X21" i="22"/>
  <c r="X83" i="22" s="1"/>
  <c r="E21" i="22"/>
  <c r="AK21" i="22"/>
  <c r="E37" i="23"/>
  <c r="V37" i="23"/>
  <c r="BB37" i="23"/>
  <c r="AB37" i="23"/>
  <c r="AX21" i="23"/>
  <c r="I37" i="23"/>
  <c r="AM37" i="23"/>
  <c r="U37" i="29"/>
  <c r="AO39" i="26"/>
  <c r="N21" i="22"/>
  <c r="AY21" i="22"/>
  <c r="AY83" i="22" s="1"/>
  <c r="S21" i="22"/>
  <c r="D21" i="22"/>
  <c r="AJ21" i="22"/>
  <c r="Q21" i="22"/>
  <c r="AW21" i="22"/>
  <c r="U37" i="23"/>
  <c r="AA37" i="23"/>
  <c r="H37" i="23"/>
  <c r="AS37" i="23"/>
  <c r="K7" i="11"/>
  <c r="AU21" i="2"/>
  <c r="G21" i="2"/>
  <c r="G83" i="2" s="1"/>
  <c r="AQ20" i="2"/>
  <c r="C44" i="13" s="1"/>
  <c r="AA20" i="2"/>
  <c r="C28" i="13" s="1"/>
  <c r="K20" i="2"/>
  <c r="C12" i="13" s="1"/>
  <c r="AR21" i="2"/>
  <c r="AR83" i="2" s="1"/>
  <c r="AP21" i="2"/>
  <c r="BB20" i="2"/>
  <c r="C55" i="13" s="1"/>
  <c r="AL20" i="2"/>
  <c r="C39" i="13" s="1"/>
  <c r="V20" i="2"/>
  <c r="C23" i="13" s="1"/>
  <c r="F20" i="2"/>
  <c r="C7" i="13" s="1"/>
  <c r="AB21" i="2"/>
  <c r="AB20" i="2"/>
  <c r="C29" i="13" s="1"/>
  <c r="M20" i="2"/>
  <c r="C14" i="13" s="1"/>
  <c r="AG20" i="2"/>
  <c r="C34" i="13" s="1"/>
  <c r="M57" i="14"/>
  <c r="B56" i="14"/>
  <c r="F52" i="14"/>
  <c r="AT21" i="22"/>
  <c r="AE21" i="22"/>
  <c r="AE83" i="22" s="1"/>
  <c r="Z21" i="22"/>
  <c r="T21" i="22"/>
  <c r="AZ21" i="22"/>
  <c r="AG21" i="22"/>
  <c r="AT20" i="22"/>
  <c r="N20" i="22"/>
  <c r="D15" i="13" s="1"/>
  <c r="AA20" i="22"/>
  <c r="D28" i="13" s="1"/>
  <c r="AH20" i="22"/>
  <c r="D20" i="22"/>
  <c r="D5" i="13" s="1"/>
  <c r="T20" i="22"/>
  <c r="D21" i="13" s="1"/>
  <c r="AJ20" i="22"/>
  <c r="D37" i="13" s="1"/>
  <c r="AZ20" i="22"/>
  <c r="D53" i="13" s="1"/>
  <c r="Q20" i="22"/>
  <c r="AG20" i="22"/>
  <c r="D34" i="13" s="1"/>
  <c r="AW20" i="22"/>
  <c r="AP37" i="23"/>
  <c r="AW37" i="23"/>
  <c r="P37" i="23"/>
  <c r="AV20" i="23"/>
  <c r="E49" i="13" s="1"/>
  <c r="R20" i="23"/>
  <c r="E19" i="13" s="1"/>
  <c r="I20" i="23"/>
  <c r="E10" i="13" s="1"/>
  <c r="Y20" i="23"/>
  <c r="E26" i="13" s="1"/>
  <c r="AO20" i="23"/>
  <c r="E42" i="13" s="1"/>
  <c r="V20" i="23"/>
  <c r="E23" i="13" s="1"/>
  <c r="AL20" i="23"/>
  <c r="E39" i="13" s="1"/>
  <c r="BB20" i="23"/>
  <c r="E55" i="13" s="1"/>
  <c r="BA21" i="23"/>
  <c r="M37" i="23"/>
  <c r="K21" i="23"/>
  <c r="W21" i="23"/>
  <c r="P20" i="23"/>
  <c r="E17" i="13" s="1"/>
  <c r="AR20" i="23"/>
  <c r="E45" i="13" s="1"/>
  <c r="H20" i="23"/>
  <c r="E9" i="13" s="1"/>
  <c r="T20" i="23"/>
  <c r="E21" i="13" s="1"/>
  <c r="AM20" i="23"/>
  <c r="E40" i="13" s="1"/>
  <c r="D20" i="23"/>
  <c r="E5" i="13" s="1"/>
  <c r="AU12" i="7"/>
  <c r="AV39" i="29"/>
  <c r="G39" i="29"/>
  <c r="F12" i="11"/>
  <c r="AA39" i="27"/>
  <c r="AG39" i="27"/>
  <c r="AN9" i="11"/>
  <c r="AE5" i="11"/>
  <c r="AH39" i="22"/>
  <c r="L39" i="27"/>
  <c r="K10" i="7"/>
  <c r="K10" i="11"/>
  <c r="K59" i="14"/>
  <c r="G59" i="14"/>
  <c r="F59" i="14"/>
  <c r="C59" i="14"/>
  <c r="L58" i="14"/>
  <c r="G58" i="14"/>
  <c r="D58" i="14"/>
  <c r="C58" i="14"/>
  <c r="I57" i="14"/>
  <c r="D57" i="14"/>
  <c r="J56" i="14"/>
  <c r="I56" i="14"/>
  <c r="F56" i="14"/>
  <c r="G55" i="14"/>
  <c r="F55" i="14"/>
  <c r="B55" i="14"/>
  <c r="L54" i="14"/>
  <c r="D54" i="14"/>
  <c r="C54" i="14"/>
  <c r="L53" i="14"/>
  <c r="E53" i="14"/>
  <c r="D53" i="14"/>
  <c r="I52" i="14"/>
  <c r="E49" i="15"/>
  <c r="F49" i="15" s="1"/>
  <c r="B35" i="12" s="1"/>
  <c r="E54" i="15"/>
  <c r="F54" i="15" s="1"/>
  <c r="B40" i="12" s="1"/>
  <c r="D87" i="26" s="1"/>
  <c r="D91" i="26" s="1"/>
  <c r="E87" i="26" s="1"/>
  <c r="E91" i="26" s="1"/>
  <c r="E20" i="2"/>
  <c r="C6" i="13" s="1"/>
  <c r="P20" i="2"/>
  <c r="C17" i="13" s="1"/>
  <c r="Y20" i="2"/>
  <c r="C26" i="13" s="1"/>
  <c r="AK20" i="2"/>
  <c r="C38" i="13" s="1"/>
  <c r="E51" i="15"/>
  <c r="F51" i="15" s="1"/>
  <c r="B37" i="12" s="1"/>
  <c r="D87" i="23" s="1"/>
  <c r="D91" i="23" s="1"/>
  <c r="E87" i="23" s="1"/>
  <c r="E91" i="23" s="1"/>
  <c r="D37" i="12" s="1"/>
  <c r="AH37" i="24"/>
  <c r="I20" i="2"/>
  <c r="C10" i="13" s="1"/>
  <c r="U20" i="2"/>
  <c r="C22" i="13" s="1"/>
  <c r="AF20" i="2"/>
  <c r="AO20" i="2"/>
  <c r="C42" i="13" s="1"/>
  <c r="I37" i="2"/>
  <c r="AS20" i="2"/>
  <c r="C46" i="13" s="1"/>
  <c r="BA20" i="2"/>
  <c r="AL37" i="2"/>
  <c r="L57" i="14"/>
  <c r="M53" i="14"/>
  <c r="J59" i="14"/>
  <c r="I59" i="14"/>
  <c r="H59" i="14"/>
  <c r="E59" i="14"/>
  <c r="D59" i="14"/>
  <c r="B59" i="14"/>
  <c r="M58" i="14"/>
  <c r="I58" i="14"/>
  <c r="H58" i="14"/>
  <c r="F58" i="14"/>
  <c r="E58" i="14"/>
  <c r="B58" i="14"/>
  <c r="K57" i="14"/>
  <c r="H57" i="14"/>
  <c r="F57" i="14"/>
  <c r="C57" i="14"/>
  <c r="BC55" i="11"/>
  <c r="E56" i="14"/>
  <c r="K55" i="14"/>
  <c r="H54" i="14"/>
  <c r="I53" i="14"/>
  <c r="H53" i="14"/>
  <c r="BC52" i="11"/>
  <c r="AC36" i="2"/>
  <c r="AC37" i="2"/>
  <c r="E55" i="15"/>
  <c r="F55" i="15" s="1"/>
  <c r="B41" i="12" s="1"/>
  <c r="D87" i="27" s="1"/>
  <c r="D91" i="27" s="1"/>
  <c r="C41" i="12" s="1"/>
  <c r="E56" i="15"/>
  <c r="F56" i="15" s="1"/>
  <c r="B42" i="12" s="1"/>
  <c r="D87" i="28" s="1"/>
  <c r="D91" i="28" s="1"/>
  <c r="E87" i="28" s="1"/>
  <c r="E91" i="28" s="1"/>
  <c r="D42" i="12" s="1"/>
  <c r="AY39" i="29"/>
  <c r="AI6" i="7"/>
  <c r="E52" i="15"/>
  <c r="F52" i="15" s="1"/>
  <c r="B38" i="12" s="1"/>
  <c r="D87" i="24" s="1"/>
  <c r="D91" i="24" s="1"/>
  <c r="C38" i="12" s="1"/>
  <c r="E58" i="15"/>
  <c r="F58" i="15" s="1"/>
  <c r="R20" i="26"/>
  <c r="H19" i="13" s="1"/>
  <c r="I20" i="26"/>
  <c r="H10" i="13" s="1"/>
  <c r="G20" i="26"/>
  <c r="H8" i="13" s="1"/>
  <c r="AA20" i="26"/>
  <c r="H28" i="13" s="1"/>
  <c r="T20" i="26"/>
  <c r="H21" i="13" s="1"/>
  <c r="AX20" i="26"/>
  <c r="H51" i="13" s="1"/>
  <c r="AO20" i="26"/>
  <c r="H42" i="13" s="1"/>
  <c r="AN20" i="26"/>
  <c r="H41" i="13" s="1"/>
  <c r="AT20" i="26"/>
  <c r="H47" i="13" s="1"/>
  <c r="AD20" i="26"/>
  <c r="H31" i="13" s="1"/>
  <c r="N20" i="26"/>
  <c r="H15" i="13" s="1"/>
  <c r="BA20" i="26"/>
  <c r="H54" i="13" s="1"/>
  <c r="AK20" i="26"/>
  <c r="H38" i="13" s="1"/>
  <c r="U20" i="26"/>
  <c r="H22" i="13" s="1"/>
  <c r="E20" i="26"/>
  <c r="H6" i="13" s="1"/>
  <c r="S20" i="26"/>
  <c r="H20" i="13" s="1"/>
  <c r="AF20" i="26"/>
  <c r="H33" i="13" s="1"/>
  <c r="AM20" i="26"/>
  <c r="H40" i="13" s="1"/>
  <c r="AZ20" i="26"/>
  <c r="H53" i="13" s="1"/>
  <c r="L20" i="26"/>
  <c r="H13" i="13" s="1"/>
  <c r="AP20" i="26"/>
  <c r="H43" i="13" s="1"/>
  <c r="Z20" i="26"/>
  <c r="H27" i="13" s="1"/>
  <c r="J20" i="26"/>
  <c r="H11" i="13" s="1"/>
  <c r="AW20" i="26"/>
  <c r="H50" i="13" s="1"/>
  <c r="AG20" i="26"/>
  <c r="H34" i="13" s="1"/>
  <c r="Q20" i="26"/>
  <c r="H18" i="13" s="1"/>
  <c r="AY20" i="26"/>
  <c r="H52" i="13" s="1"/>
  <c r="K20" i="26"/>
  <c r="H12" i="13" s="1"/>
  <c r="P20" i="26"/>
  <c r="H17" i="13" s="1"/>
  <c r="AE20" i="26"/>
  <c r="H32" i="13" s="1"/>
  <c r="AR20" i="26"/>
  <c r="H45" i="13" s="1"/>
  <c r="AL20" i="26"/>
  <c r="H39" i="13" s="1"/>
  <c r="V20" i="26"/>
  <c r="H23" i="13" s="1"/>
  <c r="F20" i="26"/>
  <c r="H7" i="13" s="1"/>
  <c r="AS20" i="26"/>
  <c r="H46" i="13" s="1"/>
  <c r="AC20" i="26"/>
  <c r="H30" i="13" s="1"/>
  <c r="M20" i="26"/>
  <c r="H14" i="13" s="1"/>
  <c r="AQ20" i="26"/>
  <c r="H44" i="13" s="1"/>
  <c r="AV20" i="26"/>
  <c r="H49" i="13" s="1"/>
  <c r="H20" i="26"/>
  <c r="H9" i="13" s="1"/>
  <c r="W20" i="26"/>
  <c r="H24" i="13" s="1"/>
  <c r="AB20" i="26"/>
  <c r="H29" i="13" s="1"/>
  <c r="AX12" i="7"/>
  <c r="AW11" i="7"/>
  <c r="AI39" i="29"/>
  <c r="AF10" i="11"/>
  <c r="D54" i="29"/>
  <c r="E2" i="29"/>
  <c r="E28" i="29" s="1"/>
  <c r="BB37" i="24"/>
  <c r="AT37" i="24"/>
  <c r="J37" i="26"/>
  <c r="G20" i="22"/>
  <c r="D8" i="13" s="1"/>
  <c r="AA37" i="24"/>
  <c r="AY37" i="26"/>
  <c r="AU37" i="26"/>
  <c r="AF20" i="25"/>
  <c r="G33" i="13" s="1"/>
  <c r="Q20" i="25"/>
  <c r="G18" i="13" s="1"/>
  <c r="AB20" i="25"/>
  <c r="G29" i="13" s="1"/>
  <c r="BA20" i="25"/>
  <c r="G54" i="13" s="1"/>
  <c r="R20" i="25"/>
  <c r="G19" i="13" s="1"/>
  <c r="AH20" i="25"/>
  <c r="G35" i="13" s="1"/>
  <c r="AX20" i="25"/>
  <c r="G51" i="13" s="1"/>
  <c r="K20" i="25"/>
  <c r="G12" i="13" s="1"/>
  <c r="AA20" i="25"/>
  <c r="G28" i="13" s="1"/>
  <c r="AQ20" i="25"/>
  <c r="G44" i="13" s="1"/>
  <c r="P20" i="25"/>
  <c r="G17" i="13" s="1"/>
  <c r="D20" i="25"/>
  <c r="G5" i="13" s="1"/>
  <c r="M20" i="25"/>
  <c r="G14" i="13" s="1"/>
  <c r="E20" i="25"/>
  <c r="G6" i="13" s="1"/>
  <c r="N20" i="25"/>
  <c r="G15" i="13" s="1"/>
  <c r="AL20" i="25"/>
  <c r="G39" i="13" s="1"/>
  <c r="B15" i="25"/>
  <c r="W20" i="25"/>
  <c r="G24" i="13" s="1"/>
  <c r="AU20" i="25"/>
  <c r="G48" i="13" s="1"/>
  <c r="AN20" i="25"/>
  <c r="G41" i="13" s="1"/>
  <c r="AK20" i="25"/>
  <c r="G38" i="13" s="1"/>
  <c r="V20" i="25"/>
  <c r="G23" i="13" s="1"/>
  <c r="AP20" i="25"/>
  <c r="G43" i="13" s="1"/>
  <c r="G20" i="25"/>
  <c r="G8" i="13" s="1"/>
  <c r="AE20" i="25"/>
  <c r="G32" i="13" s="1"/>
  <c r="AY20" i="25"/>
  <c r="G52" i="13" s="1"/>
  <c r="Y20" i="25"/>
  <c r="G26" i="13" s="1"/>
  <c r="F20" i="25"/>
  <c r="G7" i="13" s="1"/>
  <c r="Z20" i="25"/>
  <c r="G27" i="13" s="1"/>
  <c r="AT20" i="25"/>
  <c r="G47" i="13" s="1"/>
  <c r="O20" i="25"/>
  <c r="G16" i="13" s="1"/>
  <c r="AI20" i="25"/>
  <c r="G36" i="13" s="1"/>
  <c r="AZ20" i="28"/>
  <c r="J53" i="13" s="1"/>
  <c r="M20" i="28"/>
  <c r="J14" i="13" s="1"/>
  <c r="AG20" i="28"/>
  <c r="J34" i="13" s="1"/>
  <c r="BA20" i="28"/>
  <c r="J54" i="13" s="1"/>
  <c r="R20" i="28"/>
  <c r="J19" i="13" s="1"/>
  <c r="AH20" i="28"/>
  <c r="J35" i="13" s="1"/>
  <c r="AX20" i="28"/>
  <c r="J51" i="13" s="1"/>
  <c r="G20" i="28"/>
  <c r="J8" i="13" s="1"/>
  <c r="W20" i="28"/>
  <c r="J24" i="13" s="1"/>
  <c r="AM20" i="28"/>
  <c r="J40" i="13" s="1"/>
  <c r="BC20" i="28"/>
  <c r="J56" i="13" s="1"/>
  <c r="D20" i="28"/>
  <c r="J5" i="13" s="1"/>
  <c r="T20" i="28"/>
  <c r="J21" i="13" s="1"/>
  <c r="AJ20" i="28"/>
  <c r="J37" i="13" s="1"/>
  <c r="Y20" i="28"/>
  <c r="J26" i="13" s="1"/>
  <c r="AS20" i="28"/>
  <c r="J46" i="13" s="1"/>
  <c r="U20" i="28"/>
  <c r="J22" i="13" s="1"/>
  <c r="J20" i="28"/>
  <c r="J11" i="13" s="1"/>
  <c r="Z20" i="28"/>
  <c r="J27" i="13" s="1"/>
  <c r="AP20" i="28"/>
  <c r="J43" i="13" s="1"/>
  <c r="O20" i="28"/>
  <c r="J16" i="13" s="1"/>
  <c r="AE20" i="28"/>
  <c r="J32" i="13" s="1"/>
  <c r="AU20" i="28"/>
  <c r="J48" i="13" s="1"/>
  <c r="L20" i="28"/>
  <c r="J13" i="13" s="1"/>
  <c r="AB20" i="28"/>
  <c r="J29" i="13" s="1"/>
  <c r="AR20" i="28"/>
  <c r="J45" i="13" s="1"/>
  <c r="AC20" i="28"/>
  <c r="J30" i="13" s="1"/>
  <c r="V20" i="28"/>
  <c r="J23" i="13" s="1"/>
  <c r="BB20" i="28"/>
  <c r="J55" i="13" s="1"/>
  <c r="S20" i="28"/>
  <c r="J20" i="13" s="1"/>
  <c r="AY20" i="28"/>
  <c r="J52" i="13" s="1"/>
  <c r="AF20" i="28"/>
  <c r="J33" i="13" s="1"/>
  <c r="Q20" i="28"/>
  <c r="J18" i="13" s="1"/>
  <c r="AD20" i="28"/>
  <c r="J31" i="13" s="1"/>
  <c r="AA20" i="28"/>
  <c r="J28" i="13" s="1"/>
  <c r="H20" i="28"/>
  <c r="J9" i="13" s="1"/>
  <c r="AN20" i="28"/>
  <c r="J41" i="13" s="1"/>
  <c r="I20" i="28"/>
  <c r="J10" i="13" s="1"/>
  <c r="AW20" i="28"/>
  <c r="J50" i="13" s="1"/>
  <c r="F20" i="28"/>
  <c r="J7" i="13" s="1"/>
  <c r="AL20" i="28"/>
  <c r="J39" i="13" s="1"/>
  <c r="B15" i="28"/>
  <c r="AI20" i="28"/>
  <c r="J36" i="13" s="1"/>
  <c r="P20" i="28"/>
  <c r="J17" i="13" s="1"/>
  <c r="AV20" i="28"/>
  <c r="J49" i="13" s="1"/>
  <c r="W21" i="2"/>
  <c r="X21" i="2"/>
  <c r="X83" i="2" s="1"/>
  <c r="AD21" i="2"/>
  <c r="J21" i="2"/>
  <c r="D21" i="2"/>
  <c r="D83" i="2" s="1"/>
  <c r="D84" i="2" s="1"/>
  <c r="AD20" i="25"/>
  <c r="G31" i="13" s="1"/>
  <c r="AU37" i="2"/>
  <c r="AW37" i="2"/>
  <c r="Y37" i="2"/>
  <c r="I20" i="29"/>
  <c r="K10" i="13" s="1"/>
  <c r="H10" i="11"/>
  <c r="I39" i="27"/>
  <c r="BA20" i="29"/>
  <c r="K54" i="13" s="1"/>
  <c r="AE20" i="29"/>
  <c r="K32" i="13" s="1"/>
  <c r="H20" i="29"/>
  <c r="K9" i="13" s="1"/>
  <c r="X20" i="29"/>
  <c r="K25" i="13" s="1"/>
  <c r="AN20" i="29"/>
  <c r="K41" i="13" s="1"/>
  <c r="M20" i="29"/>
  <c r="K14" i="13" s="1"/>
  <c r="AC20" i="29"/>
  <c r="K30" i="13" s="1"/>
  <c r="AS20" i="29"/>
  <c r="K46" i="13" s="1"/>
  <c r="BC20" i="29"/>
  <c r="K56" i="13" s="1"/>
  <c r="J20" i="29"/>
  <c r="K11" i="13" s="1"/>
  <c r="Z20" i="29"/>
  <c r="K27" i="13" s="1"/>
  <c r="AP20" i="29"/>
  <c r="K43" i="13" s="1"/>
  <c r="B15" i="29"/>
  <c r="H21" i="29" s="1"/>
  <c r="K20" i="29"/>
  <c r="K12" i="13" s="1"/>
  <c r="P20" i="29"/>
  <c r="K17" i="13" s="1"/>
  <c r="AF20" i="29"/>
  <c r="K33" i="13" s="1"/>
  <c r="AW20" i="29"/>
  <c r="K50" i="13" s="1"/>
  <c r="E20" i="29"/>
  <c r="K6" i="13" s="1"/>
  <c r="U20" i="29"/>
  <c r="K22" i="13" s="1"/>
  <c r="AK20" i="29"/>
  <c r="K38" i="13" s="1"/>
  <c r="AU20" i="29"/>
  <c r="K48" i="13" s="1"/>
  <c r="R20" i="29"/>
  <c r="K19" i="13" s="1"/>
  <c r="AH20" i="29"/>
  <c r="K35" i="13" s="1"/>
  <c r="AZ20" i="29"/>
  <c r="K53" i="13" s="1"/>
  <c r="AM20" i="29"/>
  <c r="K40" i="13" s="1"/>
  <c r="L20" i="29"/>
  <c r="K13" i="13" s="1"/>
  <c r="AR20" i="29"/>
  <c r="K45" i="13" s="1"/>
  <c r="Q20" i="29"/>
  <c r="K18" i="13" s="1"/>
  <c r="AY20" i="29"/>
  <c r="K52" i="13" s="1"/>
  <c r="AD20" i="29"/>
  <c r="K31" i="13" s="1"/>
  <c r="O20" i="29"/>
  <c r="K16" i="13" s="1"/>
  <c r="T20" i="29"/>
  <c r="K21" i="13" s="1"/>
  <c r="BB20" i="29"/>
  <c r="K55" i="13" s="1"/>
  <c r="Y20" i="29"/>
  <c r="K26" i="13" s="1"/>
  <c r="F20" i="29"/>
  <c r="K7" i="13" s="1"/>
  <c r="AL20" i="29"/>
  <c r="K39" i="13" s="1"/>
  <c r="AB20" i="29"/>
  <c r="K29" i="13" s="1"/>
  <c r="AG20" i="29"/>
  <c r="K34" i="13" s="1"/>
  <c r="N20" i="29"/>
  <c r="K15" i="13" s="1"/>
  <c r="AT20" i="29"/>
  <c r="K47" i="13" s="1"/>
  <c r="N19" i="14"/>
  <c r="AQ21" i="2"/>
  <c r="Q21" i="2"/>
  <c r="BB21" i="2"/>
  <c r="AS21" i="2"/>
  <c r="E21" i="2"/>
  <c r="AM21" i="2"/>
  <c r="O21" i="2"/>
  <c r="AW21" i="2"/>
  <c r="AW83" i="2" s="1"/>
  <c r="I21" i="2"/>
  <c r="P21" i="2"/>
  <c r="AT21" i="2"/>
  <c r="Z21" i="2"/>
  <c r="F21" i="2"/>
  <c r="AK21" i="2"/>
  <c r="D28" i="2"/>
  <c r="AM20" i="25"/>
  <c r="G40" i="13" s="1"/>
  <c r="J20" i="25"/>
  <c r="G11" i="13" s="1"/>
  <c r="X20" i="28"/>
  <c r="J25" i="13" s="1"/>
  <c r="AT20" i="28"/>
  <c r="J47" i="13" s="1"/>
  <c r="V20" i="29"/>
  <c r="K23" i="13" s="1"/>
  <c r="D20" i="29"/>
  <c r="K5" i="13" s="1"/>
  <c r="Q11" i="11"/>
  <c r="R39" i="28"/>
  <c r="Q11" i="7"/>
  <c r="AK20" i="28"/>
  <c r="J38" i="13" s="1"/>
  <c r="BC21" i="2"/>
  <c r="AZ21" i="2"/>
  <c r="L21" i="2"/>
  <c r="AV21" i="2"/>
  <c r="AC21" i="2"/>
  <c r="R21" i="2"/>
  <c r="AH21" i="2"/>
  <c r="AX21" i="2"/>
  <c r="H21" i="2"/>
  <c r="AJ21" i="2"/>
  <c r="Y21" i="2"/>
  <c r="S21" i="2"/>
  <c r="AI21" i="2"/>
  <c r="AY21" i="2"/>
  <c r="AY83" i="2" s="1"/>
  <c r="S20" i="25"/>
  <c r="G20" i="13" s="1"/>
  <c r="AQ20" i="28"/>
  <c r="J44" i="13" s="1"/>
  <c r="N20" i="28"/>
  <c r="J15" i="13" s="1"/>
  <c r="AB39" i="29"/>
  <c r="AA12" i="11"/>
  <c r="AO20" i="28"/>
  <c r="J42" i="13" s="1"/>
  <c r="G2" i="22"/>
  <c r="F54" i="22"/>
  <c r="AI21" i="22"/>
  <c r="AD21" i="22"/>
  <c r="AD83" i="22" s="1"/>
  <c r="K21" i="22"/>
  <c r="O21" i="22"/>
  <c r="AU21" i="22"/>
  <c r="J21" i="22"/>
  <c r="J83" i="22" s="1"/>
  <c r="AP21" i="22"/>
  <c r="L21" i="22"/>
  <c r="L83" i="22" s="1"/>
  <c r="AB21" i="22"/>
  <c r="AR21" i="22"/>
  <c r="I21" i="22"/>
  <c r="I83" i="22" s="1"/>
  <c r="Y21" i="22"/>
  <c r="Y83" i="22" s="1"/>
  <c r="AO21" i="22"/>
  <c r="AO83" i="22" s="1"/>
  <c r="L21" i="23"/>
  <c r="E21" i="23"/>
  <c r="R21" i="23"/>
  <c r="AF21" i="23"/>
  <c r="N37" i="25"/>
  <c r="AO37" i="25"/>
  <c r="AP37" i="25"/>
  <c r="AW37" i="25"/>
  <c r="L37" i="25"/>
  <c r="AL37" i="25"/>
  <c r="AH37" i="25"/>
  <c r="AD37" i="25"/>
  <c r="AN37" i="29"/>
  <c r="AG37" i="28"/>
  <c r="Q37" i="28"/>
  <c r="J37" i="27"/>
  <c r="F37" i="27"/>
  <c r="N18" i="14"/>
  <c r="N37" i="2"/>
  <c r="R37" i="2"/>
  <c r="Z37" i="2"/>
  <c r="AH37" i="2"/>
  <c r="G37" i="2"/>
  <c r="K37" i="2"/>
  <c r="O37" i="2"/>
  <c r="W37" i="2"/>
  <c r="AA37" i="2"/>
  <c r="F21" i="22"/>
  <c r="F83" i="22" s="1"/>
  <c r="AL21" i="22"/>
  <c r="AA21" i="22"/>
  <c r="W21" i="22"/>
  <c r="BC21" i="22"/>
  <c r="R21" i="22"/>
  <c r="AX21" i="22"/>
  <c r="P21" i="22"/>
  <c r="P83" i="22" s="1"/>
  <c r="AF21" i="22"/>
  <c r="AV21" i="22"/>
  <c r="M21" i="22"/>
  <c r="M83" i="22" s="1"/>
  <c r="AC21" i="22"/>
  <c r="U21" i="23"/>
  <c r="AH21" i="23"/>
  <c r="AQ21" i="23"/>
  <c r="AQ83" i="23" s="1"/>
  <c r="BB20" i="24"/>
  <c r="F55" i="13" s="1"/>
  <c r="B15" i="24"/>
  <c r="G21" i="24" s="1"/>
  <c r="AI20" i="24"/>
  <c r="F36" i="13" s="1"/>
  <c r="L20" i="24"/>
  <c r="F13" i="13" s="1"/>
  <c r="AR20" i="24"/>
  <c r="F45" i="13" s="1"/>
  <c r="W20" i="24"/>
  <c r="F24" i="13" s="1"/>
  <c r="BC20" i="24"/>
  <c r="F56" i="13" s="1"/>
  <c r="AF20" i="24"/>
  <c r="F33" i="13" s="1"/>
  <c r="M20" i="24"/>
  <c r="F14" i="13" s="1"/>
  <c r="AC20" i="24"/>
  <c r="F30" i="13" s="1"/>
  <c r="AS20" i="24"/>
  <c r="F46" i="13" s="1"/>
  <c r="S20" i="24"/>
  <c r="F20" i="13" s="1"/>
  <c r="AY20" i="24"/>
  <c r="F52" i="13" s="1"/>
  <c r="AB20" i="24"/>
  <c r="F29" i="13" s="1"/>
  <c r="G20" i="24"/>
  <c r="F8" i="13" s="1"/>
  <c r="AM20" i="24"/>
  <c r="F40" i="13" s="1"/>
  <c r="P20" i="24"/>
  <c r="F17" i="13" s="1"/>
  <c r="AV20" i="24"/>
  <c r="F49" i="13" s="1"/>
  <c r="AG37" i="27"/>
  <c r="BC37" i="27"/>
  <c r="AP37" i="27"/>
  <c r="H37" i="2"/>
  <c r="L37" i="2"/>
  <c r="T37" i="2"/>
  <c r="X37" i="2"/>
  <c r="T37" i="25"/>
  <c r="P13" i="7"/>
  <c r="P13" i="11"/>
  <c r="Q39" i="30"/>
  <c r="G37" i="29"/>
  <c r="P37" i="29"/>
  <c r="AD37" i="29"/>
  <c r="Y37" i="29"/>
  <c r="L37" i="29"/>
  <c r="AY37" i="29"/>
  <c r="AP37" i="29"/>
  <c r="W37" i="28"/>
  <c r="L37" i="28"/>
  <c r="AY37" i="28"/>
  <c r="U37" i="28"/>
  <c r="AM37" i="28"/>
  <c r="AU37" i="28"/>
  <c r="BC37" i="28"/>
  <c r="I37" i="28"/>
  <c r="K37" i="28"/>
  <c r="AV37" i="25"/>
  <c r="AR37" i="25"/>
  <c r="AE37" i="25"/>
  <c r="S37" i="25"/>
  <c r="AZ37" i="26"/>
  <c r="U37" i="26"/>
  <c r="M37" i="26"/>
  <c r="E37" i="26"/>
  <c r="AN37" i="27"/>
  <c r="L37" i="30"/>
  <c r="I37" i="29"/>
  <c r="E37" i="29"/>
  <c r="AQ37" i="23"/>
  <c r="N17" i="14"/>
  <c r="U37" i="25"/>
  <c r="O37" i="28"/>
  <c r="AH37" i="27"/>
  <c r="AD37" i="27"/>
  <c r="W37" i="27"/>
  <c r="S37" i="27"/>
  <c r="O37" i="24"/>
  <c r="O37" i="23"/>
  <c r="AJ21" i="23"/>
  <c r="D21" i="23"/>
  <c r="AU21" i="23"/>
  <c r="AU83" i="23" s="1"/>
  <c r="I21" i="23"/>
  <c r="Y21" i="23"/>
  <c r="AO21" i="23"/>
  <c r="F21" i="23"/>
  <c r="V21" i="23"/>
  <c r="AL21" i="23"/>
  <c r="BB21" i="23"/>
  <c r="AI21" i="23"/>
  <c r="AI83" i="23" s="1"/>
  <c r="X21" i="23"/>
  <c r="G21" i="23"/>
  <c r="AB21" i="23"/>
  <c r="AE21" i="23"/>
  <c r="M21" i="23"/>
  <c r="AC21" i="23"/>
  <c r="AS21" i="23"/>
  <c r="J21" i="23"/>
  <c r="Z21" i="23"/>
  <c r="AP21" i="23"/>
  <c r="AA21" i="23"/>
  <c r="AV21" i="23"/>
  <c r="P21" i="23"/>
  <c r="BC21" i="23"/>
  <c r="AZ21" i="23"/>
  <c r="T21" i="23"/>
  <c r="O21" i="23"/>
  <c r="Q21" i="23"/>
  <c r="AG21" i="23"/>
  <c r="AW21" i="23"/>
  <c r="AW83" i="23" s="1"/>
  <c r="N21" i="23"/>
  <c r="N83" i="23" s="1"/>
  <c r="AD21" i="23"/>
  <c r="AT21" i="23"/>
  <c r="S21" i="23"/>
  <c r="AN21" i="23"/>
  <c r="H21" i="23"/>
  <c r="AM21" i="23"/>
  <c r="BC39" i="2"/>
  <c r="O36" i="2"/>
  <c r="O33" i="2"/>
  <c r="O46" i="2" s="1"/>
  <c r="AX36" i="2"/>
  <c r="O9" i="11"/>
  <c r="AI11" i="11"/>
  <c r="BC36" i="2"/>
  <c r="BA37" i="23"/>
  <c r="AE36" i="23"/>
  <c r="AX38" i="23"/>
  <c r="F38" i="23"/>
  <c r="N38" i="24"/>
  <c r="I36" i="25"/>
  <c r="I37" i="25"/>
  <c r="N38" i="25"/>
  <c r="R37" i="25"/>
  <c r="AL33" i="25"/>
  <c r="N33" i="25"/>
  <c r="X37" i="26"/>
  <c r="X36" i="26"/>
  <c r="AB33" i="26"/>
  <c r="L33" i="26"/>
  <c r="N38" i="27"/>
  <c r="P37" i="28"/>
  <c r="AR33" i="28"/>
  <c r="AN38" i="29"/>
  <c r="AV37" i="24"/>
  <c r="AI10" i="7"/>
  <c r="AR38" i="24"/>
  <c r="AR33" i="24"/>
  <c r="AI36" i="24"/>
  <c r="W38" i="24"/>
  <c r="V37" i="25"/>
  <c r="AH38" i="25"/>
  <c r="AU33" i="26"/>
  <c r="F38" i="30"/>
  <c r="G38" i="2"/>
  <c r="AN33" i="2"/>
  <c r="AN46" i="2" s="1"/>
  <c r="AE38" i="2"/>
  <c r="W39" i="22"/>
  <c r="AD11" i="11"/>
  <c r="V5" i="11"/>
  <c r="AN38" i="2"/>
  <c r="F37" i="23"/>
  <c r="F36" i="23"/>
  <c r="S37" i="24"/>
  <c r="AY37" i="25"/>
  <c r="AL38" i="25"/>
  <c r="AU36" i="25"/>
  <c r="AL36" i="25"/>
  <c r="R33" i="25"/>
  <c r="R46" i="25" s="1"/>
  <c r="AH36" i="25"/>
  <c r="T37" i="26"/>
  <c r="AM37" i="26"/>
  <c r="AJ36" i="26"/>
  <c r="T36" i="26"/>
  <c r="AU36" i="26"/>
  <c r="X33" i="26"/>
  <c r="X46" i="26" s="1"/>
  <c r="E36" i="29"/>
  <c r="BA38" i="30"/>
  <c r="G36" i="24"/>
  <c r="Q33" i="27"/>
  <c r="AV38" i="24"/>
  <c r="J37" i="24"/>
  <c r="J36" i="24"/>
  <c r="W37" i="24"/>
  <c r="AI38" i="24"/>
  <c r="I33" i="25"/>
  <c r="AQ38" i="25"/>
  <c r="BB10" i="7"/>
  <c r="W38" i="2"/>
  <c r="J39" i="24"/>
  <c r="AN37" i="2"/>
  <c r="AE37" i="23"/>
  <c r="N37" i="24"/>
  <c r="BC38" i="25"/>
  <c r="AQ37" i="25"/>
  <c r="AD38" i="25"/>
  <c r="AD36" i="25"/>
  <c r="R36" i="25"/>
  <c r="AJ37" i="26"/>
  <c r="P37" i="26"/>
  <c r="P36" i="26"/>
  <c r="AQ36" i="26"/>
  <c r="T33" i="26"/>
  <c r="T46" i="26" s="1"/>
  <c r="T36" i="28"/>
  <c r="X36" i="28"/>
  <c r="AV33" i="24"/>
  <c r="AV46" i="24" s="1"/>
  <c r="AX36" i="23"/>
  <c r="N33" i="24"/>
  <c r="G33" i="24"/>
  <c r="AQ33" i="25"/>
  <c r="H38" i="28"/>
  <c r="P6" i="7"/>
  <c r="P6" i="11"/>
  <c r="V37" i="2"/>
  <c r="Y38" i="2"/>
  <c r="W10" i="7"/>
  <c r="AX11" i="7"/>
  <c r="U8" i="11"/>
  <c r="AH37" i="22"/>
  <c r="AY38" i="22"/>
  <c r="AQ33" i="22"/>
  <c r="AE33" i="22"/>
  <c r="AT37" i="23"/>
  <c r="AG37" i="23"/>
  <c r="AT36" i="23"/>
  <c r="Y38" i="23"/>
  <c r="Q38" i="23"/>
  <c r="P35" i="11" s="1"/>
  <c r="BB38" i="24"/>
  <c r="I36" i="24"/>
  <c r="M37" i="24"/>
  <c r="U36" i="25"/>
  <c r="M37" i="25"/>
  <c r="AC37" i="25"/>
  <c r="AT36" i="25"/>
  <c r="AX33" i="25"/>
  <c r="G37" i="26"/>
  <c r="AO37" i="23"/>
  <c r="K37" i="27"/>
  <c r="AJ36" i="27"/>
  <c r="G33" i="27"/>
  <c r="AZ36" i="28"/>
  <c r="X37" i="28"/>
  <c r="AR37" i="28"/>
  <c r="AB33" i="28"/>
  <c r="AF36" i="29"/>
  <c r="AU38" i="29"/>
  <c r="W37" i="30"/>
  <c r="AY38" i="24"/>
  <c r="AC37" i="23"/>
  <c r="U38" i="23"/>
  <c r="Z37" i="24"/>
  <c r="AC33" i="25"/>
  <c r="AT37" i="25"/>
  <c r="AP38" i="25"/>
  <c r="AN36" i="27"/>
  <c r="BB10" i="11"/>
  <c r="AL33" i="2"/>
  <c r="AL46" i="2" s="1"/>
  <c r="BA39" i="2"/>
  <c r="V39" i="25"/>
  <c r="W10" i="11"/>
  <c r="T7" i="7"/>
  <c r="AU11" i="11"/>
  <c r="J33" i="22"/>
  <c r="J46" i="22" s="1"/>
  <c r="X33" i="22"/>
  <c r="AH38" i="22"/>
  <c r="AU33" i="22"/>
  <c r="AQ36" i="22"/>
  <c r="AE36" i="22"/>
  <c r="Y37" i="23"/>
  <c r="Q37" i="23"/>
  <c r="AC38" i="23"/>
  <c r="AG33" i="23"/>
  <c r="AT38" i="23"/>
  <c r="AC33" i="23"/>
  <c r="AG38" i="23"/>
  <c r="Q36" i="23"/>
  <c r="AY37" i="24"/>
  <c r="M33" i="24"/>
  <c r="AG36" i="25"/>
  <c r="Q36" i="25"/>
  <c r="Q37" i="25"/>
  <c r="AG37" i="25"/>
  <c r="BB38" i="25"/>
  <c r="BB33" i="25"/>
  <c r="AP33" i="25"/>
  <c r="BB36" i="26"/>
  <c r="AJ37" i="27"/>
  <c r="G36" i="27"/>
  <c r="Q37" i="27"/>
  <c r="N37" i="27"/>
  <c r="AB37" i="28"/>
  <c r="AV37" i="28"/>
  <c r="AB36" i="28"/>
  <c r="G38" i="28"/>
  <c r="AQ37" i="29"/>
  <c r="AQ33" i="29"/>
  <c r="AF38" i="29"/>
  <c r="AF38" i="28"/>
  <c r="BB36" i="24"/>
  <c r="Y38" i="25"/>
  <c r="AW39" i="2"/>
  <c r="E37" i="2"/>
  <c r="I36" i="2"/>
  <c r="AI36" i="2"/>
  <c r="U39" i="24"/>
  <c r="AE39" i="28"/>
  <c r="Z10" i="11"/>
  <c r="AU11" i="7"/>
  <c r="J36" i="22"/>
  <c r="O38" i="23"/>
  <c r="BB33" i="24"/>
  <c r="AC36" i="25"/>
  <c r="U36" i="27"/>
  <c r="U33" i="27"/>
  <c r="N36" i="27"/>
  <c r="G37" i="27"/>
  <c r="U37" i="27"/>
  <c r="AG38" i="28"/>
  <c r="AF37" i="28"/>
  <c r="AN36" i="28"/>
  <c r="X33" i="28"/>
  <c r="X46" i="28" s="1"/>
  <c r="AN33" i="29"/>
  <c r="AF37" i="29"/>
  <c r="AQ37" i="30"/>
  <c r="AQ33" i="30"/>
  <c r="AF36" i="28"/>
  <c r="Q36" i="27"/>
  <c r="AG38" i="25"/>
  <c r="AN36" i="29"/>
  <c r="AH8" i="7"/>
  <c r="AH8" i="11"/>
  <c r="AI39" i="25"/>
  <c r="AR13" i="7"/>
  <c r="AS39" i="30"/>
  <c r="AR13" i="11"/>
  <c r="AX36" i="27"/>
  <c r="AX37" i="27"/>
  <c r="AX39" i="28"/>
  <c r="AE37" i="2"/>
  <c r="U37" i="2"/>
  <c r="M33" i="2"/>
  <c r="M46" i="2" s="1"/>
  <c r="Q33" i="2"/>
  <c r="Q46" i="2" s="1"/>
  <c r="AZ33" i="2"/>
  <c r="AZ46" i="2" s="1"/>
  <c r="P39" i="26"/>
  <c r="AJ37" i="2"/>
  <c r="AI9" i="11"/>
  <c r="AC8" i="11"/>
  <c r="X5" i="11"/>
  <c r="AK37" i="23"/>
  <c r="AA33" i="23"/>
  <c r="AJ38" i="24"/>
  <c r="AN37" i="24"/>
  <c r="AJ36" i="24"/>
  <c r="AW33" i="24"/>
  <c r="AN38" i="24"/>
  <c r="J36" i="25"/>
  <c r="AZ38" i="26"/>
  <c r="AJ36" i="2"/>
  <c r="AZ33" i="26"/>
  <c r="AZ46" i="26" s="1"/>
  <c r="AC38" i="26"/>
  <c r="AC37" i="26"/>
  <c r="U38" i="26"/>
  <c r="AG33" i="26"/>
  <c r="U36" i="26"/>
  <c r="M36" i="26"/>
  <c r="E36" i="26"/>
  <c r="W36" i="27"/>
  <c r="AD36" i="27"/>
  <c r="F36" i="27"/>
  <c r="S38" i="27"/>
  <c r="Z33" i="27"/>
  <c r="Z46" i="27" s="1"/>
  <c r="S36" i="27"/>
  <c r="Z37" i="27"/>
  <c r="AT37" i="27"/>
  <c r="J36" i="27"/>
  <c r="G36" i="28"/>
  <c r="U33" i="29"/>
  <c r="U46" i="29" s="1"/>
  <c r="AS38" i="30"/>
  <c r="BB36" i="30"/>
  <c r="AS36" i="30"/>
  <c r="AJ37" i="24"/>
  <c r="AS38" i="24"/>
  <c r="AM33" i="25"/>
  <c r="AD33" i="27"/>
  <c r="AC33" i="26"/>
  <c r="U36" i="2"/>
  <c r="AA33" i="2"/>
  <c r="AA46" i="2" s="1"/>
  <c r="X33" i="2"/>
  <c r="X46" i="2" s="1"/>
  <c r="AI33" i="2"/>
  <c r="AI46" i="2" s="1"/>
  <c r="X36" i="2"/>
  <c r="AD39" i="25"/>
  <c r="AZ37" i="2"/>
  <c r="AZ36" i="2"/>
  <c r="AJ33" i="2"/>
  <c r="AJ46" i="2" s="1"/>
  <c r="X5" i="7"/>
  <c r="AP39" i="22"/>
  <c r="AU38" i="23"/>
  <c r="AA36" i="23"/>
  <c r="Q39" i="23"/>
  <c r="W33" i="23"/>
  <c r="AK36" i="23"/>
  <c r="AS37" i="24"/>
  <c r="AF36" i="24"/>
  <c r="AW36" i="24"/>
  <c r="AB37" i="24"/>
  <c r="J37" i="25"/>
  <c r="O36" i="25"/>
  <c r="AV37" i="26"/>
  <c r="AZ36" i="26"/>
  <c r="M38" i="26"/>
  <c r="Y38" i="26"/>
  <c r="E38" i="26"/>
  <c r="Y37" i="26"/>
  <c r="Y33" i="26"/>
  <c r="Q33" i="26"/>
  <c r="I33" i="26"/>
  <c r="F33" i="27"/>
  <c r="AD38" i="27"/>
  <c r="F38" i="27"/>
  <c r="J38" i="27"/>
  <c r="G37" i="28"/>
  <c r="U36" i="29"/>
  <c r="AW37" i="30"/>
  <c r="BB33" i="30"/>
  <c r="V39" i="30"/>
  <c r="AF33" i="24"/>
  <c r="AX36" i="28"/>
  <c r="AT33" i="28"/>
  <c r="AT46" i="28" s="1"/>
  <c r="AM7" i="11"/>
  <c r="AO11" i="11"/>
  <c r="AI38" i="25"/>
  <c r="AX38" i="28"/>
  <c r="V38" i="30"/>
  <c r="AW10" i="11"/>
  <c r="Q36" i="2"/>
  <c r="AE36" i="2"/>
  <c r="AI37" i="2"/>
  <c r="X38" i="2"/>
  <c r="U33" i="2"/>
  <c r="U46" i="2" s="1"/>
  <c r="AJ39" i="23"/>
  <c r="AL39" i="30"/>
  <c r="AE38" i="23"/>
  <c r="AU37" i="23"/>
  <c r="AW37" i="24"/>
  <c r="AI37" i="25"/>
  <c r="I38" i="26"/>
  <c r="I37" i="26"/>
  <c r="Q36" i="26"/>
  <c r="AP36" i="27"/>
  <c r="J33" i="27"/>
  <c r="J46" i="27" s="1"/>
  <c r="AP38" i="28"/>
  <c r="AT37" i="28"/>
  <c r="AT36" i="28"/>
  <c r="M37" i="29"/>
  <c r="AM7" i="7"/>
  <c r="AO11" i="7"/>
  <c r="AK38" i="23"/>
  <c r="D37" i="24"/>
  <c r="AI36" i="25"/>
  <c r="AX37" i="28"/>
  <c r="U38" i="29"/>
  <c r="D36" i="22"/>
  <c r="D38" i="22"/>
  <c r="D33" i="22"/>
  <c r="D46" i="22" s="1"/>
  <c r="AW36" i="22"/>
  <c r="AW33" i="22"/>
  <c r="AW46" i="22" s="1"/>
  <c r="AJ36" i="22"/>
  <c r="AJ38" i="22"/>
  <c r="AJ33" i="22"/>
  <c r="Z38" i="22"/>
  <c r="Z36" i="22"/>
  <c r="V33" i="22"/>
  <c r="V46" i="22" s="1"/>
  <c r="V36" i="22"/>
  <c r="R37" i="22"/>
  <c r="R36" i="22"/>
  <c r="O36" i="22"/>
  <c r="O33" i="22"/>
  <c r="L38" i="22"/>
  <c r="L36" i="22"/>
  <c r="L33" i="22"/>
  <c r="H36" i="22"/>
  <c r="H38" i="22"/>
  <c r="D33" i="23"/>
  <c r="D46" i="23" s="1"/>
  <c r="D10" i="23"/>
  <c r="D37" i="23"/>
  <c r="D38" i="23"/>
  <c r="X33" i="24"/>
  <c r="X36" i="24"/>
  <c r="X37" i="24"/>
  <c r="T36" i="24"/>
  <c r="T38" i="24"/>
  <c r="D36" i="25"/>
  <c r="D37" i="25"/>
  <c r="D38" i="25"/>
  <c r="AZ33" i="25"/>
  <c r="AZ38" i="25"/>
  <c r="AZ37" i="25"/>
  <c r="AD38" i="28"/>
  <c r="AD37" i="28"/>
  <c r="AD33" i="28"/>
  <c r="AD46" i="28" s="1"/>
  <c r="AD36" i="28"/>
  <c r="Z33" i="28"/>
  <c r="Z37" i="28"/>
  <c r="Z38" i="28"/>
  <c r="N33" i="28"/>
  <c r="N46" i="28" s="1"/>
  <c r="N38" i="28"/>
  <c r="N37" i="28"/>
  <c r="BB38" i="27"/>
  <c r="BB36" i="27"/>
  <c r="BB33" i="27"/>
  <c r="BB46" i="27" s="1"/>
  <c r="AO36" i="2"/>
  <c r="AO37" i="2"/>
  <c r="AO33" i="2"/>
  <c r="AO46" i="2" s="1"/>
  <c r="P36" i="27"/>
  <c r="P38" i="27"/>
  <c r="P33" i="27"/>
  <c r="P46" i="27" s="1"/>
  <c r="P37" i="27"/>
  <c r="M33" i="27"/>
  <c r="M46" i="27" s="1"/>
  <c r="M36" i="27"/>
  <c r="M38" i="27"/>
  <c r="R33" i="2"/>
  <c r="R46" i="2" s="1"/>
  <c r="AF36" i="2"/>
  <c r="N38" i="2"/>
  <c r="V38" i="22"/>
  <c r="AX38" i="27"/>
  <c r="M37" i="27"/>
  <c r="G36" i="23"/>
  <c r="H38" i="26"/>
  <c r="H37" i="26"/>
  <c r="H36" i="26"/>
  <c r="AV33" i="30"/>
  <c r="AV37" i="30"/>
  <c r="X36" i="30"/>
  <c r="X33" i="30"/>
  <c r="X46" i="30" s="1"/>
  <c r="X38" i="30"/>
  <c r="S38" i="30"/>
  <c r="S36" i="30"/>
  <c r="S33" i="30"/>
  <c r="O33" i="30"/>
  <c r="O46" i="30" s="1"/>
  <c r="O38" i="30"/>
  <c r="AW37" i="29"/>
  <c r="AW38" i="29"/>
  <c r="AW36" i="29"/>
  <c r="AG38" i="29"/>
  <c r="AG37" i="29"/>
  <c r="AG36" i="29"/>
  <c r="AG33" i="29"/>
  <c r="AB36" i="29"/>
  <c r="AB38" i="29"/>
  <c r="AB37" i="29"/>
  <c r="X36" i="29"/>
  <c r="X38" i="29"/>
  <c r="X37" i="29"/>
  <c r="X33" i="29"/>
  <c r="S33" i="29"/>
  <c r="S46" i="29" s="1"/>
  <c r="S37" i="29"/>
  <c r="S38" i="29"/>
  <c r="O37" i="29"/>
  <c r="O36" i="29"/>
  <c r="O33" i="29"/>
  <c r="BA37" i="28"/>
  <c r="BA38" i="28"/>
  <c r="AO37" i="28"/>
  <c r="AO33" i="28"/>
  <c r="AL38" i="28"/>
  <c r="AL33" i="28"/>
  <c r="AL36" i="28"/>
  <c r="AH33" i="28"/>
  <c r="AH46" i="28" s="1"/>
  <c r="AH38" i="28"/>
  <c r="AH37" i="28"/>
  <c r="AO36" i="25"/>
  <c r="AO33" i="25"/>
  <c r="AO38" i="25"/>
  <c r="Y36" i="27"/>
  <c r="Y38" i="27"/>
  <c r="Y33" i="27"/>
  <c r="Y37" i="27"/>
  <c r="V37" i="27"/>
  <c r="V38" i="27"/>
  <c r="V33" i="27"/>
  <c r="V36" i="27"/>
  <c r="R38" i="27"/>
  <c r="R36" i="27"/>
  <c r="R37" i="27"/>
  <c r="K33" i="25"/>
  <c r="K38" i="25"/>
  <c r="K37" i="25"/>
  <c r="AR33" i="23"/>
  <c r="AR46" i="23" s="1"/>
  <c r="AR37" i="23"/>
  <c r="AN36" i="23"/>
  <c r="AN38" i="23"/>
  <c r="AI36" i="23"/>
  <c r="AI37" i="23"/>
  <c r="N33" i="23"/>
  <c r="N36" i="23"/>
  <c r="N37" i="23"/>
  <c r="J33" i="23"/>
  <c r="J36" i="23"/>
  <c r="J37" i="23"/>
  <c r="R38" i="22"/>
  <c r="AO38" i="2"/>
  <c r="BB37" i="27"/>
  <c r="AZ36" i="25"/>
  <c r="R33" i="22"/>
  <c r="N9" i="7"/>
  <c r="N9" i="11"/>
  <c r="O39" i="26"/>
  <c r="AX33" i="26"/>
  <c r="AX38" i="26"/>
  <c r="AX37" i="26"/>
  <c r="AT36" i="26"/>
  <c r="AT38" i="26"/>
  <c r="AT37" i="26"/>
  <c r="AP33" i="26"/>
  <c r="AP36" i="26"/>
  <c r="AP38" i="26"/>
  <c r="AP37" i="26"/>
  <c r="AL33" i="26"/>
  <c r="AL38" i="26"/>
  <c r="AI33" i="26"/>
  <c r="AI46" i="26" s="1"/>
  <c r="AI36" i="26"/>
  <c r="AE38" i="26"/>
  <c r="AE33" i="26"/>
  <c r="AE36" i="26"/>
  <c r="AE37" i="26"/>
  <c r="AA33" i="26"/>
  <c r="AA36" i="26"/>
  <c r="AA37" i="26"/>
  <c r="S38" i="26"/>
  <c r="S33" i="26"/>
  <c r="S37" i="26"/>
  <c r="O37" i="26"/>
  <c r="O38" i="26"/>
  <c r="O36" i="26"/>
  <c r="K33" i="26"/>
  <c r="K37" i="26"/>
  <c r="K36" i="26"/>
  <c r="AR33" i="27"/>
  <c r="AR46" i="27" s="1"/>
  <c r="AR36" i="27"/>
  <c r="AR37" i="27"/>
  <c r="AR38" i="27"/>
  <c r="AF33" i="27"/>
  <c r="AF37" i="27"/>
  <c r="AF38" i="27"/>
  <c r="AF36" i="27"/>
  <c r="AB33" i="27"/>
  <c r="AB38" i="27"/>
  <c r="AB37" i="27"/>
  <c r="H38" i="27"/>
  <c r="H33" i="27"/>
  <c r="H37" i="27"/>
  <c r="AX33" i="30"/>
  <c r="AX46" i="30" s="1"/>
  <c r="AX36" i="30"/>
  <c r="AZ33" i="23"/>
  <c r="AZ38" i="23"/>
  <c r="AZ37" i="23"/>
  <c r="AZ36" i="23"/>
  <c r="AW33" i="23"/>
  <c r="AW38" i="23"/>
  <c r="AW10" i="7"/>
  <c r="N33" i="2"/>
  <c r="N46" i="2" s="1"/>
  <c r="AM33" i="2"/>
  <c r="AM46" i="2" s="1"/>
  <c r="R38" i="2"/>
  <c r="AZ4" i="7"/>
  <c r="G33" i="2"/>
  <c r="G46" i="2" s="1"/>
  <c r="AB37" i="2"/>
  <c r="R36" i="2"/>
  <c r="AM37" i="2"/>
  <c r="Z33" i="22"/>
  <c r="H33" i="22"/>
  <c r="D36" i="23"/>
  <c r="Z36" i="28"/>
  <c r="AF36" i="23"/>
  <c r="AF33" i="23"/>
  <c r="AF37" i="23"/>
  <c r="AB38" i="23"/>
  <c r="AB36" i="23"/>
  <c r="X38" i="23"/>
  <c r="X37" i="23"/>
  <c r="X36" i="23"/>
  <c r="X33" i="23"/>
  <c r="T38" i="23"/>
  <c r="T37" i="23"/>
  <c r="T36" i="23"/>
  <c r="AN37" i="25"/>
  <c r="AN33" i="25"/>
  <c r="AN46" i="25" s="1"/>
  <c r="AF38" i="25"/>
  <c r="AF36" i="25"/>
  <c r="AB37" i="25"/>
  <c r="AB38" i="25"/>
  <c r="X36" i="25"/>
  <c r="X37" i="25"/>
  <c r="X38" i="25"/>
  <c r="X33" i="25"/>
  <c r="X46" i="25" s="1"/>
  <c r="G38" i="25"/>
  <c r="G33" i="25"/>
  <c r="G36" i="25"/>
  <c r="BA38" i="26"/>
  <c r="BA33" i="26"/>
  <c r="BA46" i="26" s="1"/>
  <c r="AU38" i="27"/>
  <c r="AU36" i="27"/>
  <c r="AU33" i="27"/>
  <c r="AU37" i="27"/>
  <c r="AI38" i="27"/>
  <c r="AI33" i="27"/>
  <c r="AI46" i="27" s="1"/>
  <c r="K38" i="27"/>
  <c r="K36" i="27"/>
  <c r="E33" i="30"/>
  <c r="E36" i="30"/>
  <c r="J33" i="29"/>
  <c r="J36" i="29"/>
  <c r="J38" i="29"/>
  <c r="J37" i="29"/>
  <c r="F33" i="29"/>
  <c r="F38" i="29"/>
  <c r="K33" i="28"/>
  <c r="K36" i="28"/>
  <c r="K38" i="28"/>
  <c r="BB33" i="23"/>
  <c r="D10" i="25"/>
  <c r="E5" i="25" s="1"/>
  <c r="D37" i="2"/>
  <c r="D38" i="24"/>
  <c r="D38" i="27"/>
  <c r="D37" i="28"/>
  <c r="F37" i="29"/>
  <c r="D39" i="28"/>
  <c r="D36" i="27"/>
  <c r="D36" i="28"/>
  <c r="C11" i="7"/>
  <c r="F36" i="29"/>
  <c r="E78" i="32"/>
  <c r="F75" i="32" s="1"/>
  <c r="E38" i="30"/>
  <c r="E38" i="2"/>
  <c r="D38" i="2"/>
  <c r="Z37" i="30"/>
  <c r="Z33" i="30"/>
  <c r="Z46" i="30" s="1"/>
  <c r="Z36" i="30"/>
  <c r="Q6" i="7"/>
  <c r="Q6" i="11"/>
  <c r="AB10" i="7"/>
  <c r="AC39" i="27"/>
  <c r="W33" i="2"/>
  <c r="W46" i="2" s="1"/>
  <c r="M5" i="11"/>
  <c r="N39" i="22"/>
  <c r="H10" i="7"/>
  <c r="AH33" i="2"/>
  <c r="AH46" i="2" s="1"/>
  <c r="Z36" i="2"/>
  <c r="Q37" i="2"/>
  <c r="AD6" i="7"/>
  <c r="AD6" i="11"/>
  <c r="D33" i="2"/>
  <c r="D46" i="2" s="1"/>
  <c r="H36" i="2"/>
  <c r="K36" i="2"/>
  <c r="Z33" i="2"/>
  <c r="Z46" i="2" s="1"/>
  <c r="W36" i="2"/>
  <c r="T36" i="2"/>
  <c r="AH38" i="2"/>
  <c r="I38" i="2"/>
  <c r="I33" i="2"/>
  <c r="I46" i="2" s="1"/>
  <c r="T33" i="2"/>
  <c r="T46" i="2" s="1"/>
  <c r="AF39" i="22"/>
  <c r="AB10" i="11"/>
  <c r="AB11" i="11"/>
  <c r="AB11" i="7"/>
  <c r="AB38" i="22"/>
  <c r="AB37" i="22"/>
  <c r="F33" i="22"/>
  <c r="F46" i="22" s="1"/>
  <c r="F36" i="22"/>
  <c r="AJ38" i="23"/>
  <c r="AJ37" i="23"/>
  <c r="R36" i="23"/>
  <c r="R37" i="23"/>
  <c r="I37" i="24"/>
  <c r="I33" i="24"/>
  <c r="F37" i="24"/>
  <c r="F38" i="24"/>
  <c r="F36" i="24"/>
  <c r="F33" i="24"/>
  <c r="AE33" i="25"/>
  <c r="AE46" i="25" s="1"/>
  <c r="AE36" i="25"/>
  <c r="AA38" i="25"/>
  <c r="AA33" i="25"/>
  <c r="AA46" i="25" s="1"/>
  <c r="AA36" i="25"/>
  <c r="W33" i="25"/>
  <c r="W46" i="25" s="1"/>
  <c r="W38" i="25"/>
  <c r="O37" i="25"/>
  <c r="O38" i="25"/>
  <c r="F37" i="25"/>
  <c r="F36" i="25"/>
  <c r="F38" i="25"/>
  <c r="F33" i="25"/>
  <c r="F46" i="25" s="1"/>
  <c r="D38" i="26"/>
  <c r="D36" i="26"/>
  <c r="D37" i="26"/>
  <c r="AK37" i="26"/>
  <c r="AK36" i="26"/>
  <c r="R36" i="26"/>
  <c r="R33" i="26"/>
  <c r="R38" i="26"/>
  <c r="N36" i="26"/>
  <c r="N33" i="26"/>
  <c r="AI33" i="30"/>
  <c r="AI38" i="30"/>
  <c r="AI36" i="30"/>
  <c r="AD36" i="30"/>
  <c r="AD37" i="30"/>
  <c r="AD33" i="30"/>
  <c r="AA38" i="30"/>
  <c r="AA37" i="30"/>
  <c r="AA33" i="30"/>
  <c r="W36" i="30"/>
  <c r="W38" i="30"/>
  <c r="R38" i="30"/>
  <c r="R36" i="30"/>
  <c r="R33" i="30"/>
  <c r="R46" i="30" s="1"/>
  <c r="N36" i="30"/>
  <c r="N37" i="30"/>
  <c r="N33" i="30"/>
  <c r="N38" i="30"/>
  <c r="AJ36" i="29"/>
  <c r="AJ33" i="29"/>
  <c r="AJ38" i="29"/>
  <c r="AJ37" i="29"/>
  <c r="AE33" i="29"/>
  <c r="AE38" i="29"/>
  <c r="AE36" i="29"/>
  <c r="AA36" i="29"/>
  <c r="AA37" i="29"/>
  <c r="AA33" i="29"/>
  <c r="AA46" i="29" s="1"/>
  <c r="W38" i="29"/>
  <c r="W37" i="29"/>
  <c r="W33" i="29"/>
  <c r="R37" i="29"/>
  <c r="R38" i="29"/>
  <c r="R36" i="29"/>
  <c r="R33" i="29"/>
  <c r="R46" i="29" s="1"/>
  <c r="N38" i="29"/>
  <c r="N37" i="29"/>
  <c r="AK33" i="28"/>
  <c r="AK46" i="28" s="1"/>
  <c r="AK36" i="28"/>
  <c r="AK37" i="28"/>
  <c r="Y37" i="28"/>
  <c r="Y38" i="28"/>
  <c r="Y36" i="28"/>
  <c r="Y33" i="28"/>
  <c r="AK38" i="27"/>
  <c r="AK37" i="27"/>
  <c r="AK36" i="27"/>
  <c r="AH38" i="27"/>
  <c r="AH33" i="27"/>
  <c r="AH36" i="27"/>
  <c r="K33" i="23"/>
  <c r="K37" i="23"/>
  <c r="N16" i="14"/>
  <c r="D10" i="2"/>
  <c r="D40" i="2" s="1"/>
  <c r="V13" i="11"/>
  <c r="M5" i="7"/>
  <c r="C9" i="7"/>
  <c r="D39" i="26"/>
  <c r="AG8" i="7"/>
  <c r="AG8" i="11"/>
  <c r="AJ37" i="25"/>
  <c r="AI37" i="26"/>
  <c r="C7" i="11"/>
  <c r="P8" i="7"/>
  <c r="P8" i="11"/>
  <c r="T38" i="28"/>
  <c r="T37" i="28"/>
  <c r="Q33" i="28"/>
  <c r="Q36" i="28"/>
  <c r="P33" i="28"/>
  <c r="P46" i="28" s="1"/>
  <c r="P36" i="28"/>
  <c r="AI33" i="23"/>
  <c r="AI38" i="23"/>
  <c r="AA38" i="26"/>
  <c r="AH33" i="24"/>
  <c r="AH38" i="24"/>
  <c r="AH36" i="24"/>
  <c r="T33" i="24"/>
  <c r="T46" i="24" s="1"/>
  <c r="T37" i="24"/>
  <c r="P33" i="24"/>
  <c r="P46" i="24" s="1"/>
  <c r="P38" i="24"/>
  <c r="AF8" i="7"/>
  <c r="AF8" i="11"/>
  <c r="M38" i="25"/>
  <c r="M33" i="25"/>
  <c r="M46" i="25" s="1"/>
  <c r="H36" i="25"/>
  <c r="H33" i="25"/>
  <c r="H38" i="25"/>
  <c r="D10" i="26"/>
  <c r="D101" i="26" s="1"/>
  <c r="D102" i="26" s="1"/>
  <c r="C12" i="12" s="1"/>
  <c r="AK36" i="30"/>
  <c r="AK38" i="30"/>
  <c r="AK33" i="30"/>
  <c r="AK46" i="30" s="1"/>
  <c r="AF38" i="30"/>
  <c r="AF33" i="30"/>
  <c r="Y36" i="30"/>
  <c r="Y38" i="30"/>
  <c r="Y33" i="30"/>
  <c r="T33" i="30"/>
  <c r="T38" i="30"/>
  <c r="Y36" i="29"/>
  <c r="Y33" i="29"/>
  <c r="Y46" i="29" s="1"/>
  <c r="AC38" i="27"/>
  <c r="AC37" i="27"/>
  <c r="M10" i="11"/>
  <c r="M10" i="7"/>
  <c r="N39" i="27"/>
  <c r="C13" i="11"/>
  <c r="C13" i="7"/>
  <c r="P33" i="29"/>
  <c r="P36" i="29"/>
  <c r="P38" i="29"/>
  <c r="H33" i="29"/>
  <c r="H37" i="29"/>
  <c r="H38" i="29"/>
  <c r="H36" i="29"/>
  <c r="AJ33" i="25"/>
  <c r="AJ38" i="25"/>
  <c r="L33" i="25"/>
  <c r="L36" i="25"/>
  <c r="L38" i="25"/>
  <c r="W33" i="26"/>
  <c r="W38" i="26"/>
  <c r="V36" i="28"/>
  <c r="V33" i="28"/>
  <c r="V46" i="28" s="1"/>
  <c r="V37" i="28"/>
  <c r="AE12" i="11"/>
  <c r="AE12" i="7"/>
  <c r="I33" i="30"/>
  <c r="I46" i="30" s="1"/>
  <c r="I38" i="30"/>
  <c r="I36" i="30"/>
  <c r="K33" i="29"/>
  <c r="K38" i="29"/>
  <c r="K37" i="29"/>
  <c r="D10" i="22"/>
  <c r="D101" i="22" s="1"/>
  <c r="D102" i="22" s="1"/>
  <c r="C8" i="12" s="1"/>
  <c r="D10" i="27"/>
  <c r="D101" i="27" s="1"/>
  <c r="D102" i="27" s="1"/>
  <c r="C13" i="12" s="1"/>
  <c r="D95" i="32"/>
  <c r="D97" i="32" s="1"/>
  <c r="E94" i="32" s="1"/>
  <c r="AE33" i="27"/>
  <c r="AE37" i="27"/>
  <c r="D38" i="28"/>
  <c r="D10" i="28"/>
  <c r="D101" i="28" s="1"/>
  <c r="D102" i="28" s="1"/>
  <c r="C14" i="12" s="1"/>
  <c r="AK7" i="7"/>
  <c r="AK7" i="11"/>
  <c r="AK38" i="2"/>
  <c r="AK36" i="2"/>
  <c r="BA33" i="24"/>
  <c r="BA36" i="24"/>
  <c r="AX37" i="24"/>
  <c r="BC37" i="25"/>
  <c r="AV38" i="22"/>
  <c r="AV36" i="22"/>
  <c r="AV33" i="22"/>
  <c r="AP38" i="24"/>
  <c r="AP33" i="24"/>
  <c r="AP37" i="24"/>
  <c r="AP36" i="24"/>
  <c r="AK38" i="24"/>
  <c r="AK33" i="24"/>
  <c r="AK37" i="24"/>
  <c r="AV38" i="26"/>
  <c r="AV36" i="26"/>
  <c r="AR38" i="26"/>
  <c r="AR36" i="26"/>
  <c r="AR37" i="26"/>
  <c r="AN38" i="26"/>
  <c r="AN37" i="26"/>
  <c r="AN33" i="26"/>
  <c r="AN46" i="26" s="1"/>
  <c r="BA37" i="30"/>
  <c r="BA33" i="30"/>
  <c r="AV38" i="30"/>
  <c r="AV36" i="30"/>
  <c r="AR38" i="30"/>
  <c r="AR33" i="30"/>
  <c r="BA37" i="29"/>
  <c r="BA38" i="29"/>
  <c r="BA33" i="29"/>
  <c r="BA46" i="29" s="1"/>
  <c r="AR36" i="29"/>
  <c r="AR33" i="29"/>
  <c r="AR37" i="29"/>
  <c r="AR38" i="29"/>
  <c r="AK38" i="29"/>
  <c r="AK33" i="29"/>
  <c r="AK36" i="29"/>
  <c r="AW33" i="28"/>
  <c r="AW46" i="28" s="1"/>
  <c r="AW36" i="28"/>
  <c r="AZ33" i="27"/>
  <c r="AZ37" i="27"/>
  <c r="AZ38" i="27"/>
  <c r="AV33" i="27"/>
  <c r="AV38" i="27"/>
  <c r="AV36" i="27"/>
  <c r="AV37" i="27"/>
  <c r="AS38" i="27"/>
  <c r="AS33" i="27"/>
  <c r="AO36" i="22"/>
  <c r="AO37" i="22"/>
  <c r="AN38" i="27"/>
  <c r="AN33" i="27"/>
  <c r="BA33" i="22"/>
  <c r="BA38" i="22"/>
  <c r="AN33" i="22"/>
  <c r="AN37" i="22"/>
  <c r="BB38" i="2"/>
  <c r="BA35" i="11" s="1"/>
  <c r="BB36" i="2"/>
  <c r="BB37" i="2"/>
  <c r="AS37" i="2"/>
  <c r="AS33" i="2"/>
  <c r="AS46" i="2" s="1"/>
  <c r="AN38" i="22"/>
  <c r="AK37" i="2"/>
  <c r="AQ9" i="11"/>
  <c r="BA37" i="24"/>
  <c r="AR38" i="2"/>
  <c r="AR36" i="2"/>
  <c r="BC33" i="25"/>
  <c r="AW33" i="25"/>
  <c r="AW46" i="25" s="1"/>
  <c r="AW38" i="25"/>
  <c r="AS38" i="25"/>
  <c r="AS37" i="25"/>
  <c r="AK37" i="25"/>
  <c r="AK36" i="25"/>
  <c r="BB33" i="26"/>
  <c r="BB37" i="26"/>
  <c r="AL9" i="7"/>
  <c r="AM39" i="26"/>
  <c r="AY12" i="11"/>
  <c r="AZ39" i="29"/>
  <c r="AY12" i="7"/>
  <c r="AN33" i="23"/>
  <c r="AN37" i="23"/>
  <c r="AS13" i="11"/>
  <c r="AT39" i="30"/>
  <c r="AS36" i="22"/>
  <c r="AS33" i="22"/>
  <c r="AS38" i="22"/>
  <c r="AL38" i="24"/>
  <c r="AL36" i="24"/>
  <c r="AV38" i="2"/>
  <c r="AV36" i="2"/>
  <c r="AV33" i="2"/>
  <c r="AV46" i="2" s="1"/>
  <c r="BB33" i="2"/>
  <c r="BB46" i="2" s="1"/>
  <c r="AK33" i="2"/>
  <c r="AK46" i="2" s="1"/>
  <c r="AW39" i="22"/>
  <c r="AR37" i="2"/>
  <c r="AV37" i="2"/>
  <c r="BB13" i="11"/>
  <c r="AS13" i="7"/>
  <c r="AQ5" i="7"/>
  <c r="AW38" i="22"/>
  <c r="AL5" i="11"/>
  <c r="AL5" i="7"/>
  <c r="AN36" i="22"/>
  <c r="BB11" i="11"/>
  <c r="BB11" i="7"/>
  <c r="AT11" i="7"/>
  <c r="AU39" i="28"/>
  <c r="AT11" i="11"/>
  <c r="AL11" i="11"/>
  <c r="AL11" i="7"/>
  <c r="AX7" i="11"/>
  <c r="AY39" i="24"/>
  <c r="AL37" i="24"/>
  <c r="BA33" i="28"/>
  <c r="BA46" i="28" s="1"/>
  <c r="AY33" i="23"/>
  <c r="AY36" i="23"/>
  <c r="AY38" i="23"/>
  <c r="AU38" i="2"/>
  <c r="AP36" i="23"/>
  <c r="AM36" i="26"/>
  <c r="BA36" i="26"/>
  <c r="AK38" i="28"/>
  <c r="AZ37" i="28"/>
  <c r="AN33" i="28"/>
  <c r="AR36" i="28"/>
  <c r="AV38" i="29"/>
  <c r="AU37" i="29"/>
  <c r="AU33" i="29"/>
  <c r="AQ36" i="29"/>
  <c r="AY36" i="25"/>
  <c r="AM38" i="27"/>
  <c r="AU36" i="23"/>
  <c r="AP38" i="23"/>
  <c r="AQ37" i="26"/>
  <c r="AM37" i="27"/>
  <c r="AZ33" i="28"/>
  <c r="AN37" i="28"/>
  <c r="AZ37" i="29"/>
  <c r="AM38" i="26"/>
  <c r="N15" i="14"/>
  <c r="K83" i="31"/>
  <c r="L33" i="13"/>
  <c r="L22" i="13"/>
  <c r="AB83" i="32"/>
  <c r="E78" i="33"/>
  <c r="D126" i="12" s="1"/>
  <c r="D50" i="32"/>
  <c r="D51" i="32" s="1"/>
  <c r="C44" i="7"/>
  <c r="E75" i="35"/>
  <c r="C128" i="12"/>
  <c r="E75" i="31"/>
  <c r="C124" i="12"/>
  <c r="N42" i="14"/>
  <c r="J55" i="14"/>
  <c r="M56" i="14"/>
  <c r="B40" i="14"/>
  <c r="N40" i="14" s="1"/>
  <c r="B41" i="14"/>
  <c r="N41" i="14" s="1"/>
  <c r="K54" i="14"/>
  <c r="C55" i="14"/>
  <c r="K58" i="14"/>
  <c r="E55" i="14"/>
  <c r="E54" i="14"/>
  <c r="C53" i="14"/>
  <c r="B53" i="14"/>
  <c r="E81" i="34"/>
  <c r="E84" i="34" s="1"/>
  <c r="C79" i="12"/>
  <c r="E81" i="33"/>
  <c r="E84" i="33" s="1"/>
  <c r="C78" i="12"/>
  <c r="E81" i="32"/>
  <c r="E84" i="32" s="1"/>
  <c r="C77" i="12"/>
  <c r="E81" i="31"/>
  <c r="E84" i="31" s="1"/>
  <c r="C76" i="12"/>
  <c r="D89" i="30"/>
  <c r="F18" i="15"/>
  <c r="D10" i="24"/>
  <c r="D40" i="24" s="1"/>
  <c r="D10" i="30"/>
  <c r="D40" i="30" s="1"/>
  <c r="D41" i="30" s="1"/>
  <c r="D95" i="30" s="1"/>
  <c r="D97" i="30" s="1"/>
  <c r="E94" i="30" s="1"/>
  <c r="E50" i="33"/>
  <c r="E51" i="33" s="1"/>
  <c r="D45" i="7"/>
  <c r="D50" i="31"/>
  <c r="D51" i="31" s="1"/>
  <c r="C43" i="7"/>
  <c r="E50" i="34"/>
  <c r="E51" i="34" s="1"/>
  <c r="D46" i="7"/>
  <c r="D50" i="35"/>
  <c r="D51" i="35" s="1"/>
  <c r="C47" i="7"/>
  <c r="K69" i="34"/>
  <c r="J53" i="4"/>
  <c r="I69" i="34"/>
  <c r="H53" i="4"/>
  <c r="G69" i="34"/>
  <c r="F53" i="4"/>
  <c r="AW69" i="34"/>
  <c r="AV53" i="4"/>
  <c r="AI69" i="34"/>
  <c r="AH53" i="4"/>
  <c r="U69" i="34"/>
  <c r="T53" i="4"/>
  <c r="AY69" i="34"/>
  <c r="AX53" i="4"/>
  <c r="W69" i="34"/>
  <c r="V53" i="4"/>
  <c r="AQ69" i="35"/>
  <c r="AP54" i="4"/>
  <c r="Q69" i="33"/>
  <c r="P52" i="4"/>
  <c r="Y69" i="34"/>
  <c r="X53" i="4"/>
  <c r="S69" i="34"/>
  <c r="R53" i="4"/>
  <c r="O69" i="34"/>
  <c r="N53" i="4"/>
  <c r="K69" i="35"/>
  <c r="J54" i="4"/>
  <c r="AM69" i="34"/>
  <c r="AL53" i="4"/>
  <c r="AE69" i="34"/>
  <c r="AD53" i="4"/>
  <c r="AU69" i="34"/>
  <c r="AT53" i="4"/>
  <c r="M69" i="34"/>
  <c r="L53" i="4"/>
  <c r="AK69" i="34"/>
  <c r="AJ53" i="4"/>
  <c r="BC69" i="34"/>
  <c r="BB53" i="4"/>
  <c r="AO69" i="34"/>
  <c r="AN53" i="4"/>
  <c r="BA69" i="34"/>
  <c r="AZ53" i="4"/>
  <c r="AC69" i="34"/>
  <c r="AB53" i="4"/>
  <c r="AS69" i="34"/>
  <c r="AR53" i="4"/>
  <c r="E69" i="34"/>
  <c r="D53" i="4"/>
  <c r="D69" i="34"/>
  <c r="D70" i="34" s="1"/>
  <c r="C53" i="4"/>
  <c r="AS67" i="33"/>
  <c r="AM67" i="33"/>
  <c r="E67" i="33"/>
  <c r="AU67" i="33"/>
  <c r="AT67" i="33"/>
  <c r="AS52" i="4" s="1"/>
  <c r="AQ67" i="33"/>
  <c r="AE67" i="33"/>
  <c r="AW67" i="33"/>
  <c r="O67" i="33"/>
  <c r="M67" i="33"/>
  <c r="K67" i="33"/>
  <c r="AK67" i="33"/>
  <c r="AC67" i="33"/>
  <c r="Y67" i="33"/>
  <c r="AI67" i="33"/>
  <c r="AA83" i="32"/>
  <c r="AT83" i="32"/>
  <c r="AG83" i="32"/>
  <c r="N83" i="31"/>
  <c r="E41" i="35"/>
  <c r="E48" i="35" s="1"/>
  <c r="F58" i="35"/>
  <c r="E23" i="4" s="1"/>
  <c r="E76" i="35"/>
  <c r="AV26" i="32"/>
  <c r="AV61" i="32" s="1"/>
  <c r="AV67" i="32" s="1"/>
  <c r="AU51" i="4" s="1"/>
  <c r="G54" i="35"/>
  <c r="G28" i="35"/>
  <c r="H2" i="35"/>
  <c r="E101" i="35"/>
  <c r="E102" i="35" s="1"/>
  <c r="D21" i="12" s="1"/>
  <c r="F5" i="35"/>
  <c r="N83" i="32"/>
  <c r="AQ26" i="32"/>
  <c r="AQ61" i="32" s="1"/>
  <c r="AQ67" i="32" s="1"/>
  <c r="K26" i="32"/>
  <c r="K61" i="32" s="1"/>
  <c r="K67" i="32" s="1"/>
  <c r="AD26" i="32"/>
  <c r="AD61" i="32" s="1"/>
  <c r="AW26" i="32"/>
  <c r="AW61" i="32" s="1"/>
  <c r="AW67" i="32" s="1"/>
  <c r="Q26" i="32"/>
  <c r="Q61" i="32" s="1"/>
  <c r="Q67" i="32" s="1"/>
  <c r="AR26" i="32"/>
  <c r="AR61" i="32" s="1"/>
  <c r="AR67" i="32" s="1"/>
  <c r="AQ51" i="4" s="1"/>
  <c r="AJ83" i="32"/>
  <c r="AZ26" i="32"/>
  <c r="AZ61" i="32" s="1"/>
  <c r="AZ67" i="32" s="1"/>
  <c r="AY51" i="4" s="1"/>
  <c r="H54" i="34"/>
  <c r="H28" i="34"/>
  <c r="I2" i="34"/>
  <c r="T83" i="32"/>
  <c r="E95" i="34"/>
  <c r="E97" i="34" s="1"/>
  <c r="F94" i="34" s="1"/>
  <c r="F62" i="34"/>
  <c r="F96" i="34" s="1"/>
  <c r="F10" i="34"/>
  <c r="F40" i="34" s="1"/>
  <c r="H26" i="32"/>
  <c r="H61" i="32" s="1"/>
  <c r="AH26" i="32"/>
  <c r="AH61" i="32" s="1"/>
  <c r="AH83" i="31"/>
  <c r="AK83" i="32"/>
  <c r="D26" i="32"/>
  <c r="D61" i="32" s="1"/>
  <c r="D67" i="32" s="1"/>
  <c r="H54" i="33"/>
  <c r="H28" i="33"/>
  <c r="I2" i="33"/>
  <c r="F41" i="33"/>
  <c r="F76" i="33"/>
  <c r="AE26" i="32"/>
  <c r="AE61" i="32" s="1"/>
  <c r="AE67" i="32" s="1"/>
  <c r="F77" i="33"/>
  <c r="F101" i="33"/>
  <c r="F102" i="33" s="1"/>
  <c r="E19" i="12" s="1"/>
  <c r="G5" i="33"/>
  <c r="AT83" i="31"/>
  <c r="J83" i="32"/>
  <c r="I83" i="31"/>
  <c r="F83" i="32"/>
  <c r="E95" i="33"/>
  <c r="E97" i="33" s="1"/>
  <c r="F94" i="33" s="1"/>
  <c r="F62" i="33"/>
  <c r="BC83" i="32"/>
  <c r="AC83" i="32"/>
  <c r="O26" i="32"/>
  <c r="O61" i="32" s="1"/>
  <c r="O67" i="32" s="1"/>
  <c r="AY83" i="32"/>
  <c r="Y83" i="32"/>
  <c r="BA26" i="32"/>
  <c r="BA61" i="32" s="1"/>
  <c r="BA67" i="32" s="1"/>
  <c r="W83" i="32"/>
  <c r="R83" i="32"/>
  <c r="S83" i="32"/>
  <c r="AI83" i="31"/>
  <c r="AP83" i="32"/>
  <c r="U26" i="32"/>
  <c r="U61" i="32" s="1"/>
  <c r="U67" i="32" s="1"/>
  <c r="AL83" i="32"/>
  <c r="L83" i="32"/>
  <c r="G26" i="31"/>
  <c r="G61" i="31" s="1"/>
  <c r="G67" i="31" s="1"/>
  <c r="AR83" i="31"/>
  <c r="Z83" i="31"/>
  <c r="AL26" i="31"/>
  <c r="AL61" i="31" s="1"/>
  <c r="AM26" i="32"/>
  <c r="AM61" i="32" s="1"/>
  <c r="AM67" i="32" s="1"/>
  <c r="G26" i="32"/>
  <c r="G61" i="32" s="1"/>
  <c r="G67" i="32" s="1"/>
  <c r="Z26" i="32"/>
  <c r="Z61" i="32" s="1"/>
  <c r="AS26" i="32"/>
  <c r="AS61" i="32" s="1"/>
  <c r="AS67" i="32" s="1"/>
  <c r="M26" i="32"/>
  <c r="M61" i="32" s="1"/>
  <c r="M67" i="32" s="1"/>
  <c r="AF26" i="32"/>
  <c r="AF61" i="32" s="1"/>
  <c r="AI26" i="32"/>
  <c r="AI61" i="32" s="1"/>
  <c r="AI67" i="32" s="1"/>
  <c r="BB26" i="32"/>
  <c r="BB61" i="32" s="1"/>
  <c r="BB67" i="32" s="1"/>
  <c r="BA51" i="4" s="1"/>
  <c r="V26" i="32"/>
  <c r="V61" i="32" s="1"/>
  <c r="AO26" i="32"/>
  <c r="AO61" i="32" s="1"/>
  <c r="AO67" i="32" s="1"/>
  <c r="I26" i="32"/>
  <c r="I61" i="32" s="1"/>
  <c r="I67" i="32" s="1"/>
  <c r="P26" i="32"/>
  <c r="P61" i="32" s="1"/>
  <c r="AN83" i="32"/>
  <c r="E41" i="32"/>
  <c r="E48" i="32" s="1"/>
  <c r="T26" i="31"/>
  <c r="T61" i="31" s="1"/>
  <c r="H26" i="31"/>
  <c r="H61" i="31" s="1"/>
  <c r="V83" i="31"/>
  <c r="H54" i="32"/>
  <c r="I2" i="32"/>
  <c r="H28" i="32"/>
  <c r="X26" i="32"/>
  <c r="X61" i="32" s="1"/>
  <c r="AU26" i="32"/>
  <c r="AU61" i="32" s="1"/>
  <c r="AU67" i="32" s="1"/>
  <c r="AX26" i="32"/>
  <c r="AX61" i="32" s="1"/>
  <c r="AX67" i="32" s="1"/>
  <c r="AW51" i="4" s="1"/>
  <c r="E26" i="32"/>
  <c r="E61" i="32" s="1"/>
  <c r="E67" i="32" s="1"/>
  <c r="AY26" i="31"/>
  <c r="AY61" i="31" s="1"/>
  <c r="AY67" i="31" s="1"/>
  <c r="Y26" i="31"/>
  <c r="Y61" i="31" s="1"/>
  <c r="Y67" i="31" s="1"/>
  <c r="E101" i="32"/>
  <c r="E102" i="32" s="1"/>
  <c r="D18" i="12" s="1"/>
  <c r="F5" i="32"/>
  <c r="F58" i="32"/>
  <c r="E20" i="4" s="1"/>
  <c r="AG83" i="31"/>
  <c r="AK26" i="31"/>
  <c r="AK61" i="31" s="1"/>
  <c r="AK67" i="31" s="1"/>
  <c r="AS83" i="31"/>
  <c r="AU26" i="31"/>
  <c r="AU61" i="31" s="1"/>
  <c r="AU67" i="31" s="1"/>
  <c r="S26" i="31"/>
  <c r="S61" i="31" s="1"/>
  <c r="S67" i="31" s="1"/>
  <c r="F26" i="31"/>
  <c r="F61" i="31" s="1"/>
  <c r="AV26" i="31"/>
  <c r="AV61" i="31" s="1"/>
  <c r="AV67" i="31" s="1"/>
  <c r="AU50" i="4" s="1"/>
  <c r="AA83" i="31"/>
  <c r="AE26" i="31"/>
  <c r="AE61" i="31" s="1"/>
  <c r="AE67" i="31" s="1"/>
  <c r="AM83" i="31"/>
  <c r="M83" i="31"/>
  <c r="BB83" i="31"/>
  <c r="AO83" i="31"/>
  <c r="BA83" i="31"/>
  <c r="R83" i="31"/>
  <c r="F77" i="31"/>
  <c r="AQ26" i="31"/>
  <c r="AQ61" i="31" s="1"/>
  <c r="AQ67" i="31" s="1"/>
  <c r="K26" i="31"/>
  <c r="K61" i="31" s="1"/>
  <c r="K67" i="31" s="1"/>
  <c r="AD26" i="31"/>
  <c r="AD61" i="31" s="1"/>
  <c r="AW26" i="31"/>
  <c r="AW61" i="31" s="1"/>
  <c r="AW67" i="31" s="1"/>
  <c r="Q26" i="31"/>
  <c r="Q61" i="31" s="1"/>
  <c r="Q67" i="31" s="1"/>
  <c r="X26" i="31"/>
  <c r="X61" i="31" s="1"/>
  <c r="P26" i="31"/>
  <c r="P61" i="31" s="1"/>
  <c r="BC26" i="31"/>
  <c r="BC61" i="31" s="1"/>
  <c r="BC67" i="31" s="1"/>
  <c r="W26" i="31"/>
  <c r="W61" i="31" s="1"/>
  <c r="W67" i="31" s="1"/>
  <c r="AP26" i="31"/>
  <c r="AP61" i="31" s="1"/>
  <c r="AP67" i="31" s="1"/>
  <c r="AO50" i="4" s="1"/>
  <c r="J26" i="31"/>
  <c r="J61" i="31" s="1"/>
  <c r="AC26" i="31"/>
  <c r="AC61" i="31" s="1"/>
  <c r="AC67" i="31" s="1"/>
  <c r="AB26" i="31"/>
  <c r="AB61" i="31" s="1"/>
  <c r="D26" i="31"/>
  <c r="D61" i="31" s="1"/>
  <c r="AX26" i="31"/>
  <c r="AX61" i="31" s="1"/>
  <c r="AX67" i="31" s="1"/>
  <c r="AW50" i="4" s="1"/>
  <c r="E26" i="31"/>
  <c r="E61" i="31" s="1"/>
  <c r="E67" i="31" s="1"/>
  <c r="L83" i="31"/>
  <c r="O26" i="31"/>
  <c r="O61" i="31" s="1"/>
  <c r="O67" i="31" s="1"/>
  <c r="U26" i="31"/>
  <c r="U61" i="31" s="1"/>
  <c r="U67" i="31" s="1"/>
  <c r="AF83" i="31"/>
  <c r="E101" i="31"/>
  <c r="E102" i="31" s="1"/>
  <c r="D17" i="12" s="1"/>
  <c r="F5" i="31"/>
  <c r="AN26" i="31"/>
  <c r="AN61" i="31" s="1"/>
  <c r="G54" i="31"/>
  <c r="G28" i="31"/>
  <c r="H2" i="31"/>
  <c r="AZ26" i="31"/>
  <c r="AZ61" i="31" s="1"/>
  <c r="AZ67" i="31" s="1"/>
  <c r="AY50" i="4" s="1"/>
  <c r="AJ83" i="31"/>
  <c r="E41" i="31"/>
  <c r="E48" i="31" s="1"/>
  <c r="E76" i="31"/>
  <c r="AB13" i="7"/>
  <c r="AB13" i="11"/>
  <c r="O13" i="7"/>
  <c r="O13" i="11"/>
  <c r="H33" i="30"/>
  <c r="H37" i="30"/>
  <c r="H38" i="30"/>
  <c r="H36" i="30"/>
  <c r="M33" i="28"/>
  <c r="M46" i="28" s="1"/>
  <c r="M37" i="28"/>
  <c r="M38" i="28"/>
  <c r="M36" i="28"/>
  <c r="AV33" i="23"/>
  <c r="AV37" i="23"/>
  <c r="AQ33" i="23"/>
  <c r="AQ36" i="23"/>
  <c r="O33" i="23"/>
  <c r="O46" i="23" s="1"/>
  <c r="O36" i="23"/>
  <c r="AF37" i="2"/>
  <c r="BB5" i="7"/>
  <c r="BB5" i="11"/>
  <c r="AB39" i="23"/>
  <c r="AA6" i="11"/>
  <c r="G9" i="7"/>
  <c r="H39" i="26"/>
  <c r="BB39" i="27"/>
  <c r="BA10" i="11"/>
  <c r="R10" i="7"/>
  <c r="R10" i="11"/>
  <c r="AM36" i="24"/>
  <c r="AM37" i="24"/>
  <c r="AM33" i="24"/>
  <c r="R7" i="7"/>
  <c r="R7" i="11"/>
  <c r="S39" i="24"/>
  <c r="P36" i="25"/>
  <c r="P38" i="25"/>
  <c r="P33" i="25"/>
  <c r="P46" i="25" s="1"/>
  <c r="P37" i="25"/>
  <c r="E33" i="25"/>
  <c r="E46" i="25" s="1"/>
  <c r="E36" i="25"/>
  <c r="E38" i="25"/>
  <c r="BC36" i="26"/>
  <c r="BC33" i="26"/>
  <c r="BC46" i="26" s="1"/>
  <c r="AY33" i="26"/>
  <c r="AY46" i="26" s="1"/>
  <c r="AY38" i="26"/>
  <c r="AY36" i="26"/>
  <c r="P38" i="30"/>
  <c r="P36" i="30"/>
  <c r="BB33" i="29"/>
  <c r="BB46" i="29" s="1"/>
  <c r="BB37" i="29"/>
  <c r="BB36" i="29"/>
  <c r="AX33" i="29"/>
  <c r="AX46" i="29" s="1"/>
  <c r="AX38" i="29"/>
  <c r="AX37" i="29"/>
  <c r="AX36" i="29"/>
  <c r="AS33" i="29"/>
  <c r="AS46" i="29" s="1"/>
  <c r="AS37" i="29"/>
  <c r="AS38" i="29"/>
  <c r="AO33" i="29"/>
  <c r="AO46" i="29" s="1"/>
  <c r="AO36" i="29"/>
  <c r="AO37" i="29"/>
  <c r="AL37" i="29"/>
  <c r="AL38" i="29"/>
  <c r="AL33" i="29"/>
  <c r="AL46" i="29" s="1"/>
  <c r="AH33" i="29"/>
  <c r="AH38" i="29"/>
  <c r="AH36" i="29"/>
  <c r="AH37" i="29"/>
  <c r="AC38" i="29"/>
  <c r="AC36" i="29"/>
  <c r="AC37" i="29"/>
  <c r="BB36" i="28"/>
  <c r="BB33" i="28"/>
  <c r="BB46" i="28" s="1"/>
  <c r="BB37" i="28"/>
  <c r="AI36" i="28"/>
  <c r="AI33" i="28"/>
  <c r="AI37" i="28"/>
  <c r="AA38" i="28"/>
  <c r="AA37" i="28"/>
  <c r="BA38" i="27"/>
  <c r="BA36" i="27"/>
  <c r="AW36" i="27"/>
  <c r="AW38" i="27"/>
  <c r="AW33" i="27"/>
  <c r="AW46" i="27" s="1"/>
  <c r="AW37" i="27"/>
  <c r="AT38" i="27"/>
  <c r="AT33" i="27"/>
  <c r="AT46" i="27" s="1"/>
  <c r="AQ38" i="27"/>
  <c r="AQ33" i="27"/>
  <c r="AT38" i="2"/>
  <c r="AT36" i="2"/>
  <c r="AT37" i="2"/>
  <c r="AB5" i="7"/>
  <c r="AB5" i="11"/>
  <c r="J5" i="7"/>
  <c r="J5" i="11"/>
  <c r="AG9" i="7"/>
  <c r="AH39" i="26"/>
  <c r="J37" i="2"/>
  <c r="M36" i="2"/>
  <c r="S38" i="2"/>
  <c r="AF38" i="2"/>
  <c r="H33" i="2"/>
  <c r="H46" i="2" s="1"/>
  <c r="G36" i="2"/>
  <c r="K38" i="2"/>
  <c r="J36" i="2"/>
  <c r="Y36" i="2"/>
  <c r="E33" i="2"/>
  <c r="E46" i="2" s="1"/>
  <c r="AT33" i="2"/>
  <c r="AT46" i="2" s="1"/>
  <c r="S33" i="2"/>
  <c r="S46" i="2" s="1"/>
  <c r="AB38" i="2"/>
  <c r="P36" i="2"/>
  <c r="AC33" i="2"/>
  <c r="AC46" i="2" s="1"/>
  <c r="V36" i="2"/>
  <c r="M37" i="2"/>
  <c r="AR39" i="22"/>
  <c r="M39" i="22"/>
  <c r="BC39" i="22"/>
  <c r="R39" i="23"/>
  <c r="J39" i="25"/>
  <c r="AR39" i="26"/>
  <c r="AC39" i="28"/>
  <c r="AG9" i="11"/>
  <c r="AC6" i="11"/>
  <c r="O5" i="7"/>
  <c r="L5" i="11"/>
  <c r="AM38" i="2"/>
  <c r="I7" i="7"/>
  <c r="I8" i="7"/>
  <c r="AQ38" i="23"/>
  <c r="AV38" i="23"/>
  <c r="AB7" i="7"/>
  <c r="AB7" i="11"/>
  <c r="V10" i="7"/>
  <c r="V10" i="11"/>
  <c r="J36" i="28"/>
  <c r="J38" i="28"/>
  <c r="AA7" i="11"/>
  <c r="AA7" i="7"/>
  <c r="T6" i="7"/>
  <c r="T6" i="11"/>
  <c r="Y8" i="7"/>
  <c r="Y8" i="11"/>
  <c r="Z39" i="25"/>
  <c r="AB36" i="2"/>
  <c r="K39" i="22"/>
  <c r="AY39" i="2"/>
  <c r="BB4" i="11"/>
  <c r="K33" i="2"/>
  <c r="K46" i="2" s="1"/>
  <c r="J33" i="2"/>
  <c r="J46" i="2" s="1"/>
  <c r="S37" i="2"/>
  <c r="P37" i="2"/>
  <c r="P33" i="2"/>
  <c r="P46" i="2" s="1"/>
  <c r="P39" i="22"/>
  <c r="AC39" i="22"/>
  <c r="AD39" i="23"/>
  <c r="BA10" i="7"/>
  <c r="AA6" i="7"/>
  <c r="Y9" i="11"/>
  <c r="Z39" i="26"/>
  <c r="Y9" i="7"/>
  <c r="I9" i="11"/>
  <c r="J39" i="26"/>
  <c r="AR9" i="11"/>
  <c r="AR9" i="7"/>
  <c r="D9" i="7"/>
  <c r="E39" i="26"/>
  <c r="J37" i="28"/>
  <c r="T13" i="7"/>
  <c r="T13" i="11"/>
  <c r="U39" i="28"/>
  <c r="T11" i="11"/>
  <c r="AX36" i="24"/>
  <c r="AX38" i="24"/>
  <c r="AU36" i="24"/>
  <c r="AU37" i="24"/>
  <c r="R36" i="24"/>
  <c r="R33" i="24"/>
  <c r="R46" i="24" s="1"/>
  <c r="S38" i="25"/>
  <c r="S36" i="25"/>
  <c r="S33" i="25"/>
  <c r="S46" i="25" s="1"/>
  <c r="AN33" i="30"/>
  <c r="AN46" i="30" s="1"/>
  <c r="AN37" i="30"/>
  <c r="AB33" i="30"/>
  <c r="AB38" i="30"/>
  <c r="AS38" i="28"/>
  <c r="AS36" i="28"/>
  <c r="D33" i="29"/>
  <c r="D46" i="29" s="1"/>
  <c r="D38" i="29"/>
  <c r="D10" i="29"/>
  <c r="D37" i="29"/>
  <c r="D36" i="29"/>
  <c r="AH33" i="30"/>
  <c r="AH36" i="30"/>
  <c r="M33" i="30"/>
  <c r="M36" i="30"/>
  <c r="M38" i="30"/>
  <c r="J33" i="30"/>
  <c r="J36" i="30"/>
  <c r="H11" i="7"/>
  <c r="H11" i="11"/>
  <c r="AW6" i="7"/>
  <c r="AW6" i="11"/>
  <c r="G33" i="23"/>
  <c r="G46" i="23" s="1"/>
  <c r="G37" i="23"/>
  <c r="AP37" i="2"/>
  <c r="J38" i="30"/>
  <c r="W38" i="23"/>
  <c r="W37" i="23"/>
  <c r="S36" i="23"/>
  <c r="S33" i="23"/>
  <c r="S38" i="23"/>
  <c r="AR33" i="25"/>
  <c r="AR46" i="25" s="1"/>
  <c r="AR36" i="25"/>
  <c r="AR38" i="25"/>
  <c r="AN36" i="25"/>
  <c r="AN38" i="25"/>
  <c r="G33" i="26"/>
  <c r="G46" i="26" s="1"/>
  <c r="G38" i="26"/>
  <c r="C10" i="7"/>
  <c r="C10" i="11"/>
  <c r="AZ36" i="30"/>
  <c r="AZ38" i="30"/>
  <c r="AZ33" i="30"/>
  <c r="AZ46" i="30" s="1"/>
  <c r="N36" i="29"/>
  <c r="N33" i="29"/>
  <c r="O36" i="28"/>
  <c r="O33" i="28"/>
  <c r="L33" i="29"/>
  <c r="L38" i="29"/>
  <c r="L36" i="29"/>
  <c r="I33" i="29"/>
  <c r="I38" i="29"/>
  <c r="I36" i="29"/>
  <c r="E33" i="28"/>
  <c r="E46" i="28" s="1"/>
  <c r="E36" i="28"/>
  <c r="BA5" i="11"/>
  <c r="BA5" i="7"/>
  <c r="K38" i="24"/>
  <c r="K37" i="24"/>
  <c r="AX38" i="25"/>
  <c r="AX37" i="25"/>
  <c r="V37" i="29"/>
  <c r="V33" i="29"/>
  <c r="V46" i="29" s="1"/>
  <c r="Q37" i="29"/>
  <c r="Q33" i="29"/>
  <c r="F11" i="7"/>
  <c r="F11" i="11"/>
  <c r="L33" i="23"/>
  <c r="L38" i="23"/>
  <c r="D33" i="25"/>
  <c r="D46" i="25" s="1"/>
  <c r="AE37" i="29"/>
  <c r="AI38" i="26"/>
  <c r="BC37" i="26"/>
  <c r="D54" i="24"/>
  <c r="E2" i="24"/>
  <c r="D28" i="24"/>
  <c r="E2" i="25"/>
  <c r="D54" i="25"/>
  <c r="D28" i="25"/>
  <c r="F2" i="27"/>
  <c r="F28" i="27" s="1"/>
  <c r="E54" i="27"/>
  <c r="D28" i="28"/>
  <c r="D54" i="28"/>
  <c r="E2" i="28"/>
  <c r="D28" i="23"/>
  <c r="E2" i="23"/>
  <c r="D54" i="23"/>
  <c r="E2" i="26"/>
  <c r="F2" i="26" s="1"/>
  <c r="D54" i="26"/>
  <c r="D28" i="26"/>
  <c r="D54" i="2"/>
  <c r="G28" i="22"/>
  <c r="E28" i="22"/>
  <c r="D28" i="29"/>
  <c r="E54" i="22"/>
  <c r="F28" i="22"/>
  <c r="G13" i="13"/>
  <c r="AX10" i="11"/>
  <c r="AX10" i="7"/>
  <c r="F37" i="2"/>
  <c r="F33" i="2"/>
  <c r="F46" i="2" s="1"/>
  <c r="F36" i="2"/>
  <c r="F38" i="2"/>
  <c r="AD37" i="2"/>
  <c r="AD33" i="2"/>
  <c r="AD46" i="2" s="1"/>
  <c r="AD36" i="2"/>
  <c r="AD38" i="2"/>
  <c r="AC35" i="11" s="1"/>
  <c r="E54" i="2"/>
  <c r="F2" i="2"/>
  <c r="E28" i="2"/>
  <c r="BC56" i="11"/>
  <c r="B57" i="14"/>
  <c r="AD4" i="11"/>
  <c r="AD4" i="7"/>
  <c r="AA36" i="2"/>
  <c r="AA38" i="2"/>
  <c r="I51" i="11"/>
  <c r="I70" i="11" s="1"/>
  <c r="I66" i="4"/>
  <c r="B52" i="14"/>
  <c r="AT4" i="11"/>
  <c r="AT4" i="7"/>
  <c r="AO51" i="11"/>
  <c r="AO66" i="4"/>
  <c r="E52" i="14"/>
  <c r="D52" i="14"/>
  <c r="AG38" i="2"/>
  <c r="AF35" i="11" s="1"/>
  <c r="AG37" i="2"/>
  <c r="AG36" i="2"/>
  <c r="AG33" i="2"/>
  <c r="AG46" i="2" s="1"/>
  <c r="AQ37" i="2"/>
  <c r="AQ38" i="2"/>
  <c r="AQ36" i="2"/>
  <c r="AK39" i="27"/>
  <c r="AJ10" i="11"/>
  <c r="D10" i="7"/>
  <c r="E39" i="27"/>
  <c r="J10" i="11"/>
  <c r="J10" i="7"/>
  <c r="K39" i="27"/>
  <c r="M55" i="14"/>
  <c r="BC54" i="11"/>
  <c r="M54" i="14"/>
  <c r="F54" i="14"/>
  <c r="H52" i="14"/>
  <c r="G52" i="14"/>
  <c r="E28" i="27"/>
  <c r="D10" i="11"/>
  <c r="BA36" i="2"/>
  <c r="BA38" i="2"/>
  <c r="BA37" i="2"/>
  <c r="AW5" i="7"/>
  <c r="AW5" i="11"/>
  <c r="Q9" i="11"/>
  <c r="AE4" i="11"/>
  <c r="AE4" i="7"/>
  <c r="BC57" i="11"/>
  <c r="J57" i="14"/>
  <c r="G56" i="14"/>
  <c r="AS38" i="2"/>
  <c r="AR35" i="11" s="1"/>
  <c r="AS36" i="2"/>
  <c r="AY38" i="2"/>
  <c r="AY37" i="2"/>
  <c r="AY36" i="2"/>
  <c r="AJ5" i="7"/>
  <c r="AJ5" i="11"/>
  <c r="Y7" i="11"/>
  <c r="Y7" i="7"/>
  <c r="AS9" i="11"/>
  <c r="AT39" i="26"/>
  <c r="U9" i="11"/>
  <c r="V39" i="26"/>
  <c r="E9" i="11"/>
  <c r="E9" i="7"/>
  <c r="AQ33" i="2"/>
  <c r="AQ46" i="2" s="1"/>
  <c r="BC53" i="11"/>
  <c r="B54" i="14"/>
  <c r="M59" i="14"/>
  <c r="L59" i="14"/>
  <c r="BC58" i="11"/>
  <c r="J58" i="14"/>
  <c r="G57" i="14"/>
  <c r="Y6" i="7"/>
  <c r="Y6" i="11"/>
  <c r="Z39" i="23"/>
  <c r="AX39" i="24"/>
  <c r="AW7" i="7"/>
  <c r="AW7" i="11"/>
  <c r="N10" i="7"/>
  <c r="O39" i="27"/>
  <c r="N10" i="11"/>
  <c r="L56" i="14"/>
  <c r="K56" i="14"/>
  <c r="H56" i="14"/>
  <c r="D56" i="14"/>
  <c r="C56" i="14"/>
  <c r="L55" i="14"/>
  <c r="I55" i="14"/>
  <c r="H55" i="14"/>
  <c r="D55" i="14"/>
  <c r="J54" i="14"/>
  <c r="I54" i="14"/>
  <c r="K53" i="14"/>
  <c r="J53" i="14"/>
  <c r="G53" i="14"/>
  <c r="F53" i="14"/>
  <c r="BB21" i="28"/>
  <c r="AC12" i="7"/>
  <c r="AX38" i="2"/>
  <c r="AX37" i="2"/>
  <c r="D5" i="7"/>
  <c r="D5" i="11"/>
  <c r="E39" i="22"/>
  <c r="AK5" i="7"/>
  <c r="AK5" i="11"/>
  <c r="AX5" i="7"/>
  <c r="AX5" i="11"/>
  <c r="AH5" i="7"/>
  <c r="AI39" i="22"/>
  <c r="R5" i="7"/>
  <c r="R5" i="11"/>
  <c r="S39" i="22"/>
  <c r="AR6" i="7"/>
  <c r="AR6" i="11"/>
  <c r="AS39" i="23"/>
  <c r="AR7" i="11"/>
  <c r="AR7" i="7"/>
  <c r="AS39" i="24"/>
  <c r="X7" i="7"/>
  <c r="X7" i="11"/>
  <c r="T9" i="7"/>
  <c r="T9" i="11"/>
  <c r="U39" i="26"/>
  <c r="L9" i="7"/>
  <c r="L9" i="11"/>
  <c r="M39" i="26"/>
  <c r="D9" i="11"/>
  <c r="AX13" i="7"/>
  <c r="AX13" i="11"/>
  <c r="AV9" i="7"/>
  <c r="AW39" i="26"/>
  <c r="AP9" i="7"/>
  <c r="AP9" i="11"/>
  <c r="AQ39" i="26"/>
  <c r="D54" i="27"/>
  <c r="D28" i="27"/>
  <c r="AH39" i="27"/>
  <c r="D28" i="30"/>
  <c r="D54" i="30"/>
  <c r="E2" i="30"/>
  <c r="T38" i="22"/>
  <c r="T36" i="22"/>
  <c r="T33" i="22"/>
  <c r="T46" i="22" s="1"/>
  <c r="P37" i="22"/>
  <c r="T37" i="22"/>
  <c r="D37" i="22"/>
  <c r="AJ37" i="22"/>
  <c r="AZ37" i="22"/>
  <c r="AF37" i="22"/>
  <c r="AV37" i="22"/>
  <c r="AL37" i="22"/>
  <c r="J37" i="22"/>
  <c r="AX37" i="22"/>
  <c r="H37" i="22"/>
  <c r="F37" i="22"/>
  <c r="BB37" i="22"/>
  <c r="I37" i="22"/>
  <c r="Y37" i="22"/>
  <c r="AS37" i="22"/>
  <c r="K37" i="22"/>
  <c r="AA37" i="22"/>
  <c r="AQ37" i="22"/>
  <c r="BC37" i="22"/>
  <c r="Z37" i="22"/>
  <c r="AT37" i="22"/>
  <c r="X37" i="22"/>
  <c r="AP37" i="22"/>
  <c r="E37" i="22"/>
  <c r="U37" i="22"/>
  <c r="AK37" i="22"/>
  <c r="L37" i="22"/>
  <c r="O37" i="22"/>
  <c r="AE37" i="22"/>
  <c r="AU37" i="22"/>
  <c r="AD37" i="22"/>
  <c r="Q37" i="22"/>
  <c r="BA37" i="22"/>
  <c r="AR37" i="22"/>
  <c r="G37" i="22"/>
  <c r="AM37" i="22"/>
  <c r="N37" i="22"/>
  <c r="V37" i="22"/>
  <c r="M37" i="22"/>
  <c r="AW37" i="22"/>
  <c r="S37" i="22"/>
  <c r="AY37" i="22"/>
  <c r="AQ37" i="24"/>
  <c r="AQ36" i="24"/>
  <c r="AQ38" i="24"/>
  <c r="AQ33" i="24"/>
  <c r="AJ38" i="30"/>
  <c r="AJ33" i="30"/>
  <c r="AJ36" i="30"/>
  <c r="AE33" i="30"/>
  <c r="AE38" i="30"/>
  <c r="AE36" i="30"/>
  <c r="AO36" i="24"/>
  <c r="AO38" i="24"/>
  <c r="AO37" i="24"/>
  <c r="AO33" i="24"/>
  <c r="AO46" i="24" s="1"/>
  <c r="AO36" i="27"/>
  <c r="AO38" i="27"/>
  <c r="AO37" i="27"/>
  <c r="AL37" i="27"/>
  <c r="AL33" i="27"/>
  <c r="AL46" i="27" s="1"/>
  <c r="AL38" i="27"/>
  <c r="AL36" i="27"/>
  <c r="T33" i="29"/>
  <c r="T46" i="29" s="1"/>
  <c r="T38" i="29"/>
  <c r="T37" i="29"/>
  <c r="AZ21" i="28"/>
  <c r="AQ21" i="28"/>
  <c r="AD21" i="28"/>
  <c r="I21" i="28"/>
  <c r="BC21" i="28"/>
  <c r="AP21" i="28"/>
  <c r="M21" i="28"/>
  <c r="AP11" i="11"/>
  <c r="AQ39" i="28"/>
  <c r="R11" i="7"/>
  <c r="R11" i="11"/>
  <c r="BB12" i="7"/>
  <c r="BB12" i="11"/>
  <c r="BC39" i="29"/>
  <c r="AN10" i="7"/>
  <c r="AO39" i="27"/>
  <c r="AZ33" i="24"/>
  <c r="AZ46" i="24" s="1"/>
  <c r="AZ37" i="24"/>
  <c r="AZ36" i="24"/>
  <c r="AT36" i="24"/>
  <c r="AT33" i="24"/>
  <c r="AH7" i="7"/>
  <c r="AH7" i="11"/>
  <c r="AI39" i="24"/>
  <c r="J51" i="15"/>
  <c r="B147" i="12" s="1"/>
  <c r="D94" i="12"/>
  <c r="H94" i="12"/>
  <c r="L94" i="12"/>
  <c r="P94" i="12"/>
  <c r="T94" i="12"/>
  <c r="X94" i="12"/>
  <c r="AB94" i="12"/>
  <c r="AF94" i="12"/>
  <c r="AJ94" i="12"/>
  <c r="AN94" i="12"/>
  <c r="AR94" i="12"/>
  <c r="AV94" i="12"/>
  <c r="AZ94" i="12"/>
  <c r="E94" i="12"/>
  <c r="I94" i="12"/>
  <c r="M94" i="12"/>
  <c r="Q94" i="12"/>
  <c r="U94" i="12"/>
  <c r="Y94" i="12"/>
  <c r="AC94" i="12"/>
  <c r="AG94" i="12"/>
  <c r="AK94" i="12"/>
  <c r="AO94" i="12"/>
  <c r="AS94" i="12"/>
  <c r="AW94" i="12"/>
  <c r="BA94" i="12"/>
  <c r="J94" i="12"/>
  <c r="R94" i="12"/>
  <c r="Z94" i="12"/>
  <c r="AH94" i="12"/>
  <c r="AP94" i="12"/>
  <c r="AX94" i="12"/>
  <c r="K94" i="12"/>
  <c r="S94" i="12"/>
  <c r="AA94" i="12"/>
  <c r="AI94" i="12"/>
  <c r="AQ94" i="12"/>
  <c r="AY94" i="12"/>
  <c r="N94" i="12"/>
  <c r="AD94" i="12"/>
  <c r="AT94" i="12"/>
  <c r="O94" i="12"/>
  <c r="AE94" i="12"/>
  <c r="AU94" i="12"/>
  <c r="V94" i="12"/>
  <c r="BB94" i="12"/>
  <c r="W94" i="12"/>
  <c r="C94" i="12"/>
  <c r="AP36" i="2"/>
  <c r="AG5" i="11"/>
  <c r="AC5" i="7"/>
  <c r="AC5" i="11"/>
  <c r="T5" i="7"/>
  <c r="T5" i="11"/>
  <c r="H5" i="11"/>
  <c r="H5" i="7"/>
  <c r="AA5" i="7"/>
  <c r="AA5" i="11"/>
  <c r="D7" i="7"/>
  <c r="D7" i="11"/>
  <c r="AM94" i="12"/>
  <c r="AL36" i="2"/>
  <c r="AL38" i="2"/>
  <c r="AY5" i="7"/>
  <c r="AY5" i="11"/>
  <c r="AT38" i="24"/>
  <c r="AX21" i="29"/>
  <c r="AA21" i="29"/>
  <c r="N21" i="29"/>
  <c r="AV21" i="29"/>
  <c r="AM21" i="29"/>
  <c r="AR21" i="29"/>
  <c r="AF21" i="29"/>
  <c r="AZ37" i="30"/>
  <c r="P37" i="30"/>
  <c r="AF37" i="30"/>
  <c r="AR37" i="30"/>
  <c r="E37" i="30"/>
  <c r="AK37" i="30"/>
  <c r="AB37" i="30"/>
  <c r="AJ37" i="30"/>
  <c r="Q37" i="30"/>
  <c r="I37" i="30"/>
  <c r="D37" i="30"/>
  <c r="Y37" i="30"/>
  <c r="X37" i="30"/>
  <c r="U37" i="30"/>
  <c r="BC37" i="30"/>
  <c r="J37" i="30"/>
  <c r="M37" i="30"/>
  <c r="AG37" i="30"/>
  <c r="R37" i="30"/>
  <c r="AH37" i="30"/>
  <c r="AX37" i="30"/>
  <c r="O37" i="30"/>
  <c r="AE37" i="30"/>
  <c r="AU37" i="30"/>
  <c r="AC37" i="30"/>
  <c r="AO37" i="30"/>
  <c r="V37" i="30"/>
  <c r="AL37" i="30"/>
  <c r="BB37" i="30"/>
  <c r="S37" i="30"/>
  <c r="AI37" i="30"/>
  <c r="AY37" i="30"/>
  <c r="BC38" i="29"/>
  <c r="BC36" i="29"/>
  <c r="BC37" i="29"/>
  <c r="AL94" i="12"/>
  <c r="AO5" i="11"/>
  <c r="AS20" i="25"/>
  <c r="AR20" i="25"/>
  <c r="AG20" i="25"/>
  <c r="G34" i="13" s="1"/>
  <c r="AY37" i="23"/>
  <c r="AD37" i="23"/>
  <c r="S37" i="23"/>
  <c r="BC37" i="23"/>
  <c r="AX37" i="23"/>
  <c r="BC38" i="24"/>
  <c r="BC36" i="24"/>
  <c r="BC33" i="24"/>
  <c r="AE37" i="24"/>
  <c r="AE38" i="24"/>
  <c r="AE33" i="24"/>
  <c r="AE36" i="24"/>
  <c r="AA38" i="24"/>
  <c r="AA36" i="24"/>
  <c r="AA33" i="24"/>
  <c r="V36" i="24"/>
  <c r="V37" i="24"/>
  <c r="V38" i="24"/>
  <c r="AB36" i="25"/>
  <c r="AB33" i="25"/>
  <c r="U38" i="25"/>
  <c r="U33" i="25"/>
  <c r="U46" i="25" s="1"/>
  <c r="AU33" i="30"/>
  <c r="AU36" i="30"/>
  <c r="AM38" i="30"/>
  <c r="AM33" i="30"/>
  <c r="AE11" i="11"/>
  <c r="AE11" i="7"/>
  <c r="L33" i="30"/>
  <c r="L36" i="30"/>
  <c r="L38" i="30"/>
  <c r="L33" i="28"/>
  <c r="L46" i="28" s="1"/>
  <c r="L38" i="28"/>
  <c r="BC33" i="23"/>
  <c r="BC46" i="23" s="1"/>
  <c r="BC38" i="23"/>
  <c r="BC36" i="23"/>
  <c r="AT6" i="7"/>
  <c r="AT6" i="11"/>
  <c r="AJ6" i="7"/>
  <c r="AJ6" i="11"/>
  <c r="E6" i="7"/>
  <c r="E6" i="11"/>
  <c r="BC37" i="2"/>
  <c r="BC20" i="22"/>
  <c r="D56" i="13" s="1"/>
  <c r="W20" i="22"/>
  <c r="D24" i="13" s="1"/>
  <c r="O20" i="22"/>
  <c r="AT8" i="11"/>
  <c r="AU39" i="25"/>
  <c r="BC20" i="25"/>
  <c r="X20" i="25"/>
  <c r="G25" i="13" s="1"/>
  <c r="I20" i="25"/>
  <c r="AO20" i="25"/>
  <c r="G42" i="13" s="1"/>
  <c r="T20" i="25"/>
  <c r="G21" i="13" s="1"/>
  <c r="AZ20" i="25"/>
  <c r="AC20" i="25"/>
  <c r="H20" i="25"/>
  <c r="AV20" i="25"/>
  <c r="AW20" i="25"/>
  <c r="AJ20" i="25"/>
  <c r="U20" i="25"/>
  <c r="G22" i="13" s="1"/>
  <c r="AG39" i="30"/>
  <c r="AF13" i="11"/>
  <c r="AZ20" i="30"/>
  <c r="AK20" i="30"/>
  <c r="AO20" i="30"/>
  <c r="Q20" i="30"/>
  <c r="R20" i="30"/>
  <c r="AH20" i="30"/>
  <c r="AX20" i="30"/>
  <c r="BA20" i="30"/>
  <c r="M20" i="30"/>
  <c r="AG20" i="30"/>
  <c r="E20" i="30"/>
  <c r="AC20" i="30"/>
  <c r="J20" i="30"/>
  <c r="AD20" i="30"/>
  <c r="BB20" i="30"/>
  <c r="B15" i="30"/>
  <c r="H58" i="15" s="1"/>
  <c r="J58" i="15" s="1"/>
  <c r="B154" i="12" s="1"/>
  <c r="S20" i="30"/>
  <c r="AI20" i="30"/>
  <c r="AY20" i="30"/>
  <c r="D20" i="30"/>
  <c r="T20" i="30"/>
  <c r="AJ20" i="30"/>
  <c r="AD36" i="24"/>
  <c r="AD33" i="24"/>
  <c r="AD46" i="24" s="1"/>
  <c r="H36" i="24"/>
  <c r="H33" i="24"/>
  <c r="H46" i="24" s="1"/>
  <c r="AV36" i="25"/>
  <c r="AV33" i="25"/>
  <c r="AV46" i="25" s="1"/>
  <c r="AV38" i="25"/>
  <c r="AK33" i="25"/>
  <c r="AK46" i="25" s="1"/>
  <c r="AK38" i="25"/>
  <c r="T33" i="25"/>
  <c r="T46" i="25" s="1"/>
  <c r="T38" i="25"/>
  <c r="T36" i="25"/>
  <c r="AZ38" i="29"/>
  <c r="AZ36" i="29"/>
  <c r="M33" i="29"/>
  <c r="M38" i="29"/>
  <c r="E33" i="29"/>
  <c r="E38" i="29"/>
  <c r="F33" i="28"/>
  <c r="F36" i="28"/>
  <c r="AM33" i="23"/>
  <c r="AM46" i="23" s="1"/>
  <c r="AM36" i="23"/>
  <c r="L6" i="7"/>
  <c r="L6" i="11"/>
  <c r="H33" i="23"/>
  <c r="H38" i="23"/>
  <c r="D6" i="7"/>
  <c r="D6" i="11"/>
  <c r="D20" i="26"/>
  <c r="H5" i="13" s="1"/>
  <c r="AJ20" i="26"/>
  <c r="H37" i="13" s="1"/>
  <c r="O20" i="26"/>
  <c r="H16" i="13" s="1"/>
  <c r="AU20" i="26"/>
  <c r="H48" i="13" s="1"/>
  <c r="X20" i="26"/>
  <c r="H25" i="13" s="1"/>
  <c r="B15" i="26"/>
  <c r="AI20" i="26"/>
  <c r="H36" i="13" s="1"/>
  <c r="AX20" i="29"/>
  <c r="G20" i="29"/>
  <c r="K8" i="13" s="1"/>
  <c r="AA20" i="29"/>
  <c r="K28" i="13" s="1"/>
  <c r="AV20" i="29"/>
  <c r="K49" i="13" s="1"/>
  <c r="S20" i="29"/>
  <c r="W20" i="29"/>
  <c r="AQ20" i="29"/>
  <c r="K44" i="13" s="1"/>
  <c r="K33" i="24"/>
  <c r="K36" i="24"/>
  <c r="AZ8" i="11"/>
  <c r="AZ8" i="7"/>
  <c r="AG33" i="28"/>
  <c r="AG46" i="28" s="1"/>
  <c r="AG36" i="28"/>
  <c r="E13" i="7"/>
  <c r="E13" i="11"/>
  <c r="G11" i="7"/>
  <c r="G11" i="11"/>
  <c r="AO36" i="23"/>
  <c r="AO33" i="23"/>
  <c r="AO46" i="23" s="1"/>
  <c r="AU38" i="24"/>
  <c r="AU33" i="24"/>
  <c r="AB38" i="24"/>
  <c r="AB36" i="24"/>
  <c r="AF33" i="26"/>
  <c r="AF46" i="26" s="1"/>
  <c r="AF38" i="26"/>
  <c r="AN38" i="30"/>
  <c r="AN36" i="30"/>
  <c r="Z36" i="29"/>
  <c r="Z33" i="29"/>
  <c r="Z46" i="29" s="1"/>
  <c r="AV38" i="28"/>
  <c r="AV36" i="28"/>
  <c r="AO38" i="28"/>
  <c r="AO36" i="28"/>
  <c r="AL37" i="28"/>
  <c r="AW37" i="28"/>
  <c r="AC37" i="28"/>
  <c r="F37" i="28"/>
  <c r="AS37" i="28"/>
  <c r="R37" i="28"/>
  <c r="BA33" i="23"/>
  <c r="BA46" i="23" s="1"/>
  <c r="BA38" i="23"/>
  <c r="AU37" i="25"/>
  <c r="G37" i="25"/>
  <c r="W37" i="25"/>
  <c r="AM37" i="25"/>
  <c r="O33" i="24"/>
  <c r="O46" i="24" s="1"/>
  <c r="O36" i="24"/>
  <c r="AG6" i="7"/>
  <c r="AG6" i="11"/>
  <c r="H6" i="7"/>
  <c r="H6" i="11"/>
  <c r="P37" i="24"/>
  <c r="E20" i="28"/>
  <c r="L39" i="2"/>
  <c r="U4" i="11"/>
  <c r="AQ4" i="7"/>
  <c r="AA4" i="11"/>
  <c r="V39" i="2"/>
  <c r="AU39" i="2"/>
  <c r="AX39" i="2"/>
  <c r="K4" i="7"/>
  <c r="X4" i="11"/>
  <c r="AQ4" i="11"/>
  <c r="AW4" i="7"/>
  <c r="AA4" i="7"/>
  <c r="Y39" i="2"/>
  <c r="AX4" i="11"/>
  <c r="Y39" i="24"/>
  <c r="Z39" i="24"/>
  <c r="AL39" i="24"/>
  <c r="V39" i="24"/>
  <c r="AB39" i="24"/>
  <c r="C7" i="7"/>
  <c r="U7" i="7"/>
  <c r="AD39" i="29"/>
  <c r="AL12" i="11"/>
  <c r="AA12" i="7"/>
  <c r="AL12" i="7"/>
  <c r="U13" i="11"/>
  <c r="AJ39" i="27"/>
  <c r="J20" i="27"/>
  <c r="I11" i="13" s="1"/>
  <c r="AA20" i="27"/>
  <c r="I28" i="13" s="1"/>
  <c r="AU20" i="27"/>
  <c r="I48" i="13" s="1"/>
  <c r="E20" i="27"/>
  <c r="I6" i="13" s="1"/>
  <c r="AI20" i="27"/>
  <c r="I36" i="13" s="1"/>
  <c r="N20" i="27"/>
  <c r="I15" i="13" s="1"/>
  <c r="AS20" i="27"/>
  <c r="I46" i="13" s="1"/>
  <c r="W20" i="27"/>
  <c r="I24" i="13" s="1"/>
  <c r="D20" i="27"/>
  <c r="I5" i="13" s="1"/>
  <c r="T20" i="27"/>
  <c r="I21" i="13" s="1"/>
  <c r="AJ20" i="27"/>
  <c r="I37" i="13" s="1"/>
  <c r="AZ20" i="27"/>
  <c r="I53" i="13" s="1"/>
  <c r="AP20" i="27"/>
  <c r="I43" i="13" s="1"/>
  <c r="AG20" i="27"/>
  <c r="I34" i="13" s="1"/>
  <c r="Q20" i="27"/>
  <c r="I18" i="13" s="1"/>
  <c r="AK20" i="27"/>
  <c r="I38" i="13" s="1"/>
  <c r="BB20" i="27"/>
  <c r="I55" i="13" s="1"/>
  <c r="BA20" i="27"/>
  <c r="I54" i="13" s="1"/>
  <c r="AT20" i="27"/>
  <c r="I47" i="13" s="1"/>
  <c r="Y20" i="27"/>
  <c r="I26" i="13" s="1"/>
  <c r="B15" i="27"/>
  <c r="BC20" i="27"/>
  <c r="I56" i="13" s="1"/>
  <c r="AH20" i="27"/>
  <c r="I35" i="13" s="1"/>
  <c r="M20" i="27"/>
  <c r="I14" i="13" s="1"/>
  <c r="L20" i="27"/>
  <c r="I13" i="13" s="1"/>
  <c r="AB20" i="27"/>
  <c r="I29" i="13" s="1"/>
  <c r="AR20" i="27"/>
  <c r="I45" i="13" s="1"/>
  <c r="U20" i="27"/>
  <c r="I22" i="13" s="1"/>
  <c r="AL20" i="27"/>
  <c r="I39" i="13" s="1"/>
  <c r="V20" i="27"/>
  <c r="I23" i="13" s="1"/>
  <c r="O20" i="27"/>
  <c r="I16" i="13" s="1"/>
  <c r="AG37" i="26"/>
  <c r="BB37" i="25"/>
  <c r="G37" i="24"/>
  <c r="AM20" i="22"/>
  <c r="AU20" i="22"/>
  <c r="D48" i="13" s="1"/>
  <c r="AV20" i="2"/>
  <c r="C49" i="13" s="1"/>
  <c r="C50" i="13"/>
  <c r="AF13" i="7"/>
  <c r="BC39" i="30"/>
  <c r="AW39" i="30"/>
  <c r="AV13" i="11"/>
  <c r="AC39" i="30"/>
  <c r="P39" i="30"/>
  <c r="AY39" i="30"/>
  <c r="W39" i="30"/>
  <c r="AO13" i="11"/>
  <c r="AO13" i="7"/>
  <c r="F13" i="7"/>
  <c r="G39" i="30"/>
  <c r="F13" i="11"/>
  <c r="AN13" i="7"/>
  <c r="AN13" i="11"/>
  <c r="AO39" i="30"/>
  <c r="J13" i="7"/>
  <c r="K39" i="30"/>
  <c r="J13" i="11"/>
  <c r="AP39" i="30"/>
  <c r="AV12" i="11"/>
  <c r="AW39" i="29"/>
  <c r="P39" i="29"/>
  <c r="AC39" i="29"/>
  <c r="AB12" i="7"/>
  <c r="AO12" i="7"/>
  <c r="AP39" i="29"/>
  <c r="AS12" i="11"/>
  <c r="AT39" i="29"/>
  <c r="AS12" i="7"/>
  <c r="E50" i="13"/>
  <c r="C40" i="13"/>
  <c r="C8" i="13"/>
  <c r="Y11" i="7"/>
  <c r="I11" i="7"/>
  <c r="I11" i="11"/>
  <c r="S11" i="7"/>
  <c r="S11" i="11"/>
  <c r="T39" i="28"/>
  <c r="AR11" i="7"/>
  <c r="AS39" i="28"/>
  <c r="Z11" i="7"/>
  <c r="AA39" i="28"/>
  <c r="Z11" i="11"/>
  <c r="W39" i="28"/>
  <c r="V11" i="7"/>
  <c r="AM39" i="28"/>
  <c r="BC39" i="28"/>
  <c r="AJ39" i="28"/>
  <c r="L10" i="7"/>
  <c r="M39" i="27"/>
  <c r="L10" i="11"/>
  <c r="D39" i="13"/>
  <c r="E33" i="13"/>
  <c r="BA39" i="27"/>
  <c r="AZ10" i="7"/>
  <c r="AO10" i="7"/>
  <c r="AP39" i="27"/>
  <c r="AO10" i="11"/>
  <c r="R39" i="27"/>
  <c r="Q10" i="11"/>
  <c r="AL10" i="11"/>
  <c r="AM39" i="27"/>
  <c r="S39" i="27"/>
  <c r="I10" i="11"/>
  <c r="S10" i="11"/>
  <c r="S10" i="7"/>
  <c r="AJ9" i="7"/>
  <c r="AJ9" i="11"/>
  <c r="AK39" i="26"/>
  <c r="AV39" i="26"/>
  <c r="AU9" i="7"/>
  <c r="AC9" i="7"/>
  <c r="AD39" i="26"/>
  <c r="M9" i="7"/>
  <c r="M9" i="11"/>
  <c r="D7" i="13"/>
  <c r="N8" i="11"/>
  <c r="O39" i="25"/>
  <c r="N8" i="7"/>
  <c r="AX8" i="7"/>
  <c r="AX8" i="11"/>
  <c r="AY39" i="25"/>
  <c r="X8" i="11"/>
  <c r="Y39" i="25"/>
  <c r="AF39" i="25"/>
  <c r="AE8" i="7"/>
  <c r="AE8" i="11"/>
  <c r="AS8" i="11"/>
  <c r="AT39" i="25"/>
  <c r="AR8" i="7"/>
  <c r="AR8" i="11"/>
  <c r="AS39" i="25"/>
  <c r="D27" i="13"/>
  <c r="D9" i="13"/>
  <c r="D25" i="13"/>
  <c r="D41" i="13"/>
  <c r="D22" i="13"/>
  <c r="E6" i="13"/>
  <c r="E35" i="13"/>
  <c r="AF7" i="7"/>
  <c r="AF7" i="11"/>
  <c r="AG39" i="24"/>
  <c r="P7" i="7"/>
  <c r="Q39" i="24"/>
  <c r="P7" i="11"/>
  <c r="I39" i="24"/>
  <c r="V7" i="7"/>
  <c r="V7" i="11"/>
  <c r="W39" i="24"/>
  <c r="AI7" i="7"/>
  <c r="AI7" i="11"/>
  <c r="C52" i="13"/>
  <c r="C15" i="13"/>
  <c r="AR39" i="24"/>
  <c r="E13" i="13"/>
  <c r="E30" i="13"/>
  <c r="Y39" i="23"/>
  <c r="X6" i="7"/>
  <c r="X6" i="11"/>
  <c r="C32" i="13"/>
  <c r="C27" i="13"/>
  <c r="C5" i="13"/>
  <c r="E27" i="13"/>
  <c r="T39" i="23"/>
  <c r="S6" i="7"/>
  <c r="S6" i="11"/>
  <c r="AS6" i="7"/>
  <c r="AS6" i="11"/>
  <c r="AT39" i="23"/>
  <c r="E16" i="13"/>
  <c r="AO6" i="7"/>
  <c r="AP39" i="23"/>
  <c r="O6" i="7"/>
  <c r="P39" i="23"/>
  <c r="AK6" i="7"/>
  <c r="AL39" i="23"/>
  <c r="AF5" i="7"/>
  <c r="AF5" i="11"/>
  <c r="AG39" i="22"/>
  <c r="D12" i="13"/>
  <c r="D43" i="13"/>
  <c r="D46" i="13"/>
  <c r="G39" i="22"/>
  <c r="F5" i="7"/>
  <c r="F5" i="11"/>
  <c r="AT39" i="22"/>
  <c r="AS5" i="7"/>
  <c r="AS5" i="11"/>
  <c r="D30" i="13"/>
  <c r="P5" i="11"/>
  <c r="Q39" i="22"/>
  <c r="P5" i="7"/>
  <c r="D44" i="13"/>
  <c r="D11" i="13"/>
  <c r="D17" i="13"/>
  <c r="D14" i="13"/>
  <c r="Z5" i="11"/>
  <c r="Z5" i="7"/>
  <c r="AA39" i="22"/>
  <c r="R39" i="22"/>
  <c r="AN5" i="7"/>
  <c r="AN5" i="11"/>
  <c r="AO39" i="22"/>
  <c r="AP39" i="2"/>
  <c r="AO4" i="7"/>
  <c r="AV4" i="11"/>
  <c r="AE39" i="2"/>
  <c r="D49" i="13"/>
  <c r="AI69" i="35" l="1"/>
  <c r="AJ54" i="4"/>
  <c r="AX35" i="11"/>
  <c r="E35" i="11"/>
  <c r="AL33" i="11"/>
  <c r="F33" i="11"/>
  <c r="AO35" i="11"/>
  <c r="AX33" i="11"/>
  <c r="R33" i="11"/>
  <c r="K52" i="14"/>
  <c r="K61" i="14" s="1"/>
  <c r="AO70" i="11"/>
  <c r="D54" i="4"/>
  <c r="AR54" i="4"/>
  <c r="AB54" i="4"/>
  <c r="AF54" i="4"/>
  <c r="R54" i="4"/>
  <c r="Z54" i="4"/>
  <c r="F44" i="15"/>
  <c r="O33" i="11"/>
  <c r="AR33" i="11"/>
  <c r="AD54" i="4"/>
  <c r="BC69" i="35"/>
  <c r="AN54" i="4"/>
  <c r="AO33" i="11"/>
  <c r="AZ54" i="4"/>
  <c r="T54" i="4"/>
  <c r="X54" i="4"/>
  <c r="W69" i="35"/>
  <c r="AT54" i="4"/>
  <c r="AX54" i="4"/>
  <c r="P54" i="4"/>
  <c r="N54" i="4"/>
  <c r="H54" i="4"/>
  <c r="AW69" i="35"/>
  <c r="BB7" i="11"/>
  <c r="BC46" i="24"/>
  <c r="P12" i="11"/>
  <c r="Q46" i="29"/>
  <c r="I13" i="7"/>
  <c r="J46" i="30"/>
  <c r="AQ39" i="23"/>
  <c r="AQ46" i="23"/>
  <c r="AM11" i="7"/>
  <c r="AN46" i="28"/>
  <c r="BA4" i="7"/>
  <c r="AU5" i="7"/>
  <c r="AV46" i="22"/>
  <c r="H39" i="25"/>
  <c r="H46" i="25"/>
  <c r="W39" i="29"/>
  <c r="W46" i="29"/>
  <c r="AD12" i="7"/>
  <c r="AE46" i="29"/>
  <c r="G39" i="25"/>
  <c r="G46" i="25"/>
  <c r="AW9" i="7"/>
  <c r="AX46" i="26"/>
  <c r="X10" i="11"/>
  <c r="Y46" i="27"/>
  <c r="O39" i="29"/>
  <c r="O46" i="29"/>
  <c r="L39" i="22"/>
  <c r="L46" i="22"/>
  <c r="BA13" i="11"/>
  <c r="BB46" i="30"/>
  <c r="I39" i="26"/>
  <c r="I46" i="26"/>
  <c r="W39" i="23"/>
  <c r="W46" i="23"/>
  <c r="AD39" i="27"/>
  <c r="AD46" i="27"/>
  <c r="AQ39" i="29"/>
  <c r="AQ46" i="29"/>
  <c r="AG39" i="23"/>
  <c r="AG46" i="23"/>
  <c r="W5" i="11"/>
  <c r="X46" i="22"/>
  <c r="G39" i="27"/>
  <c r="G46" i="27"/>
  <c r="M7" i="11"/>
  <c r="N46" i="24"/>
  <c r="M8" i="7"/>
  <c r="N46" i="25"/>
  <c r="K39" i="24"/>
  <c r="K46" i="24"/>
  <c r="F39" i="28"/>
  <c r="F46" i="28"/>
  <c r="AT13" i="7"/>
  <c r="AU46" i="30"/>
  <c r="Z7" i="11"/>
  <c r="AA46" i="24"/>
  <c r="K12" i="11"/>
  <c r="L46" i="29"/>
  <c r="AY39" i="23"/>
  <c r="AY46" i="23"/>
  <c r="BA39" i="22"/>
  <c r="BA46" i="22"/>
  <c r="K8" i="11"/>
  <c r="L46" i="25"/>
  <c r="AF39" i="30"/>
  <c r="AF46" i="30"/>
  <c r="AC13" i="7"/>
  <c r="AD46" i="30"/>
  <c r="C43" i="11"/>
  <c r="BB39" i="23"/>
  <c r="BB46" i="23"/>
  <c r="AD9" i="7"/>
  <c r="AE46" i="26"/>
  <c r="AY8" i="7"/>
  <c r="AZ46" i="25"/>
  <c r="W7" i="7"/>
  <c r="X46" i="24"/>
  <c r="P9" i="7"/>
  <c r="Q46" i="26"/>
  <c r="AL8" i="7"/>
  <c r="AM46" i="25"/>
  <c r="BA7" i="7"/>
  <c r="BB46" i="24"/>
  <c r="AR39" i="28"/>
  <c r="AR46" i="28"/>
  <c r="AL39" i="25"/>
  <c r="AL46" i="25"/>
  <c r="U21" i="28"/>
  <c r="U83" i="28" s="1"/>
  <c r="H56" i="15"/>
  <c r="J56" i="15" s="1"/>
  <c r="B152" i="12" s="1"/>
  <c r="AE39" i="30"/>
  <c r="AE46" i="30"/>
  <c r="N11" i="7"/>
  <c r="O46" i="28"/>
  <c r="AH11" i="7"/>
  <c r="AI46" i="28"/>
  <c r="AU6" i="11"/>
  <c r="AV46" i="23"/>
  <c r="H39" i="30"/>
  <c r="H46" i="30"/>
  <c r="BB8" i="7"/>
  <c r="BC46" i="25"/>
  <c r="AM10" i="7"/>
  <c r="AN46" i="27"/>
  <c r="AJ12" i="11"/>
  <c r="AK46" i="29"/>
  <c r="AK39" i="24"/>
  <c r="AK46" i="24"/>
  <c r="O12" i="11"/>
  <c r="P46" i="29"/>
  <c r="Q9" i="7"/>
  <c r="R46" i="26"/>
  <c r="H7" i="11"/>
  <c r="I46" i="24"/>
  <c r="I12" i="7"/>
  <c r="J46" i="29"/>
  <c r="AU39" i="27"/>
  <c r="AU46" i="27"/>
  <c r="G5" i="11"/>
  <c r="H46" i="22"/>
  <c r="AY6" i="11"/>
  <c r="AZ46" i="23"/>
  <c r="AA10" i="11"/>
  <c r="AB46" i="27"/>
  <c r="R9" i="7"/>
  <c r="S46" i="26"/>
  <c r="AP39" i="26"/>
  <c r="AP46" i="26"/>
  <c r="AL39" i="28"/>
  <c r="AL46" i="28"/>
  <c r="Z39" i="28"/>
  <c r="Z46" i="28"/>
  <c r="X9" i="7"/>
  <c r="Y46" i="26"/>
  <c r="AA39" i="23"/>
  <c r="AA46" i="23"/>
  <c r="M39" i="24"/>
  <c r="M46" i="24"/>
  <c r="AD5" i="11"/>
  <c r="H6" i="14" s="1"/>
  <c r="H4" i="21" s="1"/>
  <c r="AE46" i="22"/>
  <c r="G6" i="11"/>
  <c r="H46" i="23"/>
  <c r="E39" i="29"/>
  <c r="E46" i="29"/>
  <c r="K13" i="7"/>
  <c r="L46" i="30"/>
  <c r="S39" i="23"/>
  <c r="S46" i="23"/>
  <c r="L13" i="7"/>
  <c r="M46" i="30"/>
  <c r="BB39" i="26"/>
  <c r="BB46" i="26"/>
  <c r="AV39" i="27"/>
  <c r="AV46" i="27"/>
  <c r="AR39" i="30"/>
  <c r="AR46" i="30"/>
  <c r="AI8" i="11"/>
  <c r="AJ46" i="25"/>
  <c r="P11" i="7"/>
  <c r="Q46" i="28"/>
  <c r="X11" i="7"/>
  <c r="Y46" i="28"/>
  <c r="AJ39" i="29"/>
  <c r="AJ46" i="29"/>
  <c r="Z39" i="22"/>
  <c r="Z46" i="22"/>
  <c r="J39" i="23"/>
  <c r="J46" i="23"/>
  <c r="O39" i="22"/>
  <c r="O46" i="22"/>
  <c r="AJ39" i="22"/>
  <c r="AJ46" i="22"/>
  <c r="AP13" i="11"/>
  <c r="AQ46" i="30"/>
  <c r="AO8" i="7"/>
  <c r="AP46" i="25"/>
  <c r="AQ39" i="22"/>
  <c r="AQ46" i="22"/>
  <c r="AT7" i="7"/>
  <c r="AU46" i="24"/>
  <c r="AA8" i="7"/>
  <c r="AB46" i="25"/>
  <c r="AI13" i="7"/>
  <c r="AJ46" i="30"/>
  <c r="M12" i="11"/>
  <c r="N46" i="29"/>
  <c r="AY11" i="11"/>
  <c r="AZ46" i="28"/>
  <c r="AT12" i="11"/>
  <c r="AU46" i="29"/>
  <c r="AN39" i="23"/>
  <c r="AN46" i="23"/>
  <c r="K39" i="29"/>
  <c r="K46" i="29"/>
  <c r="AG7" i="11"/>
  <c r="AH46" i="24"/>
  <c r="K39" i="23"/>
  <c r="K46" i="23"/>
  <c r="K39" i="28"/>
  <c r="K46" i="28"/>
  <c r="D13" i="11"/>
  <c r="E46" i="30"/>
  <c r="Q5" i="11"/>
  <c r="R46" i="22"/>
  <c r="U10" i="7"/>
  <c r="V46" i="27"/>
  <c r="AN8" i="7"/>
  <c r="AO46" i="25"/>
  <c r="AN11" i="7"/>
  <c r="AO46" i="28"/>
  <c r="BA8" i="7"/>
  <c r="BB46" i="25"/>
  <c r="AB8" i="11"/>
  <c r="AC46" i="25"/>
  <c r="AB39" i="28"/>
  <c r="AB46" i="28"/>
  <c r="Q39" i="27"/>
  <c r="Q46" i="27"/>
  <c r="AN39" i="2"/>
  <c r="AQ7" i="7"/>
  <c r="AR46" i="24"/>
  <c r="K9" i="7"/>
  <c r="L46" i="26"/>
  <c r="M39" i="29"/>
  <c r="M46" i="29"/>
  <c r="AE39" i="24"/>
  <c r="AE46" i="24"/>
  <c r="AS7" i="11"/>
  <c r="AT46" i="24"/>
  <c r="K6" i="11"/>
  <c r="L46" i="23"/>
  <c r="AG13" i="7"/>
  <c r="AH46" i="30"/>
  <c r="AP10" i="11"/>
  <c r="AQ46" i="27"/>
  <c r="AH39" i="29"/>
  <c r="AH46" i="29"/>
  <c r="S13" i="7"/>
  <c r="T46" i="30"/>
  <c r="J9" i="11"/>
  <c r="K46" i="26"/>
  <c r="AG39" i="29"/>
  <c r="AG46" i="29"/>
  <c r="AU13" i="7"/>
  <c r="AV46" i="30"/>
  <c r="AF9" i="7"/>
  <c r="AG46" i="26"/>
  <c r="AW8" i="7"/>
  <c r="AX46" i="25"/>
  <c r="AB39" i="26"/>
  <c r="AB46" i="26"/>
  <c r="AL13" i="11"/>
  <c r="AM46" i="30"/>
  <c r="AQ39" i="24"/>
  <c r="AQ46" i="24"/>
  <c r="H12" i="7"/>
  <c r="I46" i="29"/>
  <c r="AA13" i="11"/>
  <c r="AB46" i="30"/>
  <c r="AR10" i="7"/>
  <c r="AS46" i="27"/>
  <c r="AZ39" i="27"/>
  <c r="AZ46" i="27"/>
  <c r="AQ12" i="11"/>
  <c r="AR46" i="29"/>
  <c r="AO7" i="7"/>
  <c r="AP46" i="24"/>
  <c r="AZ7" i="11"/>
  <c r="BA46" i="24"/>
  <c r="AD10" i="11"/>
  <c r="AE46" i="27"/>
  <c r="V9" i="11"/>
  <c r="W46" i="26"/>
  <c r="X13" i="11"/>
  <c r="Y46" i="30"/>
  <c r="AG10" i="7"/>
  <c r="AH46" i="27"/>
  <c r="M13" i="7"/>
  <c r="N46" i="30"/>
  <c r="AA39" i="30"/>
  <c r="AA46" i="30"/>
  <c r="AH13" i="11"/>
  <c r="AI46" i="30"/>
  <c r="E7" i="7"/>
  <c r="F46" i="24"/>
  <c r="E12" i="7"/>
  <c r="F46" i="29"/>
  <c r="AF39" i="23"/>
  <c r="AF46" i="23"/>
  <c r="AW39" i="23"/>
  <c r="AW46" i="23"/>
  <c r="H39" i="27"/>
  <c r="H46" i="27"/>
  <c r="AE10" i="7"/>
  <c r="AF46" i="27"/>
  <c r="AA39" i="26"/>
  <c r="AA46" i="26"/>
  <c r="AK9" i="11"/>
  <c r="AL46" i="26"/>
  <c r="N39" i="23"/>
  <c r="N46" i="23"/>
  <c r="X39" i="29"/>
  <c r="X46" i="29"/>
  <c r="R13" i="11"/>
  <c r="S46" i="30"/>
  <c r="AE7" i="11"/>
  <c r="AF46" i="24"/>
  <c r="AV7" i="11"/>
  <c r="AW46" i="24"/>
  <c r="AM12" i="7"/>
  <c r="AN46" i="29"/>
  <c r="U39" i="27"/>
  <c r="U46" i="27"/>
  <c r="AC39" i="23"/>
  <c r="AC46" i="23"/>
  <c r="AU39" i="22"/>
  <c r="AU46" i="22"/>
  <c r="AP8" i="7"/>
  <c r="AQ46" i="25"/>
  <c r="I39" i="25"/>
  <c r="I46" i="25"/>
  <c r="AM39" i="24"/>
  <c r="AM46" i="24"/>
  <c r="AS39" i="22"/>
  <c r="AS46" i="22"/>
  <c r="AM5" i="7"/>
  <c r="AN46" i="22"/>
  <c r="AZ13" i="7"/>
  <c r="BA46" i="30"/>
  <c r="H39" i="29"/>
  <c r="H46" i="29"/>
  <c r="AI39" i="23"/>
  <c r="AI46" i="23"/>
  <c r="N39" i="26"/>
  <c r="N46" i="26"/>
  <c r="X39" i="23"/>
  <c r="X46" i="23"/>
  <c r="J8" i="11"/>
  <c r="K46" i="25"/>
  <c r="E10" i="7"/>
  <c r="F46" i="27"/>
  <c r="AC39" i="26"/>
  <c r="AC46" i="26"/>
  <c r="F7" i="7"/>
  <c r="G46" i="24"/>
  <c r="AT9" i="7"/>
  <c r="AU46" i="26"/>
  <c r="I78" i="42"/>
  <c r="H135" i="12" s="1"/>
  <c r="G131" i="12"/>
  <c r="G48" i="7"/>
  <c r="AW35" i="11"/>
  <c r="AK35" i="11"/>
  <c r="X33" i="11"/>
  <c r="D127" i="12"/>
  <c r="BB34" i="11"/>
  <c r="BB35" i="11"/>
  <c r="AZ33" i="11"/>
  <c r="Y35" i="11"/>
  <c r="M21" i="7"/>
  <c r="N39" i="38"/>
  <c r="M21" i="11"/>
  <c r="O33" i="38"/>
  <c r="O46" i="38" s="1"/>
  <c r="P31" i="38"/>
  <c r="AT33" i="11"/>
  <c r="AV35" i="11"/>
  <c r="S35" i="11"/>
  <c r="AY35" i="11"/>
  <c r="K33" i="11"/>
  <c r="AB35" i="11"/>
  <c r="AG33" i="11"/>
  <c r="K35" i="11"/>
  <c r="C33" i="11"/>
  <c r="N35" i="11"/>
  <c r="L35" i="11"/>
  <c r="U35" i="11"/>
  <c r="AI35" i="11"/>
  <c r="I35" i="11"/>
  <c r="AM33" i="11"/>
  <c r="M33" i="11"/>
  <c r="O35" i="11"/>
  <c r="AH35" i="11"/>
  <c r="G35" i="11"/>
  <c r="T35" i="11"/>
  <c r="D33" i="11"/>
  <c r="AV33" i="11"/>
  <c r="AK33" i="11"/>
  <c r="AZ34" i="11"/>
  <c r="AF33" i="11"/>
  <c r="Z35" i="11"/>
  <c r="U33" i="11"/>
  <c r="I33" i="11"/>
  <c r="AS35" i="11"/>
  <c r="AE34" i="11"/>
  <c r="AQ34" i="11"/>
  <c r="V33" i="11"/>
  <c r="Y33" i="11"/>
  <c r="Q33" i="11"/>
  <c r="M35" i="11"/>
  <c r="P33" i="11"/>
  <c r="AD34" i="11"/>
  <c r="F35" i="11"/>
  <c r="G34" i="11"/>
  <c r="J34" i="11"/>
  <c r="X34" i="11"/>
  <c r="AZ35" i="11"/>
  <c r="AF34" i="11"/>
  <c r="Z33" i="11"/>
  <c r="E34" i="11"/>
  <c r="AA33" i="11"/>
  <c r="J35" i="11"/>
  <c r="AT35" i="11"/>
  <c r="AA34" i="11"/>
  <c r="AE33" i="11"/>
  <c r="T33" i="11"/>
  <c r="AW33" i="11"/>
  <c r="F34" i="11"/>
  <c r="AV34" i="11"/>
  <c r="O34" i="11"/>
  <c r="AJ34" i="11"/>
  <c r="AJ33" i="11"/>
  <c r="J33" i="11"/>
  <c r="C34" i="11"/>
  <c r="AN35" i="11"/>
  <c r="AY33" i="11"/>
  <c r="AI34" i="11"/>
  <c r="AM35" i="11"/>
  <c r="AG34" i="11"/>
  <c r="AT34" i="11"/>
  <c r="H34" i="11"/>
  <c r="AC33" i="11"/>
  <c r="R34" i="11"/>
  <c r="AL35" i="11"/>
  <c r="AA35" i="11"/>
  <c r="AJ35" i="11"/>
  <c r="G33" i="11"/>
  <c r="AN34" i="11"/>
  <c r="AY34" i="11"/>
  <c r="AH33" i="11"/>
  <c r="N33" i="11"/>
  <c r="Y34" i="11"/>
  <c r="AB34" i="11"/>
  <c r="AX34" i="11"/>
  <c r="AP33" i="11"/>
  <c r="AO34" i="11"/>
  <c r="AE35" i="11"/>
  <c r="Q35" i="11"/>
  <c r="AN33" i="11"/>
  <c r="H33" i="11"/>
  <c r="X35" i="11"/>
  <c r="AM34" i="11"/>
  <c r="Q34" i="11"/>
  <c r="AB33" i="11"/>
  <c r="AW34" i="11"/>
  <c r="AP35" i="11"/>
  <c r="AC34" i="11"/>
  <c r="R35" i="11"/>
  <c r="AU33" i="11"/>
  <c r="AR34" i="11"/>
  <c r="H35" i="11"/>
  <c r="C35" i="11"/>
  <c r="W35" i="11"/>
  <c r="W33" i="11"/>
  <c r="AI33" i="11"/>
  <c r="D34" i="11"/>
  <c r="U34" i="11"/>
  <c r="W34" i="11"/>
  <c r="Z34" i="11"/>
  <c r="M34" i="11"/>
  <c r="AP34" i="11"/>
  <c r="L33" i="11"/>
  <c r="AS34" i="11"/>
  <c r="AU35" i="11"/>
  <c r="AQ33" i="11"/>
  <c r="BA34" i="11"/>
  <c r="AG35" i="11"/>
  <c r="D35" i="11"/>
  <c r="AH34" i="11"/>
  <c r="V35" i="11"/>
  <c r="AD35" i="11"/>
  <c r="BB33" i="11"/>
  <c r="S34" i="11"/>
  <c r="V34" i="11"/>
  <c r="E33" i="11"/>
  <c r="L34" i="11"/>
  <c r="I34" i="11"/>
  <c r="AS33" i="11"/>
  <c r="AU34" i="11"/>
  <c r="AQ35" i="11"/>
  <c r="BA33" i="11"/>
  <c r="S33" i="11"/>
  <c r="P34" i="11"/>
  <c r="AL34" i="11"/>
  <c r="AD33" i="11"/>
  <c r="T34" i="11"/>
  <c r="K34" i="11"/>
  <c r="N34" i="11"/>
  <c r="AK34" i="11"/>
  <c r="E54" i="29"/>
  <c r="F2" i="29"/>
  <c r="G2" i="29" s="1"/>
  <c r="H2" i="29" s="1"/>
  <c r="H54" i="29" s="1"/>
  <c r="O28" i="11"/>
  <c r="D29" i="14" s="1"/>
  <c r="O28" i="7"/>
  <c r="N27" i="7"/>
  <c r="N27" i="11"/>
  <c r="P26" i="11"/>
  <c r="P26" i="7"/>
  <c r="O25" i="7"/>
  <c r="O25" i="11"/>
  <c r="D26" i="14" s="1"/>
  <c r="M24" i="7"/>
  <c r="M24" i="11"/>
  <c r="N23" i="7"/>
  <c r="N23" i="11"/>
  <c r="N22" i="7"/>
  <c r="N22" i="11"/>
  <c r="M20" i="11"/>
  <c r="M20" i="7"/>
  <c r="N19" i="7"/>
  <c r="N19" i="11"/>
  <c r="I94" i="36"/>
  <c r="I75" i="45"/>
  <c r="G138" i="12"/>
  <c r="H50" i="44"/>
  <c r="H51" i="44" s="1"/>
  <c r="G56" i="7"/>
  <c r="I75" i="44"/>
  <c r="G137" i="12"/>
  <c r="H50" i="43"/>
  <c r="H51" i="43" s="1"/>
  <c r="G55" i="7"/>
  <c r="I75" i="43"/>
  <c r="G136" i="12"/>
  <c r="C80" i="12"/>
  <c r="J75" i="42"/>
  <c r="I75" i="41"/>
  <c r="G134" i="12"/>
  <c r="I75" i="40"/>
  <c r="G133" i="12"/>
  <c r="I75" i="39"/>
  <c r="G132" i="12"/>
  <c r="H50" i="37"/>
  <c r="H51" i="37" s="1"/>
  <c r="G49" i="7"/>
  <c r="M81" i="38"/>
  <c r="M84" i="38" s="1"/>
  <c r="K83" i="12"/>
  <c r="M81" i="43"/>
  <c r="M84" i="43" s="1"/>
  <c r="K88" i="12"/>
  <c r="N81" i="40"/>
  <c r="N84" i="40" s="1"/>
  <c r="L85" i="12"/>
  <c r="N81" i="44"/>
  <c r="N84" i="44" s="1"/>
  <c r="L89" i="12"/>
  <c r="N81" i="36"/>
  <c r="N84" i="36" s="1"/>
  <c r="L81" i="12"/>
  <c r="N81" i="37"/>
  <c r="N84" i="37" s="1"/>
  <c r="L82" i="12"/>
  <c r="M81" i="42"/>
  <c r="M84" i="42" s="1"/>
  <c r="K87" i="12"/>
  <c r="M81" i="41"/>
  <c r="M84" i="41" s="1"/>
  <c r="K86" i="12"/>
  <c r="N81" i="39"/>
  <c r="N84" i="39" s="1"/>
  <c r="L84" i="12"/>
  <c r="N81" i="45"/>
  <c r="N84" i="45" s="1"/>
  <c r="L90" i="12"/>
  <c r="F87" i="38"/>
  <c r="F91" i="38" s="1"/>
  <c r="D52" i="12"/>
  <c r="F87" i="42"/>
  <c r="F91" i="42" s="1"/>
  <c r="D56" i="12"/>
  <c r="F87" i="39"/>
  <c r="F91" i="39" s="1"/>
  <c r="D53" i="12"/>
  <c r="F87" i="43"/>
  <c r="F91" i="43" s="1"/>
  <c r="D57" i="12"/>
  <c r="F87" i="36"/>
  <c r="F91" i="36" s="1"/>
  <c r="D50" i="12"/>
  <c r="F87" i="40"/>
  <c r="F91" i="40" s="1"/>
  <c r="D54" i="12"/>
  <c r="F87" i="44"/>
  <c r="F91" i="44" s="1"/>
  <c r="D58" i="12"/>
  <c r="F87" i="37"/>
  <c r="F91" i="37" s="1"/>
  <c r="D51" i="12"/>
  <c r="F87" i="41"/>
  <c r="F91" i="41" s="1"/>
  <c r="D55" i="12"/>
  <c r="F87" i="45"/>
  <c r="F91" i="45" s="1"/>
  <c r="D59" i="12"/>
  <c r="BC51" i="11"/>
  <c r="BC70" i="11" s="1"/>
  <c r="H69" i="45"/>
  <c r="H70" i="45" s="1"/>
  <c r="I70" i="45" s="1"/>
  <c r="G64" i="4"/>
  <c r="H69" i="39"/>
  <c r="H70" i="39" s="1"/>
  <c r="I70" i="39" s="1"/>
  <c r="G58" i="4"/>
  <c r="H69" i="44"/>
  <c r="H70" i="44" s="1"/>
  <c r="I70" i="44" s="1"/>
  <c r="G63" i="4"/>
  <c r="H69" i="41"/>
  <c r="H70" i="41" s="1"/>
  <c r="I70" i="41" s="1"/>
  <c r="G60" i="4"/>
  <c r="D70" i="35"/>
  <c r="E70" i="35" s="1"/>
  <c r="C54" i="4"/>
  <c r="X10" i="7"/>
  <c r="AQ11" i="11"/>
  <c r="AS39" i="27"/>
  <c r="N12" i="11"/>
  <c r="N12" i="7"/>
  <c r="H9" i="7"/>
  <c r="AU39" i="29"/>
  <c r="BB39" i="30"/>
  <c r="J12" i="7"/>
  <c r="AT12" i="7"/>
  <c r="AP12" i="7"/>
  <c r="AP12" i="11"/>
  <c r="AY11" i="7"/>
  <c r="BA13" i="7"/>
  <c r="AZ39" i="28"/>
  <c r="AI12" i="7"/>
  <c r="Q39" i="28"/>
  <c r="G13" i="7"/>
  <c r="AI12" i="11"/>
  <c r="AT9" i="11"/>
  <c r="AQ7" i="11"/>
  <c r="K9" i="11"/>
  <c r="D10" i="14" s="1"/>
  <c r="D8" i="21" s="1"/>
  <c r="AM11" i="11"/>
  <c r="G69" i="33"/>
  <c r="D101" i="25"/>
  <c r="D102" i="25" s="1"/>
  <c r="C11" i="12" s="1"/>
  <c r="H97" i="44"/>
  <c r="I94" i="44" s="1"/>
  <c r="B7" i="12"/>
  <c r="H97" i="41"/>
  <c r="I94" i="41" s="1"/>
  <c r="H97" i="39"/>
  <c r="I94" i="39" s="1"/>
  <c r="J77" i="45"/>
  <c r="R31" i="45"/>
  <c r="Q33" i="45"/>
  <c r="H95" i="45"/>
  <c r="H97" i="45" s="1"/>
  <c r="I94" i="45" s="1"/>
  <c r="H48" i="45"/>
  <c r="P39" i="45"/>
  <c r="I101" i="45"/>
  <c r="I102" i="45" s="1"/>
  <c r="H31" i="12" s="1"/>
  <c r="J5" i="45"/>
  <c r="I76" i="45"/>
  <c r="I41" i="45"/>
  <c r="I95" i="45" s="1"/>
  <c r="O54" i="45"/>
  <c r="O28" i="45"/>
  <c r="P2" i="45"/>
  <c r="I41" i="44"/>
  <c r="I48" i="44" s="1"/>
  <c r="I76" i="44"/>
  <c r="J58" i="44"/>
  <c r="I32" i="4" s="1"/>
  <c r="I101" i="44"/>
  <c r="I102" i="44" s="1"/>
  <c r="H30" i="12" s="1"/>
  <c r="J5" i="44"/>
  <c r="O54" i="44"/>
  <c r="O28" i="44"/>
  <c r="P2" i="44"/>
  <c r="P33" i="44"/>
  <c r="Q31" i="44"/>
  <c r="O39" i="44"/>
  <c r="P54" i="43"/>
  <c r="Q2" i="43"/>
  <c r="P28" i="43"/>
  <c r="H95" i="43"/>
  <c r="H97" i="43" s="1"/>
  <c r="I94" i="43" s="1"/>
  <c r="I101" i="43"/>
  <c r="I102" i="43" s="1"/>
  <c r="H29" i="12" s="1"/>
  <c r="J5" i="43"/>
  <c r="I40" i="43"/>
  <c r="Q39" i="43"/>
  <c r="R33" i="43"/>
  <c r="R46" i="43" s="1"/>
  <c r="S31" i="43"/>
  <c r="J96" i="42"/>
  <c r="J67" i="42"/>
  <c r="J10" i="42"/>
  <c r="J40" i="42" s="1"/>
  <c r="I95" i="42"/>
  <c r="I97" i="42" s="1"/>
  <c r="J94" i="42" s="1"/>
  <c r="I48" i="42"/>
  <c r="O28" i="42"/>
  <c r="O54" i="42"/>
  <c r="P2" i="42"/>
  <c r="J77" i="42"/>
  <c r="Q33" i="42"/>
  <c r="Q46" i="42" s="1"/>
  <c r="R31" i="42"/>
  <c r="P39" i="42"/>
  <c r="O33" i="41"/>
  <c r="O46" i="41" s="1"/>
  <c r="P31" i="41"/>
  <c r="I101" i="41"/>
  <c r="I102" i="41" s="1"/>
  <c r="H27" i="12" s="1"/>
  <c r="J5" i="41"/>
  <c r="N39" i="41"/>
  <c r="O54" i="41"/>
  <c r="O28" i="41"/>
  <c r="P2" i="41"/>
  <c r="I76" i="41"/>
  <c r="I41" i="41"/>
  <c r="J58" i="41"/>
  <c r="I29" i="4" s="1"/>
  <c r="P33" i="40"/>
  <c r="P46" i="40" s="1"/>
  <c r="Q31" i="40"/>
  <c r="O39" i="40"/>
  <c r="H95" i="40"/>
  <c r="H97" i="40" s="1"/>
  <c r="I94" i="40" s="1"/>
  <c r="I101" i="40"/>
  <c r="I102" i="40" s="1"/>
  <c r="H26" i="12" s="1"/>
  <c r="J5" i="40"/>
  <c r="H48" i="40"/>
  <c r="I40" i="40"/>
  <c r="O54" i="40"/>
  <c r="P2" i="40"/>
  <c r="O28" i="40"/>
  <c r="I101" i="39"/>
  <c r="I102" i="39" s="1"/>
  <c r="H25" i="12" s="1"/>
  <c r="J5" i="39"/>
  <c r="I40" i="39"/>
  <c r="P33" i="39"/>
  <c r="P46" i="39" s="1"/>
  <c r="Q31" i="39"/>
  <c r="O39" i="39"/>
  <c r="O54" i="39"/>
  <c r="O28" i="39"/>
  <c r="P2" i="39"/>
  <c r="I76" i="38"/>
  <c r="I78" i="38" s="1"/>
  <c r="I41" i="38"/>
  <c r="J58" i="38"/>
  <c r="I26" i="4" s="1"/>
  <c r="O54" i="38"/>
  <c r="O28" i="38"/>
  <c r="P2" i="38"/>
  <c r="Z52" i="4"/>
  <c r="I101" i="38"/>
  <c r="I102" i="38" s="1"/>
  <c r="H24" i="12" s="1"/>
  <c r="J5" i="38"/>
  <c r="I41" i="37"/>
  <c r="I76" i="37"/>
  <c r="I78" i="37" s="1"/>
  <c r="J58" i="37"/>
  <c r="I25" i="4" s="1"/>
  <c r="N39" i="37"/>
  <c r="O54" i="37"/>
  <c r="P2" i="37"/>
  <c r="O28" i="37"/>
  <c r="I101" i="37"/>
  <c r="I102" i="37" s="1"/>
  <c r="H23" i="12" s="1"/>
  <c r="J5" i="37"/>
  <c r="P31" i="37"/>
  <c r="O33" i="37"/>
  <c r="O46" i="37" s="1"/>
  <c r="I76" i="36"/>
  <c r="I78" i="36" s="1"/>
  <c r="I41" i="36"/>
  <c r="J58" i="36"/>
  <c r="I24" i="4" s="1"/>
  <c r="J10" i="36"/>
  <c r="J40" i="36" s="1"/>
  <c r="O54" i="36"/>
  <c r="O28" i="36"/>
  <c r="P2" i="36"/>
  <c r="P33" i="36"/>
  <c r="P46" i="36" s="1"/>
  <c r="Q31" i="36"/>
  <c r="O39" i="36"/>
  <c r="F39" i="2"/>
  <c r="J39" i="2"/>
  <c r="D4" i="11"/>
  <c r="AU4" i="7"/>
  <c r="H4" i="7"/>
  <c r="T4" i="7"/>
  <c r="Z4" i="11"/>
  <c r="AZ39" i="2"/>
  <c r="P39" i="2"/>
  <c r="K39" i="2"/>
  <c r="Z39" i="2"/>
  <c r="AG4" i="11"/>
  <c r="V4" i="7"/>
  <c r="AI4" i="7"/>
  <c r="Q39" i="2"/>
  <c r="AP4" i="7"/>
  <c r="AF4" i="7"/>
  <c r="AJ4" i="7"/>
  <c r="F4" i="7"/>
  <c r="N39" i="2"/>
  <c r="Q4" i="7"/>
  <c r="AH4" i="11"/>
  <c r="L4" i="11"/>
  <c r="AK4" i="11"/>
  <c r="N4" i="7"/>
  <c r="AB4" i="7"/>
  <c r="BA4" i="11"/>
  <c r="W4" i="7"/>
  <c r="AM4" i="7"/>
  <c r="Y21" i="24"/>
  <c r="Y83" i="24" s="1"/>
  <c r="AK21" i="24"/>
  <c r="AK83" i="24" s="1"/>
  <c r="AR21" i="24"/>
  <c r="AR83" i="24" s="1"/>
  <c r="V6" i="7"/>
  <c r="V52" i="4"/>
  <c r="AG69" i="33"/>
  <c r="AH83" i="22"/>
  <c r="AF50" i="4"/>
  <c r="T52" i="4"/>
  <c r="BA83" i="2"/>
  <c r="E26" i="22"/>
  <c r="E61" i="22" s="1"/>
  <c r="E67" i="22" s="1"/>
  <c r="E69" i="22" s="1"/>
  <c r="AK26" i="23"/>
  <c r="AK61" i="23" s="1"/>
  <c r="AK67" i="23" s="1"/>
  <c r="AJ42" i="4" s="1"/>
  <c r="Q39" i="26"/>
  <c r="AQ39" i="27"/>
  <c r="AQ11" i="7"/>
  <c r="J21" i="29"/>
  <c r="J83" i="29" s="1"/>
  <c r="V21" i="29"/>
  <c r="V83" i="29" s="1"/>
  <c r="BC21" i="29"/>
  <c r="BC83" i="29" s="1"/>
  <c r="Z21" i="29"/>
  <c r="Z83" i="29" s="1"/>
  <c r="AL21" i="29"/>
  <c r="AL83" i="29" s="1"/>
  <c r="AQ21" i="29"/>
  <c r="AQ83" i="29" s="1"/>
  <c r="AG21" i="28"/>
  <c r="AG83" i="28" s="1"/>
  <c r="G21" i="28"/>
  <c r="G83" i="28" s="1"/>
  <c r="P21" i="28"/>
  <c r="P83" i="28" s="1"/>
  <c r="AC21" i="28"/>
  <c r="AC83" i="28" s="1"/>
  <c r="AT21" i="28"/>
  <c r="AT83" i="28" s="1"/>
  <c r="D21" i="28"/>
  <c r="D83" i="28" s="1"/>
  <c r="D84" i="28" s="1"/>
  <c r="C73" i="12" s="1"/>
  <c r="AE21" i="24"/>
  <c r="AE83" i="24" s="1"/>
  <c r="AF21" i="24"/>
  <c r="AF83" i="24" s="1"/>
  <c r="BB21" i="24"/>
  <c r="BB83" i="24" s="1"/>
  <c r="V21" i="28"/>
  <c r="V83" i="28" s="1"/>
  <c r="U39" i="2"/>
  <c r="AO21" i="29"/>
  <c r="AO83" i="29" s="1"/>
  <c r="L21" i="28"/>
  <c r="L83" i="28" s="1"/>
  <c r="Q21" i="28"/>
  <c r="Q83" i="28" s="1"/>
  <c r="W7" i="11"/>
  <c r="F8" i="14" s="1"/>
  <c r="F6" i="21" s="1"/>
  <c r="AK8" i="7"/>
  <c r="G21" i="29"/>
  <c r="G83" i="29" s="1"/>
  <c r="AH21" i="29"/>
  <c r="AH83" i="29" s="1"/>
  <c r="E21" i="29"/>
  <c r="E83" i="29" s="1"/>
  <c r="Q21" i="29"/>
  <c r="Q83" i="29" s="1"/>
  <c r="AC21" i="29"/>
  <c r="AC83" i="29" s="1"/>
  <c r="J21" i="28"/>
  <c r="J83" i="28" s="1"/>
  <c r="W21" i="28"/>
  <c r="W83" i="28" s="1"/>
  <c r="AF21" i="28"/>
  <c r="AF83" i="28" s="1"/>
  <c r="AW21" i="28"/>
  <c r="AW83" i="28" s="1"/>
  <c r="K21" i="28"/>
  <c r="K83" i="28" s="1"/>
  <c r="T21" i="28"/>
  <c r="T83" i="28" s="1"/>
  <c r="T21" i="24"/>
  <c r="T83" i="24" s="1"/>
  <c r="AP21" i="24"/>
  <c r="AP83" i="24" s="1"/>
  <c r="BA21" i="29"/>
  <c r="BA83" i="29" s="1"/>
  <c r="T21" i="29"/>
  <c r="T83" i="29" s="1"/>
  <c r="W21" i="29"/>
  <c r="W83" i="29" s="1"/>
  <c r="M21" i="29"/>
  <c r="M83" i="29" s="1"/>
  <c r="AJ21" i="29"/>
  <c r="AJ83" i="29" s="1"/>
  <c r="K21" i="29"/>
  <c r="K83" i="29" s="1"/>
  <c r="AK21" i="28"/>
  <c r="AK83" i="28" s="1"/>
  <c r="Z21" i="28"/>
  <c r="Z83" i="28" s="1"/>
  <c r="AM21" i="28"/>
  <c r="AM83" i="28" s="1"/>
  <c r="AV21" i="28"/>
  <c r="AV83" i="28" s="1"/>
  <c r="N21" i="28"/>
  <c r="N83" i="28" s="1"/>
  <c r="AA21" i="28"/>
  <c r="AA83" i="28" s="1"/>
  <c r="AJ21" i="28"/>
  <c r="AJ83" i="28" s="1"/>
  <c r="N21" i="24"/>
  <c r="N83" i="24" s="1"/>
  <c r="AI21" i="28"/>
  <c r="AI83" i="28" s="1"/>
  <c r="L39" i="25"/>
  <c r="AG69" i="32"/>
  <c r="G6" i="7"/>
  <c r="AG12" i="7"/>
  <c r="AP10" i="7"/>
  <c r="AD13" i="7"/>
  <c r="AN39" i="28"/>
  <c r="D13" i="7"/>
  <c r="G12" i="7"/>
  <c r="BA9" i="7"/>
  <c r="X11" i="11"/>
  <c r="BA9" i="11"/>
  <c r="AX39" i="26"/>
  <c r="AO39" i="28"/>
  <c r="O12" i="7"/>
  <c r="AC39" i="25"/>
  <c r="V39" i="27"/>
  <c r="AA11" i="7"/>
  <c r="AW9" i="11"/>
  <c r="U10" i="11"/>
  <c r="AA11" i="11"/>
  <c r="AL50" i="4"/>
  <c r="I69" i="31"/>
  <c r="E26" i="23"/>
  <c r="E61" i="23" s="1"/>
  <c r="E67" i="23" s="1"/>
  <c r="E69" i="23" s="1"/>
  <c r="AM26" i="2"/>
  <c r="AM61" i="2" s="1"/>
  <c r="AM67" i="2" s="1"/>
  <c r="AL40" i="4" s="1"/>
  <c r="AN50" i="4"/>
  <c r="AH26" i="23"/>
  <c r="AH61" i="23" s="1"/>
  <c r="AL26" i="22"/>
  <c r="AL61" i="22" s="1"/>
  <c r="AR50" i="4"/>
  <c r="AX26" i="22"/>
  <c r="AX61" i="22" s="1"/>
  <c r="AX67" i="22" s="1"/>
  <c r="AW41" i="4" s="1"/>
  <c r="AF26" i="23"/>
  <c r="AF61" i="23" s="1"/>
  <c r="AC69" i="32"/>
  <c r="X51" i="4"/>
  <c r="AJ51" i="4"/>
  <c r="AC26" i="23"/>
  <c r="AC61" i="23" s="1"/>
  <c r="AC67" i="23" s="1"/>
  <c r="AC69" i="23" s="1"/>
  <c r="AS26" i="22"/>
  <c r="AS61" i="22" s="1"/>
  <c r="AS67" i="22" s="1"/>
  <c r="AR41" i="4" s="1"/>
  <c r="N39" i="29"/>
  <c r="Y39" i="28"/>
  <c r="K8" i="7"/>
  <c r="C146" i="12"/>
  <c r="P12" i="7"/>
  <c r="Y5" i="11"/>
  <c r="G6" i="14" s="1"/>
  <c r="G4" i="21" s="1"/>
  <c r="L26" i="23"/>
  <c r="L61" i="23" s="1"/>
  <c r="S26" i="2"/>
  <c r="S61" i="2" s="1"/>
  <c r="S67" i="2" s="1"/>
  <c r="R40" i="4" s="1"/>
  <c r="AF26" i="22"/>
  <c r="AF61" i="22" s="1"/>
  <c r="L50" i="4"/>
  <c r="C145" i="12"/>
  <c r="Z50" i="4"/>
  <c r="Z26" i="23"/>
  <c r="Z61" i="23" s="1"/>
  <c r="AZ50" i="4"/>
  <c r="K26" i="22"/>
  <c r="K61" i="22" s="1"/>
  <c r="K67" i="22" s="1"/>
  <c r="J41" i="4" s="1"/>
  <c r="BB51" i="4"/>
  <c r="AI69" i="31"/>
  <c r="S69" i="32"/>
  <c r="AW145" i="12"/>
  <c r="AN145" i="12"/>
  <c r="AF146" i="12"/>
  <c r="BA26" i="22"/>
  <c r="BA61" i="22" s="1"/>
  <c r="BA67" i="22" s="1"/>
  <c r="BA69" i="22" s="1"/>
  <c r="O145" i="12"/>
  <c r="AX51" i="4"/>
  <c r="Z51" i="4"/>
  <c r="BA145" i="12"/>
  <c r="D145" i="12"/>
  <c r="R26" i="22"/>
  <c r="R61" i="22" s="1"/>
  <c r="H26" i="22"/>
  <c r="H61" i="22" s="1"/>
  <c r="E145" i="12"/>
  <c r="AT26" i="23"/>
  <c r="AT61" i="23" s="1"/>
  <c r="AT67" i="23" s="1"/>
  <c r="AS42" i="4" s="1"/>
  <c r="AA26" i="23"/>
  <c r="AA61" i="23" s="1"/>
  <c r="AA67" i="23" s="1"/>
  <c r="Z42" i="4" s="1"/>
  <c r="Q26" i="23"/>
  <c r="Q61" i="23" s="1"/>
  <c r="Q67" i="23" s="1"/>
  <c r="Q69" i="23" s="1"/>
  <c r="AH26" i="2"/>
  <c r="AH61" i="2" s="1"/>
  <c r="AK26" i="22"/>
  <c r="AK61" i="22" s="1"/>
  <c r="AK67" i="22" s="1"/>
  <c r="AJ41" i="4" s="1"/>
  <c r="AN26" i="22"/>
  <c r="AN61" i="22" s="1"/>
  <c r="T145" i="12"/>
  <c r="E28" i="26"/>
  <c r="AY26" i="23"/>
  <c r="AY61" i="23" s="1"/>
  <c r="AY67" i="23" s="1"/>
  <c r="AX42" i="4" s="1"/>
  <c r="Q146" i="12"/>
  <c r="AB145" i="12"/>
  <c r="R145" i="12"/>
  <c r="AT145" i="12"/>
  <c r="AR146" i="12"/>
  <c r="AS145" i="12"/>
  <c r="AK145" i="12"/>
  <c r="S26" i="23"/>
  <c r="S61" i="23" s="1"/>
  <c r="S67" i="23" s="1"/>
  <c r="R42" i="4" s="1"/>
  <c r="AV26" i="22"/>
  <c r="AV61" i="22" s="1"/>
  <c r="AV67" i="22" s="1"/>
  <c r="AU41" i="4" s="1"/>
  <c r="AP26" i="22"/>
  <c r="AP61" i="22" s="1"/>
  <c r="AP67" i="22" s="1"/>
  <c r="AO41" i="4" s="1"/>
  <c r="Z26" i="22"/>
  <c r="Z61" i="22" s="1"/>
  <c r="AP145" i="12"/>
  <c r="G146" i="12"/>
  <c r="F145" i="12"/>
  <c r="H145" i="12"/>
  <c r="V51" i="4"/>
  <c r="G145" i="12"/>
  <c r="J145" i="12"/>
  <c r="AC26" i="22"/>
  <c r="AC61" i="22" s="1"/>
  <c r="AC67" i="22" s="1"/>
  <c r="AC69" i="22" s="1"/>
  <c r="Z26" i="2"/>
  <c r="Z61" i="2" s="1"/>
  <c r="Y145" i="12"/>
  <c r="I145" i="12"/>
  <c r="AA145" i="12"/>
  <c r="U145" i="12"/>
  <c r="L145" i="12"/>
  <c r="BB145" i="12"/>
  <c r="X145" i="12"/>
  <c r="K145" i="12"/>
  <c r="AI145" i="12"/>
  <c r="Z145" i="12"/>
  <c r="AZ145" i="12"/>
  <c r="N146" i="12"/>
  <c r="AS146" i="12"/>
  <c r="X146" i="12"/>
  <c r="R146" i="12"/>
  <c r="AA146" i="12"/>
  <c r="AJ145" i="12"/>
  <c r="AR26" i="22"/>
  <c r="AR61" i="22" s="1"/>
  <c r="AR67" i="22" s="1"/>
  <c r="AQ41" i="4" s="1"/>
  <c r="AG145" i="12"/>
  <c r="AU145" i="12"/>
  <c r="AL145" i="12"/>
  <c r="AX145" i="12"/>
  <c r="P145" i="12"/>
  <c r="AO145" i="12"/>
  <c r="AZ146" i="12"/>
  <c r="S145" i="12"/>
  <c r="AD145" i="12"/>
  <c r="W145" i="12"/>
  <c r="AB26" i="22"/>
  <c r="AB61" i="22" s="1"/>
  <c r="AI26" i="22"/>
  <c r="AI61" i="22" s="1"/>
  <c r="AI67" i="22" s="1"/>
  <c r="AH41" i="4" s="1"/>
  <c r="S26" i="22"/>
  <c r="S61" i="22" s="1"/>
  <c r="S67" i="22" s="1"/>
  <c r="R41" i="4" s="1"/>
  <c r="O146" i="12"/>
  <c r="AC145" i="12"/>
  <c r="AR145" i="12"/>
  <c r="AE145" i="12"/>
  <c r="V145" i="12"/>
  <c r="Q145" i="12"/>
  <c r="AQ145" i="12"/>
  <c r="AH145" i="12"/>
  <c r="AV145" i="12"/>
  <c r="AM145" i="12"/>
  <c r="AE146" i="12"/>
  <c r="S146" i="12"/>
  <c r="AF145" i="12"/>
  <c r="AY145" i="12"/>
  <c r="M145" i="12"/>
  <c r="O26" i="23"/>
  <c r="O61" i="23" s="1"/>
  <c r="O67" i="23" s="1"/>
  <c r="N42" i="4" s="1"/>
  <c r="AT26" i="2"/>
  <c r="AT61" i="2" s="1"/>
  <c r="AT67" i="2" s="1"/>
  <c r="AS40" i="4" s="1"/>
  <c r="BB26" i="22"/>
  <c r="BB61" i="22" s="1"/>
  <c r="BB67" i="22" s="1"/>
  <c r="BA41" i="4" s="1"/>
  <c r="N145" i="12"/>
  <c r="BC19" i="26"/>
  <c r="AY19" i="26"/>
  <c r="AU19" i="26"/>
  <c r="AQ19" i="26"/>
  <c r="AM19" i="26"/>
  <c r="AI19" i="26"/>
  <c r="AE19" i="26"/>
  <c r="AA19" i="26"/>
  <c r="W19" i="26"/>
  <c r="S19" i="26"/>
  <c r="O19" i="26"/>
  <c r="K19" i="26"/>
  <c r="BB19" i="26"/>
  <c r="AX19" i="26"/>
  <c r="AT19" i="26"/>
  <c r="AP19" i="26"/>
  <c r="AL19" i="26"/>
  <c r="AH19" i="26"/>
  <c r="AD19" i="26"/>
  <c r="Z19" i="26"/>
  <c r="V19" i="26"/>
  <c r="R19" i="26"/>
  <c r="N19" i="26"/>
  <c r="BA19" i="26"/>
  <c r="AW19" i="26"/>
  <c r="AS19" i="26"/>
  <c r="AO19" i="26"/>
  <c r="AK19" i="26"/>
  <c r="AG19" i="26"/>
  <c r="AC19" i="26"/>
  <c r="Y19" i="26"/>
  <c r="U19" i="26"/>
  <c r="Q19" i="26"/>
  <c r="M19" i="26"/>
  <c r="AR19" i="26"/>
  <c r="AB19" i="26"/>
  <c r="L19" i="26"/>
  <c r="G19" i="26"/>
  <c r="AN19" i="26"/>
  <c r="X19" i="26"/>
  <c r="J19" i="26"/>
  <c r="F19" i="26"/>
  <c r="AZ19" i="26"/>
  <c r="AJ19" i="26"/>
  <c r="T19" i="26"/>
  <c r="I19" i="26"/>
  <c r="E19" i="26"/>
  <c r="AV19" i="26"/>
  <c r="AF19" i="26"/>
  <c r="P19" i="26"/>
  <c r="H19" i="26"/>
  <c r="D19" i="26"/>
  <c r="BB19" i="30"/>
  <c r="AZ19" i="30"/>
  <c r="AY19" i="30"/>
  <c r="AU19" i="30"/>
  <c r="AQ19" i="30"/>
  <c r="AM19" i="30"/>
  <c r="AI19" i="30"/>
  <c r="AE19" i="30"/>
  <c r="AA19" i="30"/>
  <c r="W19" i="30"/>
  <c r="S19" i="30"/>
  <c r="O19" i="30"/>
  <c r="K19" i="30"/>
  <c r="G19" i="30"/>
  <c r="AX19" i="30"/>
  <c r="AT19" i="30"/>
  <c r="AP19" i="30"/>
  <c r="AL19" i="30"/>
  <c r="AH19" i="30"/>
  <c r="AD19" i="30"/>
  <c r="Z19" i="30"/>
  <c r="V19" i="30"/>
  <c r="R19" i="30"/>
  <c r="N19" i="30"/>
  <c r="J19" i="30"/>
  <c r="F19" i="30"/>
  <c r="BC19" i="30"/>
  <c r="AW19" i="30"/>
  <c r="AS19" i="30"/>
  <c r="AO19" i="30"/>
  <c r="AK19" i="30"/>
  <c r="AG19" i="30"/>
  <c r="AC19" i="30"/>
  <c r="Y19" i="30"/>
  <c r="U19" i="30"/>
  <c r="Q19" i="30"/>
  <c r="M19" i="30"/>
  <c r="I19" i="30"/>
  <c r="E19" i="30"/>
  <c r="AR19" i="30"/>
  <c r="AB19" i="30"/>
  <c r="L19" i="30"/>
  <c r="AN19" i="30"/>
  <c r="X19" i="30"/>
  <c r="H19" i="30"/>
  <c r="BA19" i="30"/>
  <c r="AJ19" i="30"/>
  <c r="T19" i="30"/>
  <c r="D19" i="30"/>
  <c r="AV19" i="30"/>
  <c r="AF19" i="30"/>
  <c r="P19" i="30"/>
  <c r="BC19" i="27"/>
  <c r="AY19" i="27"/>
  <c r="AU19" i="27"/>
  <c r="AQ19" i="27"/>
  <c r="AM19" i="27"/>
  <c r="AI19" i="27"/>
  <c r="AE19" i="27"/>
  <c r="AA19" i="27"/>
  <c r="W19" i="27"/>
  <c r="S19" i="27"/>
  <c r="O19" i="27"/>
  <c r="K19" i="27"/>
  <c r="G19" i="27"/>
  <c r="BB19" i="27"/>
  <c r="AX19" i="27"/>
  <c r="AT19" i="27"/>
  <c r="AP19" i="27"/>
  <c r="AL19" i="27"/>
  <c r="AH19" i="27"/>
  <c r="AD19" i="27"/>
  <c r="Z19" i="27"/>
  <c r="V19" i="27"/>
  <c r="R19" i="27"/>
  <c r="N19" i="27"/>
  <c r="J19" i="27"/>
  <c r="F19" i="27"/>
  <c r="BA19" i="27"/>
  <c r="AW19" i="27"/>
  <c r="AS19" i="27"/>
  <c r="AO19" i="27"/>
  <c r="AK19" i="27"/>
  <c r="AG19" i="27"/>
  <c r="AC19" i="27"/>
  <c r="Y19" i="27"/>
  <c r="U19" i="27"/>
  <c r="Q19" i="27"/>
  <c r="M19" i="27"/>
  <c r="I19" i="27"/>
  <c r="E19" i="27"/>
  <c r="AN19" i="27"/>
  <c r="X19" i="27"/>
  <c r="H19" i="27"/>
  <c r="AZ19" i="27"/>
  <c r="AJ19" i="27"/>
  <c r="T19" i="27"/>
  <c r="D19" i="27"/>
  <c r="AV19" i="27"/>
  <c r="AF19" i="27"/>
  <c r="P19" i="27"/>
  <c r="AR19" i="27"/>
  <c r="AB19" i="27"/>
  <c r="L19" i="27"/>
  <c r="BC19" i="29"/>
  <c r="AY19" i="29"/>
  <c r="AU19" i="29"/>
  <c r="AQ19" i="29"/>
  <c r="AM19" i="29"/>
  <c r="AM26" i="29" s="1"/>
  <c r="AM61" i="29" s="1"/>
  <c r="AM67" i="29" s="1"/>
  <c r="AM69" i="29" s="1"/>
  <c r="AI19" i="29"/>
  <c r="AE19" i="29"/>
  <c r="AA19" i="29"/>
  <c r="AA26" i="29" s="1"/>
  <c r="AA61" i="29" s="1"/>
  <c r="AA67" i="29" s="1"/>
  <c r="AA69" i="29" s="1"/>
  <c r="W19" i="29"/>
  <c r="S19" i="29"/>
  <c r="O19" i="29"/>
  <c r="K19" i="29"/>
  <c r="G19" i="29"/>
  <c r="BB19" i="29"/>
  <c r="AX19" i="29"/>
  <c r="AX26" i="29" s="1"/>
  <c r="AX61" i="29" s="1"/>
  <c r="AX67" i="29" s="1"/>
  <c r="AW48" i="4" s="1"/>
  <c r="AT19" i="29"/>
  <c r="AP19" i="29"/>
  <c r="AL19" i="29"/>
  <c r="AH19" i="29"/>
  <c r="AD19" i="29"/>
  <c r="Z19" i="29"/>
  <c r="V19" i="29"/>
  <c r="R19" i="29"/>
  <c r="N19" i="29"/>
  <c r="N26" i="29" s="1"/>
  <c r="N61" i="29" s="1"/>
  <c r="J19" i="29"/>
  <c r="F19" i="29"/>
  <c r="BA19" i="29"/>
  <c r="AW19" i="29"/>
  <c r="AS19" i="29"/>
  <c r="AO19" i="29"/>
  <c r="AK19" i="29"/>
  <c r="AG19" i="29"/>
  <c r="AC19" i="29"/>
  <c r="Y19" i="29"/>
  <c r="U19" i="29"/>
  <c r="Q19" i="29"/>
  <c r="M19" i="29"/>
  <c r="I19" i="29"/>
  <c r="E19" i="29"/>
  <c r="AV19" i="29"/>
  <c r="AV26" i="29" s="1"/>
  <c r="AV61" i="29" s="1"/>
  <c r="AV67" i="29" s="1"/>
  <c r="AU48" i="4" s="1"/>
  <c r="AF19" i="29"/>
  <c r="AF26" i="29" s="1"/>
  <c r="AF61" i="29" s="1"/>
  <c r="P19" i="29"/>
  <c r="AR19" i="29"/>
  <c r="AR26" i="29" s="1"/>
  <c r="AR61" i="29" s="1"/>
  <c r="AR67" i="29" s="1"/>
  <c r="AQ48" i="4" s="1"/>
  <c r="AB19" i="29"/>
  <c r="L19" i="29"/>
  <c r="AN19" i="29"/>
  <c r="X19" i="29"/>
  <c r="H19" i="29"/>
  <c r="H26" i="29" s="1"/>
  <c r="H61" i="29" s="1"/>
  <c r="AZ19" i="29"/>
  <c r="AJ19" i="29"/>
  <c r="T19" i="29"/>
  <c r="D19" i="29"/>
  <c r="BC19" i="28"/>
  <c r="BC26" i="28" s="1"/>
  <c r="BC61" i="28" s="1"/>
  <c r="BC67" i="28" s="1"/>
  <c r="BC69" i="28" s="1"/>
  <c r="AY19" i="28"/>
  <c r="AU19" i="28"/>
  <c r="AQ19" i="28"/>
  <c r="AQ26" i="28" s="1"/>
  <c r="AQ61" i="28" s="1"/>
  <c r="AQ67" i="28" s="1"/>
  <c r="AQ69" i="28" s="1"/>
  <c r="AM19" i="28"/>
  <c r="AI19" i="28"/>
  <c r="AE19" i="28"/>
  <c r="AA19" i="28"/>
  <c r="W19" i="28"/>
  <c r="S19" i="28"/>
  <c r="O19" i="28"/>
  <c r="K19" i="28"/>
  <c r="G19" i="28"/>
  <c r="BB19" i="28"/>
  <c r="BB26" i="28" s="1"/>
  <c r="BB61" i="28" s="1"/>
  <c r="BB67" i="28" s="1"/>
  <c r="BA47" i="4" s="1"/>
  <c r="AX19" i="28"/>
  <c r="AT19" i="28"/>
  <c r="AP19" i="28"/>
  <c r="AP26" i="28" s="1"/>
  <c r="AP61" i="28" s="1"/>
  <c r="AP67" i="28" s="1"/>
  <c r="AO47" i="4" s="1"/>
  <c r="AL19" i="28"/>
  <c r="AH19" i="28"/>
  <c r="AD19" i="28"/>
  <c r="AD26" i="28" s="1"/>
  <c r="AD61" i="28" s="1"/>
  <c r="Z19" i="28"/>
  <c r="V19" i="28"/>
  <c r="R19" i="28"/>
  <c r="N19" i="28"/>
  <c r="J19" i="28"/>
  <c r="F19" i="28"/>
  <c r="BA19" i="28"/>
  <c r="AW19" i="28"/>
  <c r="AS19" i="28"/>
  <c r="AO19" i="28"/>
  <c r="AK19" i="28"/>
  <c r="AG19" i="28"/>
  <c r="AC19" i="28"/>
  <c r="Y19" i="28"/>
  <c r="U19" i="28"/>
  <c r="Q19" i="28"/>
  <c r="M19" i="28"/>
  <c r="M26" i="28" s="1"/>
  <c r="M61" i="28" s="1"/>
  <c r="M67" i="28" s="1"/>
  <c r="L47" i="4" s="1"/>
  <c r="I19" i="28"/>
  <c r="I26" i="28" s="1"/>
  <c r="I61" i="28" s="1"/>
  <c r="I67" i="28" s="1"/>
  <c r="H47" i="4" s="1"/>
  <c r="E19" i="28"/>
  <c r="AZ19" i="28"/>
  <c r="AZ26" i="28" s="1"/>
  <c r="AZ61" i="28" s="1"/>
  <c r="AZ67" i="28" s="1"/>
  <c r="AY47" i="4" s="1"/>
  <c r="AJ19" i="28"/>
  <c r="T19" i="28"/>
  <c r="D19" i="28"/>
  <c r="AV19" i="28"/>
  <c r="AF19" i="28"/>
  <c r="P19" i="28"/>
  <c r="AR19" i="28"/>
  <c r="AB19" i="28"/>
  <c r="L19" i="28"/>
  <c r="AN19" i="28"/>
  <c r="X19" i="28"/>
  <c r="H19" i="28"/>
  <c r="BC19" i="25"/>
  <c r="AY19" i="25"/>
  <c r="AU19" i="25"/>
  <c r="AQ19" i="25"/>
  <c r="AM19" i="25"/>
  <c r="AI19" i="25"/>
  <c r="AE19" i="25"/>
  <c r="AA19" i="25"/>
  <c r="W19" i="25"/>
  <c r="S19" i="25"/>
  <c r="O19" i="25"/>
  <c r="K19" i="25"/>
  <c r="G19" i="25"/>
  <c r="BB19" i="25"/>
  <c r="AX19" i="25"/>
  <c r="AT19" i="25"/>
  <c r="AP19" i="25"/>
  <c r="AL19" i="25"/>
  <c r="AH19" i="25"/>
  <c r="AD19" i="25"/>
  <c r="Z19" i="25"/>
  <c r="V19" i="25"/>
  <c r="R19" i="25"/>
  <c r="N19" i="25"/>
  <c r="J19" i="25"/>
  <c r="F19" i="25"/>
  <c r="BA19" i="25"/>
  <c r="AW19" i="25"/>
  <c r="AS19" i="25"/>
  <c r="AO19" i="25"/>
  <c r="AK19" i="25"/>
  <c r="AG19" i="25"/>
  <c r="AC19" i="25"/>
  <c r="Y19" i="25"/>
  <c r="U19" i="25"/>
  <c r="Q19" i="25"/>
  <c r="M19" i="25"/>
  <c r="I19" i="25"/>
  <c r="E19" i="25"/>
  <c r="AZ19" i="25"/>
  <c r="AV19" i="25"/>
  <c r="AR19" i="25"/>
  <c r="AN19" i="25"/>
  <c r="AJ19" i="25"/>
  <c r="AF19" i="25"/>
  <c r="AB19" i="25"/>
  <c r="X19" i="25"/>
  <c r="T19" i="25"/>
  <c r="P19" i="25"/>
  <c r="L19" i="25"/>
  <c r="H19" i="25"/>
  <c r="D19" i="25"/>
  <c r="AI21" i="24"/>
  <c r="AI83" i="24" s="1"/>
  <c r="BB19" i="24"/>
  <c r="AX19" i="24"/>
  <c r="AT19" i="24"/>
  <c r="AP19" i="24"/>
  <c r="AL19" i="24"/>
  <c r="AH19" i="24"/>
  <c r="AD19" i="24"/>
  <c r="Z19" i="24"/>
  <c r="V19" i="24"/>
  <c r="R19" i="24"/>
  <c r="N19" i="24"/>
  <c r="J19" i="24"/>
  <c r="F19" i="24"/>
  <c r="BA19" i="24"/>
  <c r="AW19" i="24"/>
  <c r="AS19" i="24"/>
  <c r="AO19" i="24"/>
  <c r="AK19" i="24"/>
  <c r="AG19" i="24"/>
  <c r="AC19" i="24"/>
  <c r="Y19" i="24"/>
  <c r="U19" i="24"/>
  <c r="Q19" i="24"/>
  <c r="M19" i="24"/>
  <c r="I19" i="24"/>
  <c r="E19" i="24"/>
  <c r="AZ19" i="24"/>
  <c r="AV19" i="24"/>
  <c r="AR19" i="24"/>
  <c r="AN19" i="24"/>
  <c r="AJ19" i="24"/>
  <c r="AF19" i="24"/>
  <c r="AB19" i="24"/>
  <c r="X19" i="24"/>
  <c r="T19" i="24"/>
  <c r="P19" i="24"/>
  <c r="L19" i="24"/>
  <c r="H19" i="24"/>
  <c r="D19" i="24"/>
  <c r="AQ19" i="24"/>
  <c r="AA19" i="24"/>
  <c r="K19" i="24"/>
  <c r="BC19" i="24"/>
  <c r="AM19" i="24"/>
  <c r="W19" i="24"/>
  <c r="G19" i="24"/>
  <c r="G26" i="24" s="1"/>
  <c r="G61" i="24" s="1"/>
  <c r="G67" i="24" s="1"/>
  <c r="F43" i="4" s="1"/>
  <c r="AY19" i="24"/>
  <c r="AI19" i="24"/>
  <c r="S19" i="24"/>
  <c r="AU19" i="24"/>
  <c r="AE19" i="24"/>
  <c r="O19" i="24"/>
  <c r="AQ26" i="22"/>
  <c r="AQ61" i="22" s="1"/>
  <c r="AQ67" i="22" s="1"/>
  <c r="AP41" i="4" s="1"/>
  <c r="N39" i="30"/>
  <c r="M13" i="11"/>
  <c r="AE13" i="11"/>
  <c r="AH13" i="7"/>
  <c r="AE13" i="7"/>
  <c r="Z13" i="7"/>
  <c r="M12" i="7"/>
  <c r="I12" i="11"/>
  <c r="E12" i="11"/>
  <c r="AM12" i="11"/>
  <c r="Q39" i="29"/>
  <c r="Y11" i="11"/>
  <c r="AA9" i="11"/>
  <c r="AF9" i="11"/>
  <c r="P9" i="11"/>
  <c r="AA9" i="7"/>
  <c r="AS7" i="7"/>
  <c r="BB39" i="24"/>
  <c r="X39" i="24"/>
  <c r="AT39" i="24"/>
  <c r="BA7" i="11"/>
  <c r="AF6" i="11"/>
  <c r="AF6" i="7"/>
  <c r="V6" i="11"/>
  <c r="AN26" i="23"/>
  <c r="AN61" i="23" s="1"/>
  <c r="M83" i="23"/>
  <c r="R83" i="2"/>
  <c r="AZ83" i="2"/>
  <c r="O26" i="2"/>
  <c r="O61" i="2" s="1"/>
  <c r="O67" i="2" s="1"/>
  <c r="N40" i="4" s="1"/>
  <c r="H83" i="2"/>
  <c r="T26" i="2"/>
  <c r="T61" i="2" s="1"/>
  <c r="AE26" i="2"/>
  <c r="AE61" i="2" s="1"/>
  <c r="AE67" i="2" s="1"/>
  <c r="AE69" i="2" s="1"/>
  <c r="D26" i="23"/>
  <c r="D61" i="23" s="1"/>
  <c r="D67" i="23" s="1"/>
  <c r="C42" i="4" s="1"/>
  <c r="E70" i="34"/>
  <c r="G83" i="23"/>
  <c r="L83" i="2"/>
  <c r="AU146" i="12"/>
  <c r="I146" i="12"/>
  <c r="AH146" i="12"/>
  <c r="AG146" i="12"/>
  <c r="AI146" i="12"/>
  <c r="AV146" i="12"/>
  <c r="AD146" i="12"/>
  <c r="AM146" i="12"/>
  <c r="AW146" i="12"/>
  <c r="AK146" i="12"/>
  <c r="H146" i="12"/>
  <c r="AN146" i="12"/>
  <c r="L146" i="12"/>
  <c r="Y146" i="12"/>
  <c r="AL146" i="12"/>
  <c r="W146" i="12"/>
  <c r="AT146" i="12"/>
  <c r="AY146" i="12"/>
  <c r="M146" i="12"/>
  <c r="AX146" i="12"/>
  <c r="D146" i="12"/>
  <c r="F146" i="12"/>
  <c r="Z146" i="12"/>
  <c r="AQ146" i="12"/>
  <c r="U146" i="12"/>
  <c r="BA146" i="12"/>
  <c r="AB146" i="12"/>
  <c r="AO146" i="12"/>
  <c r="AP146" i="12"/>
  <c r="T146" i="12"/>
  <c r="J146" i="12"/>
  <c r="P146" i="12"/>
  <c r="AC146" i="12"/>
  <c r="BB146" i="12"/>
  <c r="AJ146" i="12"/>
  <c r="K146" i="12"/>
  <c r="E146" i="12"/>
  <c r="V146" i="12"/>
  <c r="N26" i="2"/>
  <c r="N61" i="2" s="1"/>
  <c r="AJ26" i="2"/>
  <c r="AJ61" i="2" s="1"/>
  <c r="W26" i="2"/>
  <c r="W61" i="2" s="1"/>
  <c r="W67" i="2" s="1"/>
  <c r="V40" i="4" s="1"/>
  <c r="AC83" i="2"/>
  <c r="BC83" i="2"/>
  <c r="J83" i="2"/>
  <c r="AD83" i="23"/>
  <c r="J83" i="23"/>
  <c r="AX26" i="2"/>
  <c r="AX61" i="2" s="1"/>
  <c r="AX67" i="2" s="1"/>
  <c r="AW40" i="4" s="1"/>
  <c r="AP26" i="2"/>
  <c r="AP61" i="2" s="1"/>
  <c r="AP67" i="2" s="1"/>
  <c r="AO40" i="4" s="1"/>
  <c r="AI83" i="2"/>
  <c r="AF26" i="2"/>
  <c r="AF61" i="2" s="1"/>
  <c r="AU83" i="2"/>
  <c r="AD26" i="2"/>
  <c r="AD61" i="2" s="1"/>
  <c r="F75" i="15"/>
  <c r="AZ83" i="23"/>
  <c r="D125" i="12"/>
  <c r="AZ5" i="11"/>
  <c r="M6" i="14" s="1"/>
  <c r="M4" i="21" s="1"/>
  <c r="X39" i="22"/>
  <c r="H83" i="22"/>
  <c r="AS26" i="23"/>
  <c r="AS61" i="23" s="1"/>
  <c r="AS67" i="23" s="1"/>
  <c r="AS69" i="23" s="1"/>
  <c r="AB83" i="23"/>
  <c r="BC83" i="23"/>
  <c r="AP26" i="23"/>
  <c r="AP61" i="23" s="1"/>
  <c r="AP67" i="23" s="1"/>
  <c r="AO42" i="4" s="1"/>
  <c r="X83" i="23"/>
  <c r="AN83" i="22"/>
  <c r="AN8" i="11"/>
  <c r="AG83" i="23"/>
  <c r="AX83" i="23"/>
  <c r="AP7" i="11"/>
  <c r="AJ83" i="23"/>
  <c r="BA26" i="23"/>
  <c r="BA61" i="23" s="1"/>
  <c r="BA67" i="23" s="1"/>
  <c r="AZ42" i="4" s="1"/>
  <c r="U83" i="23"/>
  <c r="W26" i="23"/>
  <c r="W61" i="23" s="1"/>
  <c r="W67" i="23" s="1"/>
  <c r="W69" i="23" s="1"/>
  <c r="AE26" i="22"/>
  <c r="AE61" i="22" s="1"/>
  <c r="AE67" i="22" s="1"/>
  <c r="AE69" i="22" s="1"/>
  <c r="AE26" i="23"/>
  <c r="AE61" i="23" s="1"/>
  <c r="AE67" i="23" s="1"/>
  <c r="AD42" i="4" s="1"/>
  <c r="F26" i="23"/>
  <c r="F61" i="23" s="1"/>
  <c r="K26" i="23"/>
  <c r="K61" i="23" s="1"/>
  <c r="K67" i="23" s="1"/>
  <c r="K69" i="23" s="1"/>
  <c r="U26" i="22"/>
  <c r="U61" i="22" s="1"/>
  <c r="U67" i="22" s="1"/>
  <c r="U69" i="22" s="1"/>
  <c r="AH26" i="22"/>
  <c r="AH61" i="22" s="1"/>
  <c r="AR26" i="23"/>
  <c r="AR61" i="23" s="1"/>
  <c r="AR67" i="23" s="1"/>
  <c r="AQ42" i="4" s="1"/>
  <c r="H39" i="23"/>
  <c r="AA26" i="2"/>
  <c r="AA61" i="2" s="1"/>
  <c r="AA67" i="2" s="1"/>
  <c r="AA69" i="2" s="1"/>
  <c r="AH6" i="11"/>
  <c r="I7" i="14" s="1"/>
  <c r="I5" i="21" s="1"/>
  <c r="Q26" i="2"/>
  <c r="Q61" i="2" s="1"/>
  <c r="Q67" i="2" s="1"/>
  <c r="P40" i="4" s="1"/>
  <c r="G26" i="2"/>
  <c r="G61" i="2" s="1"/>
  <c r="G67" i="2" s="1"/>
  <c r="F40" i="4" s="1"/>
  <c r="M26" i="2"/>
  <c r="M61" i="2" s="1"/>
  <c r="M67" i="2" s="1"/>
  <c r="L40" i="4" s="1"/>
  <c r="T26" i="22"/>
  <c r="T61" i="22" s="1"/>
  <c r="V26" i="2"/>
  <c r="V61" i="2" s="1"/>
  <c r="V26" i="22"/>
  <c r="V61" i="22" s="1"/>
  <c r="Y26" i="23"/>
  <c r="Y61" i="23" s="1"/>
  <c r="Y67" i="23" s="1"/>
  <c r="X42" i="4" s="1"/>
  <c r="Q5" i="7"/>
  <c r="AJ4" i="11"/>
  <c r="E83" i="22"/>
  <c r="AR26" i="2"/>
  <c r="AR61" i="2" s="1"/>
  <c r="AR67" i="2" s="1"/>
  <c r="AQ40" i="4" s="1"/>
  <c r="V83" i="2"/>
  <c r="AY26" i="22"/>
  <c r="AY61" i="22" s="1"/>
  <c r="AY67" i="22" s="1"/>
  <c r="AX41" i="4" s="1"/>
  <c r="AZ83" i="22"/>
  <c r="AW83" i="22"/>
  <c r="AP4" i="11"/>
  <c r="AH4" i="7"/>
  <c r="AL39" i="2"/>
  <c r="W83" i="23"/>
  <c r="M83" i="2"/>
  <c r="BB83" i="22"/>
  <c r="T83" i="22"/>
  <c r="AZ26" i="22"/>
  <c r="AZ61" i="22" s="1"/>
  <c r="AZ67" i="22" s="1"/>
  <c r="AY41" i="4" s="1"/>
  <c r="D50" i="13"/>
  <c r="BA83" i="23"/>
  <c r="AP83" i="2"/>
  <c r="AK83" i="22"/>
  <c r="S83" i="22"/>
  <c r="AG83" i="2"/>
  <c r="AM83" i="22"/>
  <c r="E54" i="26"/>
  <c r="F54" i="27"/>
  <c r="T83" i="23"/>
  <c r="AV26" i="23"/>
  <c r="AV61" i="23" s="1"/>
  <c r="AV67" i="23" s="1"/>
  <c r="AU42" i="4" s="1"/>
  <c r="Q26" i="22"/>
  <c r="Q61" i="22" s="1"/>
  <c r="Q67" i="22" s="1"/>
  <c r="Q69" i="22" s="1"/>
  <c r="AT83" i="22"/>
  <c r="AG26" i="2"/>
  <c r="AG61" i="2" s="1"/>
  <c r="AG67" i="2" s="1"/>
  <c r="AF40" i="4" s="1"/>
  <c r="AW26" i="22"/>
  <c r="AW61" i="22" s="1"/>
  <c r="AW67" i="22" s="1"/>
  <c r="AV41" i="4" s="1"/>
  <c r="AM26" i="23"/>
  <c r="AM61" i="23" s="1"/>
  <c r="AM67" i="23" s="1"/>
  <c r="AL42" i="4" s="1"/>
  <c r="BB83" i="23"/>
  <c r="AO26" i="23"/>
  <c r="AO61" i="23" s="1"/>
  <c r="AO67" i="23" s="1"/>
  <c r="AN42" i="4" s="1"/>
  <c r="F83" i="2"/>
  <c r="AQ83" i="2"/>
  <c r="AG83" i="22"/>
  <c r="D35" i="13"/>
  <c r="AG26" i="22"/>
  <c r="AG61" i="22" s="1"/>
  <c r="AG67" i="22" s="1"/>
  <c r="AG69" i="22" s="1"/>
  <c r="K83" i="2"/>
  <c r="P26" i="23"/>
  <c r="P61" i="23" s="1"/>
  <c r="AA83" i="22"/>
  <c r="AA83" i="2"/>
  <c r="AX26" i="23"/>
  <c r="AX61" i="23" s="1"/>
  <c r="AX67" i="23" s="1"/>
  <c r="AW42" i="4" s="1"/>
  <c r="AR83" i="23"/>
  <c r="V83" i="23"/>
  <c r="R83" i="23"/>
  <c r="BB83" i="2"/>
  <c r="AJ83" i="22"/>
  <c r="N26" i="22"/>
  <c r="N61" i="22" s="1"/>
  <c r="E83" i="2"/>
  <c r="AL26" i="2"/>
  <c r="AL61" i="2" s="1"/>
  <c r="D18" i="13"/>
  <c r="K83" i="23"/>
  <c r="X26" i="22"/>
  <c r="X61" i="22" s="1"/>
  <c r="AT26" i="22"/>
  <c r="AT61" i="22" s="1"/>
  <c r="AT67" i="22" s="1"/>
  <c r="AS41" i="4" s="1"/>
  <c r="AU26" i="2"/>
  <c r="AU61" i="2" s="1"/>
  <c r="AU67" i="2" s="1"/>
  <c r="AU69" i="2" s="1"/>
  <c r="AB83" i="2"/>
  <c r="AJ26" i="22"/>
  <c r="AJ61" i="22" s="1"/>
  <c r="N83" i="22"/>
  <c r="D47" i="13"/>
  <c r="L39" i="23"/>
  <c r="Q83" i="22"/>
  <c r="D26" i="22"/>
  <c r="D61" i="22" s="1"/>
  <c r="D67" i="22" s="1"/>
  <c r="D69" i="22" s="1"/>
  <c r="D70" i="22" s="1"/>
  <c r="D83" i="22"/>
  <c r="D84" i="22" s="1"/>
  <c r="E81" i="22" s="1"/>
  <c r="AB39" i="25"/>
  <c r="Z83" i="22"/>
  <c r="AH6" i="7"/>
  <c r="J6" i="11"/>
  <c r="AI5" i="11"/>
  <c r="I6" i="14" s="1"/>
  <c r="I4" i="21" s="1"/>
  <c r="X21" i="24"/>
  <c r="X83" i="24" s="1"/>
  <c r="AS21" i="24"/>
  <c r="BC21" i="24"/>
  <c r="BC83" i="24" s="1"/>
  <c r="AY21" i="24"/>
  <c r="AY83" i="24" s="1"/>
  <c r="U21" i="24"/>
  <c r="P21" i="24"/>
  <c r="Z21" i="24"/>
  <c r="AW21" i="24"/>
  <c r="AW83" i="24" s="1"/>
  <c r="AB21" i="24"/>
  <c r="AM6" i="7"/>
  <c r="L7" i="11"/>
  <c r="H83" i="23"/>
  <c r="AL26" i="23"/>
  <c r="AL61" i="23" s="1"/>
  <c r="J6" i="7"/>
  <c r="N5" i="11"/>
  <c r="S21" i="24"/>
  <c r="S83" i="24" s="1"/>
  <c r="M21" i="24"/>
  <c r="M83" i="24" s="1"/>
  <c r="AT21" i="24"/>
  <c r="O21" i="24"/>
  <c r="E21" i="24"/>
  <c r="AQ21" i="24"/>
  <c r="AQ83" i="24" s="1"/>
  <c r="J21" i="24"/>
  <c r="AG21" i="24"/>
  <c r="L21" i="24"/>
  <c r="I26" i="23"/>
  <c r="I61" i="23" s="1"/>
  <c r="I67" i="23" s="1"/>
  <c r="I69" i="23" s="1"/>
  <c r="K39" i="25"/>
  <c r="AE39" i="29"/>
  <c r="BB39" i="2"/>
  <c r="I6" i="11"/>
  <c r="AL83" i="2"/>
  <c r="K26" i="2"/>
  <c r="K61" i="2" s="1"/>
  <c r="K67" i="2" s="1"/>
  <c r="J40" i="4" s="1"/>
  <c r="J8" i="7"/>
  <c r="AN26" i="2"/>
  <c r="AN61" i="2" s="1"/>
  <c r="AN83" i="2"/>
  <c r="AB26" i="2"/>
  <c r="AB61" i="2" s="1"/>
  <c r="I6" i="7"/>
  <c r="AT5" i="7"/>
  <c r="AH21" i="24"/>
  <c r="V21" i="24"/>
  <c r="V83" i="24" s="1"/>
  <c r="AZ21" i="24"/>
  <c r="AZ83" i="24" s="1"/>
  <c r="AD21" i="24"/>
  <c r="BA21" i="24"/>
  <c r="AV21" i="24"/>
  <c r="AV83" i="24" s="1"/>
  <c r="K21" i="24"/>
  <c r="AM21" i="24"/>
  <c r="Q21" i="24"/>
  <c r="Q83" i="24" s="1"/>
  <c r="I61" i="14"/>
  <c r="E2" i="1"/>
  <c r="D32" i="1"/>
  <c r="P83" i="2"/>
  <c r="AU13" i="11"/>
  <c r="AI39" i="30"/>
  <c r="AD12" i="11"/>
  <c r="G12" i="11"/>
  <c r="AN11" i="11"/>
  <c r="P11" i="11"/>
  <c r="E12" i="14" s="1"/>
  <c r="E10" i="21" s="1"/>
  <c r="AU10" i="7"/>
  <c r="Y39" i="27"/>
  <c r="E5" i="27"/>
  <c r="E10" i="27" s="1"/>
  <c r="E40" i="27" s="1"/>
  <c r="H9" i="11"/>
  <c r="C10" i="14" s="1"/>
  <c r="C8" i="21" s="1"/>
  <c r="R39" i="26"/>
  <c r="AG39" i="26"/>
  <c r="K39" i="26"/>
  <c r="L39" i="26"/>
  <c r="N39" i="25"/>
  <c r="AB8" i="7"/>
  <c r="AZ39" i="25"/>
  <c r="M8" i="11"/>
  <c r="AY8" i="11"/>
  <c r="AL8" i="11"/>
  <c r="AM39" i="25"/>
  <c r="AO83" i="2"/>
  <c r="AK8" i="11"/>
  <c r="AO39" i="25"/>
  <c r="AW8" i="11"/>
  <c r="F7" i="11"/>
  <c r="H7" i="7"/>
  <c r="K6" i="7"/>
  <c r="AF83" i="2"/>
  <c r="U26" i="2"/>
  <c r="U61" i="2" s="1"/>
  <c r="U67" i="2" s="1"/>
  <c r="T40" i="4" s="1"/>
  <c r="G5" i="7"/>
  <c r="W5" i="7"/>
  <c r="AK26" i="2"/>
  <c r="AK61" i="2" s="1"/>
  <c r="AK67" i="2" s="1"/>
  <c r="AJ40" i="4" s="1"/>
  <c r="AP5" i="11"/>
  <c r="AM5" i="11"/>
  <c r="J6" i="14" s="1"/>
  <c r="J4" i="21" s="1"/>
  <c r="C33" i="13"/>
  <c r="H39" i="22"/>
  <c r="AO26" i="2"/>
  <c r="AO61" i="2" s="1"/>
  <c r="AO67" i="2" s="1"/>
  <c r="AN40" i="4" s="1"/>
  <c r="AI4" i="11"/>
  <c r="AY4" i="7"/>
  <c r="AY4" i="11"/>
  <c r="M5" i="14" s="1"/>
  <c r="M3" i="21" s="1"/>
  <c r="I26" i="2"/>
  <c r="I61" i="2" s="1"/>
  <c r="I67" i="2" s="1"/>
  <c r="I69" i="2" s="1"/>
  <c r="AS26" i="2"/>
  <c r="AS61" i="2" s="1"/>
  <c r="AS67" i="2" s="1"/>
  <c r="AR40" i="4" s="1"/>
  <c r="U83" i="2"/>
  <c r="C54" i="13"/>
  <c r="Y83" i="2"/>
  <c r="BA26" i="2"/>
  <c r="BA61" i="2" s="1"/>
  <c r="BA67" i="2" s="1"/>
  <c r="AZ40" i="4" s="1"/>
  <c r="C4" i="11"/>
  <c r="Y4" i="7"/>
  <c r="AM4" i="11"/>
  <c r="T4" i="11"/>
  <c r="AK4" i="7"/>
  <c r="H4" i="11"/>
  <c r="I4" i="7"/>
  <c r="Y4" i="11"/>
  <c r="O39" i="2"/>
  <c r="I39" i="2"/>
  <c r="W4" i="11"/>
  <c r="N4" i="11"/>
  <c r="F4" i="11"/>
  <c r="X39" i="2"/>
  <c r="G61" i="14"/>
  <c r="N58" i="14"/>
  <c r="N59" i="14"/>
  <c r="AK39" i="2"/>
  <c r="W39" i="2"/>
  <c r="P4" i="7"/>
  <c r="AA39" i="2"/>
  <c r="Z4" i="7"/>
  <c r="R39" i="2"/>
  <c r="Q4" i="11"/>
  <c r="C4" i="7"/>
  <c r="D39" i="2"/>
  <c r="AP5" i="7"/>
  <c r="AU5" i="11"/>
  <c r="AP7" i="7"/>
  <c r="AO9" i="7"/>
  <c r="I39" i="29"/>
  <c r="AD13" i="11"/>
  <c r="G39" i="24"/>
  <c r="Y5" i="7"/>
  <c r="AV39" i="22"/>
  <c r="AU39" i="26"/>
  <c r="D87" i="30"/>
  <c r="D91" i="30" s="1"/>
  <c r="B44" i="12"/>
  <c r="O39" i="28"/>
  <c r="AL7" i="7"/>
  <c r="AV6" i="11"/>
  <c r="L7" i="14" s="1"/>
  <c r="L5" i="21" s="1"/>
  <c r="F39" i="27"/>
  <c r="L26" i="22"/>
  <c r="L61" i="22" s="1"/>
  <c r="R26" i="23"/>
  <c r="R61" i="23" s="1"/>
  <c r="D26" i="2"/>
  <c r="D61" i="2" s="1"/>
  <c r="D67" i="2" s="1"/>
  <c r="C40" i="4" s="1"/>
  <c r="J9" i="7"/>
  <c r="AG26" i="23"/>
  <c r="AG61" i="23" s="1"/>
  <c r="AG67" i="23" s="1"/>
  <c r="AF42" i="4" s="1"/>
  <c r="J75" i="15"/>
  <c r="E5" i="26"/>
  <c r="E10" i="26" s="1"/>
  <c r="F5" i="26" s="1"/>
  <c r="F10" i="26" s="1"/>
  <c r="F101" i="26" s="1"/>
  <c r="F102" i="26" s="1"/>
  <c r="E12" i="12" s="1"/>
  <c r="D40" i="26"/>
  <c r="D76" i="26" s="1"/>
  <c r="D78" i="26" s="1"/>
  <c r="E75" i="26" s="1"/>
  <c r="F26" i="22"/>
  <c r="F61" i="22" s="1"/>
  <c r="AX83" i="22"/>
  <c r="O83" i="2"/>
  <c r="M26" i="22"/>
  <c r="M61" i="22" s="1"/>
  <c r="M67" i="22" s="1"/>
  <c r="M69" i="22" s="1"/>
  <c r="BB26" i="2"/>
  <c r="BB61" i="2" s="1"/>
  <c r="BB67" i="2" s="1"/>
  <c r="BA40" i="4" s="1"/>
  <c r="AY26" i="2"/>
  <c r="AY61" i="2" s="1"/>
  <c r="AY67" i="2" s="1"/>
  <c r="AX40" i="4" s="1"/>
  <c r="K83" i="22"/>
  <c r="H26" i="2"/>
  <c r="H61" i="2" s="1"/>
  <c r="AL83" i="22"/>
  <c r="AI26" i="23"/>
  <c r="AI61" i="23" s="1"/>
  <c r="AI67" i="23" s="1"/>
  <c r="AI69" i="23" s="1"/>
  <c r="G83" i="22"/>
  <c r="J26" i="23"/>
  <c r="J61" i="23" s="1"/>
  <c r="F83" i="23"/>
  <c r="G26" i="22"/>
  <c r="G61" i="22" s="1"/>
  <c r="G67" i="22" s="1"/>
  <c r="G69" i="22" s="1"/>
  <c r="P26" i="2"/>
  <c r="P61" i="2" s="1"/>
  <c r="R83" i="22"/>
  <c r="AP83" i="22"/>
  <c r="AV83" i="22"/>
  <c r="AE83" i="23"/>
  <c r="AC26" i="2"/>
  <c r="AC61" i="2" s="1"/>
  <c r="AC67" i="2" s="1"/>
  <c r="AC69" i="2" s="1"/>
  <c r="AI26" i="2"/>
  <c r="AI61" i="2" s="1"/>
  <c r="AI67" i="2" s="1"/>
  <c r="AI69" i="2" s="1"/>
  <c r="AH83" i="23"/>
  <c r="E83" i="23"/>
  <c r="AV83" i="23"/>
  <c r="BC26" i="2"/>
  <c r="BC61" i="2" s="1"/>
  <c r="BC67" i="2" s="1"/>
  <c r="BC69" i="2" s="1"/>
  <c r="AM83" i="2"/>
  <c r="AK83" i="2"/>
  <c r="AZ83" i="28"/>
  <c r="J26" i="2"/>
  <c r="J61" i="2" s="1"/>
  <c r="AU26" i="23"/>
  <c r="AU61" i="23" s="1"/>
  <c r="AU67" i="23" s="1"/>
  <c r="AT42" i="4" s="1"/>
  <c r="I26" i="22"/>
  <c r="I61" i="22" s="1"/>
  <c r="I67" i="22" s="1"/>
  <c r="I69" i="22" s="1"/>
  <c r="AW26" i="23"/>
  <c r="AW61" i="23" s="1"/>
  <c r="AW67" i="23" s="1"/>
  <c r="AV42" i="4" s="1"/>
  <c r="Q83" i="2"/>
  <c r="AJ26" i="23"/>
  <c r="AJ61" i="23" s="1"/>
  <c r="AF83" i="23"/>
  <c r="E11" i="11"/>
  <c r="E11" i="7"/>
  <c r="AO26" i="22"/>
  <c r="AO61" i="22" s="1"/>
  <c r="AO67" i="22" s="1"/>
  <c r="AO69" i="22" s="1"/>
  <c r="J12" i="11"/>
  <c r="BC83" i="28"/>
  <c r="AJ83" i="2"/>
  <c r="AQ26" i="23"/>
  <c r="AQ61" i="23" s="1"/>
  <c r="AQ67" i="23" s="1"/>
  <c r="AP42" i="4" s="1"/>
  <c r="AZ26" i="2"/>
  <c r="AZ61" i="2" s="1"/>
  <c r="AZ67" i="2" s="1"/>
  <c r="AY40" i="4" s="1"/>
  <c r="R26" i="2"/>
  <c r="R61" i="2" s="1"/>
  <c r="W83" i="2"/>
  <c r="F10" i="7"/>
  <c r="AG10" i="11"/>
  <c r="Y26" i="22"/>
  <c r="Y61" i="22" s="1"/>
  <c r="Y67" i="22" s="1"/>
  <c r="X41" i="4" s="1"/>
  <c r="AA26" i="22"/>
  <c r="AA61" i="22" s="1"/>
  <c r="AA67" i="22" s="1"/>
  <c r="AA69" i="22" s="1"/>
  <c r="AT83" i="2"/>
  <c r="P10" i="11"/>
  <c r="E11" i="14" s="1"/>
  <c r="E9" i="21" s="1"/>
  <c r="M83" i="28"/>
  <c r="I83" i="28"/>
  <c r="AD83" i="28"/>
  <c r="AC10" i="11"/>
  <c r="AC10" i="7"/>
  <c r="F10" i="11"/>
  <c r="O26" i="22"/>
  <c r="O61" i="22" s="1"/>
  <c r="O67" i="22" s="1"/>
  <c r="N41" i="4" s="1"/>
  <c r="P10" i="7"/>
  <c r="P26" i="22"/>
  <c r="P61" i="22" s="1"/>
  <c r="AC83" i="23"/>
  <c r="X26" i="2"/>
  <c r="X61" i="2" s="1"/>
  <c r="AH83" i="2"/>
  <c r="AP39" i="25"/>
  <c r="AO8" i="11"/>
  <c r="AP83" i="23"/>
  <c r="Y26" i="2"/>
  <c r="Y61" i="2" s="1"/>
  <c r="Y67" i="2" s="1"/>
  <c r="Y69" i="2" s="1"/>
  <c r="AL83" i="23"/>
  <c r="BC26" i="23"/>
  <c r="BC61" i="23" s="1"/>
  <c r="BC67" i="23" s="1"/>
  <c r="BB42" i="4" s="1"/>
  <c r="G26" i="23"/>
  <c r="G61" i="23" s="1"/>
  <c r="G67" i="23" s="1"/>
  <c r="F42" i="4" s="1"/>
  <c r="AD26" i="23"/>
  <c r="AD61" i="23" s="1"/>
  <c r="AC83" i="22"/>
  <c r="Z83" i="2"/>
  <c r="Y83" i="23"/>
  <c r="AI83" i="22"/>
  <c r="AB83" i="22"/>
  <c r="Q83" i="23"/>
  <c r="H26" i="23"/>
  <c r="H61" i="23" s="1"/>
  <c r="L26" i="2"/>
  <c r="L61" i="2" s="1"/>
  <c r="AW26" i="2"/>
  <c r="AW61" i="2" s="1"/>
  <c r="AW67" i="2" s="1"/>
  <c r="AV40" i="4" s="1"/>
  <c r="AS83" i="2"/>
  <c r="G2" i="27"/>
  <c r="G28" i="27" s="1"/>
  <c r="AM83" i="23"/>
  <c r="BB26" i="23"/>
  <c r="BB61" i="23" s="1"/>
  <c r="BB67" i="23" s="1"/>
  <c r="BA42" i="4" s="1"/>
  <c r="AO83" i="23"/>
  <c r="J26" i="22"/>
  <c r="J61" i="22" s="1"/>
  <c r="D83" i="23"/>
  <c r="D84" i="23" s="1"/>
  <c r="C68" i="12" s="1"/>
  <c r="AZ26" i="23"/>
  <c r="AZ61" i="23" s="1"/>
  <c r="AZ67" i="23" s="1"/>
  <c r="AY42" i="4" s="1"/>
  <c r="E26" i="2"/>
  <c r="E61" i="2" s="1"/>
  <c r="E67" i="2" s="1"/>
  <c r="E69" i="2" s="1"/>
  <c r="L83" i="23"/>
  <c r="AS83" i="23"/>
  <c r="AR83" i="22"/>
  <c r="AQ26" i="2"/>
  <c r="AQ61" i="2" s="1"/>
  <c r="AQ67" i="2" s="1"/>
  <c r="AP40" i="4" s="1"/>
  <c r="AX83" i="2"/>
  <c r="U26" i="23"/>
  <c r="U61" i="23" s="1"/>
  <c r="U67" i="23" s="1"/>
  <c r="U69" i="23" s="1"/>
  <c r="I83" i="2"/>
  <c r="AD83" i="2"/>
  <c r="AD26" i="22"/>
  <c r="AD61" i="22" s="1"/>
  <c r="AA83" i="23"/>
  <c r="AT83" i="23"/>
  <c r="S83" i="2"/>
  <c r="H83" i="29"/>
  <c r="AP83" i="28"/>
  <c r="F26" i="2"/>
  <c r="F61" i="2" s="1"/>
  <c r="AF83" i="22"/>
  <c r="AB26" i="23"/>
  <c r="AB61" i="23" s="1"/>
  <c r="N83" i="29"/>
  <c r="AA21" i="24"/>
  <c r="AJ21" i="24"/>
  <c r="D21" i="24"/>
  <c r="R21" i="24"/>
  <c r="H21" i="24"/>
  <c r="I21" i="24"/>
  <c r="AL21" i="24"/>
  <c r="AN21" i="24"/>
  <c r="AC21" i="24"/>
  <c r="W21" i="24"/>
  <c r="AX21" i="24"/>
  <c r="F21" i="24"/>
  <c r="AO21" i="24"/>
  <c r="AU21" i="24"/>
  <c r="F39" i="29"/>
  <c r="J39" i="29"/>
  <c r="R21" i="29"/>
  <c r="AI21" i="29"/>
  <c r="F21" i="29"/>
  <c r="AW21" i="29"/>
  <c r="AD21" i="29"/>
  <c r="U21" i="29"/>
  <c r="AN21" i="29"/>
  <c r="AY21" i="29"/>
  <c r="S21" i="29"/>
  <c r="AB21" i="29"/>
  <c r="I21" i="29"/>
  <c r="AZ21" i="29"/>
  <c r="AP21" i="29"/>
  <c r="L21" i="29"/>
  <c r="D21" i="29"/>
  <c r="AK21" i="29"/>
  <c r="AU21" i="29"/>
  <c r="AG21" i="29"/>
  <c r="Y21" i="29"/>
  <c r="X21" i="29"/>
  <c r="AE21" i="29"/>
  <c r="BB21" i="29"/>
  <c r="AT21" i="29"/>
  <c r="O21" i="29"/>
  <c r="AS21" i="29"/>
  <c r="P21" i="29"/>
  <c r="AR21" i="28"/>
  <c r="AN21" i="28"/>
  <c r="AY21" i="28"/>
  <c r="O21" i="28"/>
  <c r="R21" i="28"/>
  <c r="AO21" i="28"/>
  <c r="AB21" i="28"/>
  <c r="AU21" i="28"/>
  <c r="AX21" i="28"/>
  <c r="F21" i="28"/>
  <c r="Y21" i="28"/>
  <c r="X21" i="28"/>
  <c r="AE21" i="28"/>
  <c r="AL21" i="28"/>
  <c r="BA21" i="28"/>
  <c r="E21" i="28"/>
  <c r="E83" i="28" s="1"/>
  <c r="AH21" i="28"/>
  <c r="AS21" i="28"/>
  <c r="H21" i="28"/>
  <c r="S21" i="28"/>
  <c r="G54" i="22"/>
  <c r="H2" i="22"/>
  <c r="AY21" i="25"/>
  <c r="AI21" i="25"/>
  <c r="S21" i="25"/>
  <c r="BB21" i="25"/>
  <c r="AL21" i="25"/>
  <c r="V21" i="25"/>
  <c r="F21" i="25"/>
  <c r="Y21" i="25"/>
  <c r="AN21" i="25"/>
  <c r="H21" i="25"/>
  <c r="H83" i="25" s="1"/>
  <c r="M21" i="25"/>
  <c r="T21" i="25"/>
  <c r="AR21" i="25"/>
  <c r="AR83" i="25" s="1"/>
  <c r="AU21" i="25"/>
  <c r="AE21" i="25"/>
  <c r="O21" i="25"/>
  <c r="AX21" i="25"/>
  <c r="AH21" i="25"/>
  <c r="R21" i="25"/>
  <c r="AW21" i="25"/>
  <c r="Q21" i="25"/>
  <c r="AF21" i="25"/>
  <c r="BA21" i="25"/>
  <c r="E21" i="25"/>
  <c r="D21" i="25"/>
  <c r="AB21" i="25"/>
  <c r="AQ21" i="25"/>
  <c r="AA21" i="25"/>
  <c r="K21" i="25"/>
  <c r="AT21" i="25"/>
  <c r="AD21" i="25"/>
  <c r="N21" i="25"/>
  <c r="AO21" i="25"/>
  <c r="I21" i="25"/>
  <c r="X21" i="25"/>
  <c r="X83" i="25" s="1"/>
  <c r="AK21" i="25"/>
  <c r="AZ21" i="25"/>
  <c r="AZ83" i="25" s="1"/>
  <c r="AS21" i="25"/>
  <c r="AS83" i="25" s="1"/>
  <c r="L21" i="25"/>
  <c r="W21" i="25"/>
  <c r="J21" i="25"/>
  <c r="AC21" i="25"/>
  <c r="P21" i="25"/>
  <c r="G21" i="25"/>
  <c r="AG21" i="25"/>
  <c r="AG83" i="25" s="1"/>
  <c r="AJ21" i="25"/>
  <c r="AJ83" i="25" s="1"/>
  <c r="AM21" i="25"/>
  <c r="BC21" i="25"/>
  <c r="BC83" i="25" s="1"/>
  <c r="AP21" i="25"/>
  <c r="AV21" i="25"/>
  <c r="AV83" i="25" s="1"/>
  <c r="U21" i="25"/>
  <c r="Z21" i="25"/>
  <c r="S83" i="23"/>
  <c r="T26" i="23"/>
  <c r="T61" i="23" s="1"/>
  <c r="O83" i="23"/>
  <c r="M26" i="23"/>
  <c r="M61" i="23" s="1"/>
  <c r="M67" i="23" s="1"/>
  <c r="M69" i="23" s="1"/>
  <c r="N26" i="23"/>
  <c r="N61" i="23" s="1"/>
  <c r="P83" i="23"/>
  <c r="X26" i="23"/>
  <c r="X61" i="23" s="1"/>
  <c r="Z83" i="23"/>
  <c r="AN83" i="23"/>
  <c r="I83" i="23"/>
  <c r="V26" i="23"/>
  <c r="V61" i="23" s="1"/>
  <c r="AB6" i="7"/>
  <c r="Z6" i="11"/>
  <c r="AV39" i="24"/>
  <c r="AU7" i="7"/>
  <c r="AV39" i="23"/>
  <c r="AQ39" i="25"/>
  <c r="AQ13" i="7"/>
  <c r="AZ13" i="11"/>
  <c r="S13" i="11"/>
  <c r="E10" i="11"/>
  <c r="AG4" i="7"/>
  <c r="L7" i="7"/>
  <c r="E5" i="28"/>
  <c r="E10" i="28" s="1"/>
  <c r="E40" i="28" s="1"/>
  <c r="AQ39" i="30"/>
  <c r="AD9" i="11"/>
  <c r="AB39" i="27"/>
  <c r="M39" i="2"/>
  <c r="Q8" i="11"/>
  <c r="R39" i="25"/>
  <c r="Q8" i="7"/>
  <c r="AN39" i="22"/>
  <c r="AU6" i="7"/>
  <c r="AZ39" i="23"/>
  <c r="AB6" i="11"/>
  <c r="AJ39" i="25"/>
  <c r="AP8" i="11"/>
  <c r="AQ13" i="11"/>
  <c r="K14" i="14" s="1"/>
  <c r="K12" i="21" s="1"/>
  <c r="BA39" i="30"/>
  <c r="AF4" i="11"/>
  <c r="H8" i="7"/>
  <c r="G10" i="7"/>
  <c r="AH39" i="2"/>
  <c r="AR5" i="7"/>
  <c r="L4" i="7"/>
  <c r="D40" i="28"/>
  <c r="D76" i="28" s="1"/>
  <c r="D78" i="28" s="1"/>
  <c r="AP13" i="7"/>
  <c r="AE39" i="26"/>
  <c r="S39" i="26"/>
  <c r="AU7" i="11"/>
  <c r="M7" i="7"/>
  <c r="N39" i="24"/>
  <c r="W9" i="11"/>
  <c r="F10" i="14" s="1"/>
  <c r="F8" i="21" s="1"/>
  <c r="X39" i="26"/>
  <c r="W9" i="7"/>
  <c r="AI8" i="7"/>
  <c r="I13" i="11"/>
  <c r="T39" i="30"/>
  <c r="AM39" i="30"/>
  <c r="AI39" i="2"/>
  <c r="AU10" i="11"/>
  <c r="AL7" i="11"/>
  <c r="H8" i="11"/>
  <c r="AT5" i="11"/>
  <c r="AK11" i="11"/>
  <c r="AR5" i="11"/>
  <c r="J11" i="11"/>
  <c r="C12" i="14" s="1"/>
  <c r="C10" i="21" s="1"/>
  <c r="S9" i="11"/>
  <c r="S9" i="7"/>
  <c r="T39" i="26"/>
  <c r="I5" i="7"/>
  <c r="J39" i="22"/>
  <c r="AB4" i="11"/>
  <c r="AY6" i="7"/>
  <c r="J7" i="7"/>
  <c r="AO9" i="11"/>
  <c r="Y39" i="26"/>
  <c r="AB39" i="30"/>
  <c r="AE10" i="11"/>
  <c r="AJ12" i="7"/>
  <c r="P4" i="11"/>
  <c r="AP6" i="11"/>
  <c r="AV6" i="7"/>
  <c r="N5" i="7"/>
  <c r="AJ7" i="7"/>
  <c r="AI5" i="7"/>
  <c r="G10" i="11"/>
  <c r="C11" i="14" s="1"/>
  <c r="C9" i="21" s="1"/>
  <c r="AJ39" i="2"/>
  <c r="V4" i="11"/>
  <c r="Z9" i="11"/>
  <c r="T10" i="11"/>
  <c r="AP39" i="24"/>
  <c r="J11" i="7"/>
  <c r="R9" i="11"/>
  <c r="F8" i="7"/>
  <c r="W11" i="11"/>
  <c r="W11" i="7"/>
  <c r="X39" i="28"/>
  <c r="AD5" i="7"/>
  <c r="AE39" i="22"/>
  <c r="AT7" i="11"/>
  <c r="AE7" i="7"/>
  <c r="X9" i="11"/>
  <c r="AF39" i="27"/>
  <c r="AM10" i="11"/>
  <c r="AT13" i="11"/>
  <c r="AA13" i="7"/>
  <c r="R6" i="7"/>
  <c r="Z6" i="7"/>
  <c r="F8" i="11"/>
  <c r="Z9" i="7"/>
  <c r="T10" i="7"/>
  <c r="AA10" i="7"/>
  <c r="AC39" i="2"/>
  <c r="AF39" i="24"/>
  <c r="V9" i="7"/>
  <c r="AU39" i="30"/>
  <c r="AV39" i="30"/>
  <c r="AD39" i="30"/>
  <c r="D40" i="25"/>
  <c r="E39" i="30"/>
  <c r="I5" i="11"/>
  <c r="C6" i="14" s="1"/>
  <c r="C4" i="21" s="1"/>
  <c r="AN39" i="29"/>
  <c r="AX39" i="25"/>
  <c r="BA8" i="11"/>
  <c r="BB39" i="25"/>
  <c r="AB9" i="7"/>
  <c r="AB9" i="11"/>
  <c r="T12" i="7"/>
  <c r="T12" i="11"/>
  <c r="U39" i="29"/>
  <c r="AS11" i="11"/>
  <c r="AT39" i="28"/>
  <c r="AS11" i="7"/>
  <c r="I10" i="7"/>
  <c r="J39" i="27"/>
  <c r="Z39" i="27"/>
  <c r="Y10" i="11"/>
  <c r="G11" i="14" s="1"/>
  <c r="G9" i="21" s="1"/>
  <c r="Y10" i="7"/>
  <c r="AY9" i="11"/>
  <c r="AZ39" i="26"/>
  <c r="AY9" i="7"/>
  <c r="AV7" i="7"/>
  <c r="AW39" i="24"/>
  <c r="R13" i="7"/>
  <c r="S39" i="30"/>
  <c r="W13" i="11"/>
  <c r="F14" i="14" s="1"/>
  <c r="F12" i="21" s="1"/>
  <c r="X39" i="30"/>
  <c r="W13" i="7"/>
  <c r="P39" i="27"/>
  <c r="O10" i="7"/>
  <c r="O10" i="11"/>
  <c r="D11" i="14" s="1"/>
  <c r="D9" i="21" s="1"/>
  <c r="AD39" i="28"/>
  <c r="AC11" i="7"/>
  <c r="AC11" i="11"/>
  <c r="D101" i="23"/>
  <c r="D102" i="23" s="1"/>
  <c r="C9" i="12" s="1"/>
  <c r="E5" i="23"/>
  <c r="E10" i="23" s="1"/>
  <c r="E40" i="23" s="1"/>
  <c r="E41" i="23" s="1"/>
  <c r="AU39" i="24"/>
  <c r="N11" i="11"/>
  <c r="H12" i="11"/>
  <c r="AQ12" i="7"/>
  <c r="AP6" i="7"/>
  <c r="M6" i="11"/>
  <c r="K5" i="7"/>
  <c r="AC13" i="11"/>
  <c r="D40" i="23"/>
  <c r="AT10" i="7"/>
  <c r="AT10" i="11"/>
  <c r="W8" i="7"/>
  <c r="X39" i="25"/>
  <c r="W8" i="11"/>
  <c r="AN39" i="25"/>
  <c r="AM8" i="7"/>
  <c r="AM8" i="11"/>
  <c r="AE6" i="11"/>
  <c r="AE6" i="7"/>
  <c r="AX39" i="30"/>
  <c r="AW13" i="7"/>
  <c r="AW13" i="11"/>
  <c r="AH9" i="7"/>
  <c r="AH9" i="11"/>
  <c r="I10" i="14" s="1"/>
  <c r="I8" i="21" s="1"/>
  <c r="AI39" i="26"/>
  <c r="C6" i="11"/>
  <c r="D39" i="23"/>
  <c r="C6" i="7"/>
  <c r="AZ9" i="7"/>
  <c r="AZ9" i="11"/>
  <c r="BA39" i="26"/>
  <c r="D39" i="22"/>
  <c r="C5" i="7"/>
  <c r="W39" i="26"/>
  <c r="AE39" i="27"/>
  <c r="AN39" i="27"/>
  <c r="AR10" i="11"/>
  <c r="AR39" i="29"/>
  <c r="M39" i="30"/>
  <c r="M6" i="7"/>
  <c r="K5" i="11"/>
  <c r="AK11" i="7"/>
  <c r="W12" i="7"/>
  <c r="G8" i="7"/>
  <c r="W12" i="11"/>
  <c r="BA6" i="11"/>
  <c r="AH10" i="7"/>
  <c r="AH10" i="11"/>
  <c r="AI39" i="27"/>
  <c r="W6" i="7"/>
  <c r="W6" i="11"/>
  <c r="AL4" i="7"/>
  <c r="AL4" i="11"/>
  <c r="AM39" i="2"/>
  <c r="AQ6" i="7"/>
  <c r="AQ6" i="11"/>
  <c r="AR39" i="23"/>
  <c r="AG11" i="7"/>
  <c r="AH39" i="28"/>
  <c r="AG11" i="11"/>
  <c r="AV5" i="7"/>
  <c r="AV5" i="11"/>
  <c r="U5" i="11"/>
  <c r="U5" i="7"/>
  <c r="V39" i="22"/>
  <c r="AD10" i="7"/>
  <c r="L13" i="11"/>
  <c r="L39" i="30"/>
  <c r="AK39" i="29"/>
  <c r="AJ7" i="11"/>
  <c r="I8" i="14" s="1"/>
  <c r="I6" i="21" s="1"/>
  <c r="AO7" i="11"/>
  <c r="G8" i="11"/>
  <c r="BA6" i="7"/>
  <c r="C5" i="11"/>
  <c r="G39" i="2"/>
  <c r="M4" i="11"/>
  <c r="M4" i="7"/>
  <c r="AQ10" i="11"/>
  <c r="AR39" i="27"/>
  <c r="AQ10" i="7"/>
  <c r="AK9" i="7"/>
  <c r="AL39" i="26"/>
  <c r="R12" i="7"/>
  <c r="R12" i="11"/>
  <c r="S39" i="29"/>
  <c r="AF12" i="11"/>
  <c r="AF12" i="7"/>
  <c r="O39" i="30"/>
  <c r="N13" i="11"/>
  <c r="N13" i="7"/>
  <c r="AN4" i="7"/>
  <c r="AO39" i="2"/>
  <c r="AN4" i="11"/>
  <c r="M11" i="11"/>
  <c r="N39" i="28"/>
  <c r="M11" i="7"/>
  <c r="F75" i="33"/>
  <c r="F78" i="33" s="1"/>
  <c r="G75" i="33" s="1"/>
  <c r="D101" i="2"/>
  <c r="D102" i="2" s="1"/>
  <c r="C7" i="12" s="1"/>
  <c r="E78" i="35"/>
  <c r="D128" i="12" s="1"/>
  <c r="E5" i="2"/>
  <c r="E10" i="2" s="1"/>
  <c r="F5" i="2" s="1"/>
  <c r="F10" i="2" s="1"/>
  <c r="F40" i="2" s="1"/>
  <c r="Z13" i="11"/>
  <c r="Y13" i="7"/>
  <c r="Y13" i="11"/>
  <c r="Z39" i="30"/>
  <c r="Y39" i="30"/>
  <c r="X13" i="7"/>
  <c r="E78" i="31"/>
  <c r="F75" i="31" s="1"/>
  <c r="D40" i="27"/>
  <c r="D76" i="27" s="1"/>
  <c r="D78" i="27" s="1"/>
  <c r="D40" i="22"/>
  <c r="J7" i="11"/>
  <c r="K13" i="11"/>
  <c r="AJ13" i="7"/>
  <c r="AJ13" i="11"/>
  <c r="AK39" i="30"/>
  <c r="O7" i="7"/>
  <c r="P39" i="24"/>
  <c r="O7" i="11"/>
  <c r="O11" i="11"/>
  <c r="O11" i="7"/>
  <c r="P39" i="28"/>
  <c r="AA39" i="29"/>
  <c r="Z12" i="7"/>
  <c r="Z12" i="11"/>
  <c r="AG7" i="7"/>
  <c r="AH39" i="24"/>
  <c r="Q12" i="11"/>
  <c r="Q12" i="7"/>
  <c r="R39" i="29"/>
  <c r="V12" i="11"/>
  <c r="V12" i="7"/>
  <c r="W39" i="25"/>
  <c r="V8" i="11"/>
  <c r="V8" i="7"/>
  <c r="L12" i="11"/>
  <c r="AG12" i="11"/>
  <c r="R6" i="11"/>
  <c r="E7" i="14" s="1"/>
  <c r="E5" i="21" s="1"/>
  <c r="E5" i="22"/>
  <c r="H13" i="7"/>
  <c r="H13" i="11"/>
  <c r="I39" i="30"/>
  <c r="V39" i="28"/>
  <c r="U11" i="11"/>
  <c r="U11" i="7"/>
  <c r="S7" i="7"/>
  <c r="T39" i="24"/>
  <c r="S7" i="11"/>
  <c r="AJ11" i="7"/>
  <c r="AK39" i="28"/>
  <c r="AJ11" i="11"/>
  <c r="R39" i="30"/>
  <c r="Q13" i="11"/>
  <c r="Q13" i="7"/>
  <c r="E8" i="7"/>
  <c r="E8" i="11"/>
  <c r="F39" i="25"/>
  <c r="AE39" i="25"/>
  <c r="AD8" i="7"/>
  <c r="AD8" i="11"/>
  <c r="H9" i="14" s="1"/>
  <c r="H7" i="21" s="1"/>
  <c r="E5" i="11"/>
  <c r="E5" i="7"/>
  <c r="F39" i="22"/>
  <c r="L12" i="7"/>
  <c r="J39" i="30"/>
  <c r="G13" i="11"/>
  <c r="X12" i="7"/>
  <c r="X12" i="11"/>
  <c r="Y39" i="29"/>
  <c r="L8" i="11"/>
  <c r="M39" i="25"/>
  <c r="L8" i="7"/>
  <c r="Z8" i="7"/>
  <c r="Z8" i="11"/>
  <c r="AA39" i="25"/>
  <c r="E7" i="11"/>
  <c r="F39" i="24"/>
  <c r="S4" i="7"/>
  <c r="T39" i="2"/>
  <c r="S4" i="11"/>
  <c r="AM9" i="7"/>
  <c r="AM9" i="11"/>
  <c r="AN39" i="26"/>
  <c r="AU4" i="11"/>
  <c r="L5" i="14" s="1"/>
  <c r="L3" i="21" s="1"/>
  <c r="AV39" i="2"/>
  <c r="AY10" i="11"/>
  <c r="M11" i="14" s="1"/>
  <c r="M9" i="21" s="1"/>
  <c r="AY10" i="7"/>
  <c r="AZ7" i="7"/>
  <c r="BA39" i="24"/>
  <c r="AX6" i="11"/>
  <c r="BC39" i="25"/>
  <c r="AZ11" i="7"/>
  <c r="BA39" i="28"/>
  <c r="AZ11" i="11"/>
  <c r="AR4" i="11"/>
  <c r="AS39" i="2"/>
  <c r="AR4" i="7"/>
  <c r="AZ5" i="7"/>
  <c r="AX6" i="7"/>
  <c r="AM6" i="11"/>
  <c r="BB8" i="11"/>
  <c r="AV8" i="7"/>
  <c r="AW39" i="25"/>
  <c r="AV8" i="11"/>
  <c r="AV11" i="11"/>
  <c r="L12" i="14" s="1"/>
  <c r="L10" i="21" s="1"/>
  <c r="AW39" i="28"/>
  <c r="AV11" i="7"/>
  <c r="BA39" i="29"/>
  <c r="AZ12" i="11"/>
  <c r="AZ12" i="7"/>
  <c r="L5" i="13"/>
  <c r="L37" i="13"/>
  <c r="L34" i="13"/>
  <c r="L38" i="13"/>
  <c r="L21" i="13"/>
  <c r="L20" i="13"/>
  <c r="L11" i="13"/>
  <c r="L14" i="13"/>
  <c r="L19" i="13"/>
  <c r="L53" i="13"/>
  <c r="L31" i="13"/>
  <c r="L35" i="13"/>
  <c r="L30" i="13"/>
  <c r="L54" i="13"/>
  <c r="L18" i="13"/>
  <c r="L36" i="13"/>
  <c r="L52" i="13"/>
  <c r="L55" i="13"/>
  <c r="L6" i="13"/>
  <c r="L51" i="13"/>
  <c r="L42" i="13"/>
  <c r="G8" i="14"/>
  <c r="G6" i="21" s="1"/>
  <c r="N55" i="14"/>
  <c r="N56" i="14"/>
  <c r="N54" i="14"/>
  <c r="H61" i="14"/>
  <c r="E61" i="14"/>
  <c r="F81" i="34"/>
  <c r="F84" i="34" s="1"/>
  <c r="D79" i="12"/>
  <c r="F81" i="32"/>
  <c r="F84" i="32" s="1"/>
  <c r="D77" i="12"/>
  <c r="F81" i="31"/>
  <c r="F84" i="31" s="1"/>
  <c r="D76" i="12"/>
  <c r="F81" i="33"/>
  <c r="F84" i="33" s="1"/>
  <c r="D78" i="12"/>
  <c r="F81" i="35"/>
  <c r="F84" i="35" s="1"/>
  <c r="D80" i="12"/>
  <c r="D41" i="24"/>
  <c r="D95" i="24" s="1"/>
  <c r="D97" i="24" s="1"/>
  <c r="E94" i="24" s="1"/>
  <c r="D76" i="24"/>
  <c r="D78" i="24" s="1"/>
  <c r="E50" i="31"/>
  <c r="E51" i="31" s="1"/>
  <c r="D43" i="7"/>
  <c r="D101" i="30"/>
  <c r="D102" i="30" s="1"/>
  <c r="C16" i="12" s="1"/>
  <c r="E5" i="30"/>
  <c r="E5" i="24"/>
  <c r="D101" i="24"/>
  <c r="D102" i="24" s="1"/>
  <c r="C10" i="12" s="1"/>
  <c r="D48" i="30"/>
  <c r="D50" i="30" s="1"/>
  <c r="D51" i="30" s="1"/>
  <c r="E50" i="35"/>
  <c r="E51" i="35" s="1"/>
  <c r="D47" i="7"/>
  <c r="E10" i="25"/>
  <c r="E40" i="25" s="1"/>
  <c r="E50" i="32"/>
  <c r="E51" i="32" s="1"/>
  <c r="D44" i="7"/>
  <c r="D76" i="30"/>
  <c r="D78" i="30" s="1"/>
  <c r="F67" i="34"/>
  <c r="F69" i="34" s="1"/>
  <c r="D87" i="2"/>
  <c r="D91" i="2" s="1"/>
  <c r="E87" i="2" s="1"/>
  <c r="E91" i="2" s="1"/>
  <c r="D35" i="12" s="1"/>
  <c r="D91" i="34"/>
  <c r="D91" i="31"/>
  <c r="D91" i="35"/>
  <c r="D91" i="32"/>
  <c r="D91" i="33"/>
  <c r="W69" i="31"/>
  <c r="V50" i="4"/>
  <c r="Q69" i="31"/>
  <c r="P50" i="4"/>
  <c r="AQ69" i="31"/>
  <c r="AP50" i="4"/>
  <c r="AK69" i="31"/>
  <c r="AJ50" i="4"/>
  <c r="AS69" i="32"/>
  <c r="AR51" i="4"/>
  <c r="BA69" i="32"/>
  <c r="AZ51" i="4"/>
  <c r="AE69" i="32"/>
  <c r="AD51" i="4"/>
  <c r="Q69" i="32"/>
  <c r="P51" i="4"/>
  <c r="AC69" i="31"/>
  <c r="AB50" i="4"/>
  <c r="BC69" i="31"/>
  <c r="BB50" i="4"/>
  <c r="AW69" i="31"/>
  <c r="AV50" i="4"/>
  <c r="AE69" i="31"/>
  <c r="AD50" i="4"/>
  <c r="S69" i="31"/>
  <c r="R50" i="4"/>
  <c r="Y69" i="31"/>
  <c r="X50" i="4"/>
  <c r="I69" i="32"/>
  <c r="H51" i="4"/>
  <c r="AI69" i="32"/>
  <c r="AH51" i="4"/>
  <c r="AW69" i="32"/>
  <c r="AV51" i="4"/>
  <c r="M69" i="33"/>
  <c r="L52" i="4"/>
  <c r="BA69" i="33"/>
  <c r="AZ52" i="4"/>
  <c r="AY69" i="33"/>
  <c r="AX52" i="4"/>
  <c r="AO69" i="33"/>
  <c r="AN52" i="4"/>
  <c r="AS69" i="33"/>
  <c r="AR52" i="4"/>
  <c r="AQ69" i="32"/>
  <c r="AP51" i="4"/>
  <c r="AW69" i="33"/>
  <c r="AV52" i="4"/>
  <c r="BC69" i="33"/>
  <c r="BB52" i="4"/>
  <c r="U69" i="31"/>
  <c r="T50" i="4"/>
  <c r="AU69" i="31"/>
  <c r="AT50" i="4"/>
  <c r="AY69" i="31"/>
  <c r="AX50" i="4"/>
  <c r="AU69" i="32"/>
  <c r="AT51" i="4"/>
  <c r="AO69" i="32"/>
  <c r="AN51" i="4"/>
  <c r="G69" i="32"/>
  <c r="F51" i="4"/>
  <c r="U69" i="32"/>
  <c r="T51" i="4"/>
  <c r="AI69" i="33"/>
  <c r="AH52" i="4"/>
  <c r="AC69" i="33"/>
  <c r="AB52" i="4"/>
  <c r="S69" i="33"/>
  <c r="R52" i="4"/>
  <c r="AE69" i="33"/>
  <c r="AD52" i="4"/>
  <c r="AU69" i="33"/>
  <c r="AT52" i="4"/>
  <c r="I69" i="33"/>
  <c r="H52" i="4"/>
  <c r="K69" i="33"/>
  <c r="J52" i="4"/>
  <c r="AM69" i="33"/>
  <c r="AL52" i="4"/>
  <c r="O69" i="31"/>
  <c r="N50" i="4"/>
  <c r="K69" i="31"/>
  <c r="J50" i="4"/>
  <c r="M69" i="32"/>
  <c r="L51" i="4"/>
  <c r="AM69" i="32"/>
  <c r="AL51" i="4"/>
  <c r="G69" i="31"/>
  <c r="F50" i="4"/>
  <c r="O69" i="32"/>
  <c r="N51" i="4"/>
  <c r="K69" i="32"/>
  <c r="J51" i="4"/>
  <c r="Y69" i="33"/>
  <c r="X52" i="4"/>
  <c r="AK69" i="33"/>
  <c r="AJ52" i="4"/>
  <c r="O69" i="33"/>
  <c r="N52" i="4"/>
  <c r="AQ69" i="33"/>
  <c r="AP52" i="4"/>
  <c r="E69" i="31"/>
  <c r="D50" i="4"/>
  <c r="E69" i="32"/>
  <c r="D51" i="4"/>
  <c r="E69" i="33"/>
  <c r="D52" i="4"/>
  <c r="D69" i="33"/>
  <c r="D70" i="33" s="1"/>
  <c r="C52" i="4"/>
  <c r="D69" i="32"/>
  <c r="D70" i="32" s="1"/>
  <c r="C51" i="4"/>
  <c r="D67" i="31"/>
  <c r="F10" i="35"/>
  <c r="F40" i="35" s="1"/>
  <c r="H54" i="35"/>
  <c r="H28" i="35"/>
  <c r="I2" i="35"/>
  <c r="F77" i="35"/>
  <c r="E95" i="35"/>
  <c r="E97" i="35" s="1"/>
  <c r="F94" i="35" s="1"/>
  <c r="F62" i="35"/>
  <c r="F76" i="34"/>
  <c r="F78" i="34" s="1"/>
  <c r="F41" i="34"/>
  <c r="F48" i="34" s="1"/>
  <c r="I54" i="34"/>
  <c r="I28" i="34"/>
  <c r="J2" i="34"/>
  <c r="F101" i="34"/>
  <c r="F102" i="34" s="1"/>
  <c r="E20" i="12" s="1"/>
  <c r="G5" i="34"/>
  <c r="I54" i="33"/>
  <c r="I28" i="33"/>
  <c r="J2" i="33"/>
  <c r="F95" i="33"/>
  <c r="F96" i="33"/>
  <c r="F67" i="33"/>
  <c r="G10" i="33"/>
  <c r="G40" i="33" s="1"/>
  <c r="F48" i="33"/>
  <c r="F77" i="32"/>
  <c r="F10" i="32"/>
  <c r="F40" i="32" s="1"/>
  <c r="I54" i="32"/>
  <c r="I28" i="32"/>
  <c r="J2" i="32"/>
  <c r="E95" i="32"/>
  <c r="E97" i="32" s="1"/>
  <c r="F94" i="32" s="1"/>
  <c r="F62" i="32"/>
  <c r="E95" i="31"/>
  <c r="E97" i="31" s="1"/>
  <c r="F94" i="31" s="1"/>
  <c r="F62" i="31"/>
  <c r="H54" i="31"/>
  <c r="H28" i="31"/>
  <c r="I2" i="31"/>
  <c r="F10" i="31"/>
  <c r="F40" i="31" s="1"/>
  <c r="U12" i="11"/>
  <c r="U12" i="7"/>
  <c r="V39" i="29"/>
  <c r="AZ39" i="30"/>
  <c r="AY13" i="11"/>
  <c r="AY13" i="7"/>
  <c r="O4" i="11"/>
  <c r="O4" i="7"/>
  <c r="AS4" i="7"/>
  <c r="AS4" i="11"/>
  <c r="AT39" i="2"/>
  <c r="BA11" i="11"/>
  <c r="BB39" i="28"/>
  <c r="BA11" i="7"/>
  <c r="BA12" i="7"/>
  <c r="BA12" i="11"/>
  <c r="BB39" i="29"/>
  <c r="D12" i="11"/>
  <c r="C8" i="11"/>
  <c r="D39" i="25"/>
  <c r="C8" i="7"/>
  <c r="D11" i="7"/>
  <c r="D11" i="11"/>
  <c r="E39" i="28"/>
  <c r="D101" i="29"/>
  <c r="D102" i="29" s="1"/>
  <c r="C15" i="12" s="1"/>
  <c r="D40" i="29"/>
  <c r="E5" i="29"/>
  <c r="E10" i="29" s="1"/>
  <c r="AM13" i="11"/>
  <c r="J14" i="14" s="1"/>
  <c r="J12" i="21" s="1"/>
  <c r="AM13" i="7"/>
  <c r="AN39" i="30"/>
  <c r="Q7" i="7"/>
  <c r="R39" i="24"/>
  <c r="Q7" i="11"/>
  <c r="J4" i="11"/>
  <c r="J4" i="7"/>
  <c r="D4" i="7"/>
  <c r="E39" i="2"/>
  <c r="AV10" i="7"/>
  <c r="AW39" i="27"/>
  <c r="AV10" i="11"/>
  <c r="AH11" i="11"/>
  <c r="AI39" i="28"/>
  <c r="AK12" i="11"/>
  <c r="AK12" i="7"/>
  <c r="AL39" i="29"/>
  <c r="AR12" i="7"/>
  <c r="AS39" i="29"/>
  <c r="AR12" i="11"/>
  <c r="AW12" i="11"/>
  <c r="L13" i="14" s="1"/>
  <c r="L11" i="21" s="1"/>
  <c r="AX39" i="29"/>
  <c r="AW12" i="7"/>
  <c r="AX9" i="7"/>
  <c r="AX9" i="11"/>
  <c r="AY39" i="26"/>
  <c r="F9" i="7"/>
  <c r="F9" i="11"/>
  <c r="B10" i="14" s="1"/>
  <c r="B8" i="21" s="1"/>
  <c r="G39" i="26"/>
  <c r="AG13" i="11"/>
  <c r="AH39" i="30"/>
  <c r="R8" i="7"/>
  <c r="R8" i="11"/>
  <c r="S39" i="25"/>
  <c r="G4" i="11"/>
  <c r="H39" i="2"/>
  <c r="G4" i="7"/>
  <c r="AS10" i="7"/>
  <c r="AT39" i="27"/>
  <c r="AS10" i="11"/>
  <c r="AN12" i="11"/>
  <c r="AO39" i="29"/>
  <c r="AN12" i="7"/>
  <c r="BB9" i="7"/>
  <c r="BB9" i="11"/>
  <c r="BC39" i="26"/>
  <c r="D8" i="11"/>
  <c r="D8" i="7"/>
  <c r="E39" i="25"/>
  <c r="N6" i="7"/>
  <c r="O39" i="23"/>
  <c r="N6" i="11"/>
  <c r="L11" i="7"/>
  <c r="M39" i="28"/>
  <c r="L11" i="11"/>
  <c r="AA8" i="11"/>
  <c r="D12" i="7"/>
  <c r="I4" i="11"/>
  <c r="K12" i="7"/>
  <c r="L39" i="29"/>
  <c r="AQ8" i="7"/>
  <c r="AQ8" i="11"/>
  <c r="K9" i="14" s="1"/>
  <c r="K7" i="21" s="1"/>
  <c r="AR39" i="25"/>
  <c r="F6" i="7"/>
  <c r="F6" i="11"/>
  <c r="G39" i="23"/>
  <c r="C12" i="11"/>
  <c r="C12" i="7"/>
  <c r="D39" i="29"/>
  <c r="R4" i="11"/>
  <c r="S39" i="2"/>
  <c r="R4" i="7"/>
  <c r="P39" i="25"/>
  <c r="O8" i="7"/>
  <c r="O8" i="11"/>
  <c r="F2" i="28"/>
  <c r="E28" i="28"/>
  <c r="E54" i="28"/>
  <c r="E54" i="24"/>
  <c r="E28" i="24"/>
  <c r="F2" i="24"/>
  <c r="E54" i="25"/>
  <c r="F2" i="25"/>
  <c r="E28" i="25"/>
  <c r="E28" i="23"/>
  <c r="F2" i="23"/>
  <c r="E54" i="23"/>
  <c r="E87" i="24"/>
  <c r="E91" i="24" s="1"/>
  <c r="F87" i="24" s="1"/>
  <c r="F91" i="24" s="1"/>
  <c r="K51" i="13"/>
  <c r="K24" i="13"/>
  <c r="K20" i="13"/>
  <c r="J6" i="13"/>
  <c r="C36" i="12"/>
  <c r="O83" i="22"/>
  <c r="BB83" i="28"/>
  <c r="G9" i="13"/>
  <c r="G10" i="13"/>
  <c r="G83" i="24"/>
  <c r="BC83" i="22"/>
  <c r="G56" i="13"/>
  <c r="BC26" i="22"/>
  <c r="BC61" i="22" s="1"/>
  <c r="BC67" i="22" s="1"/>
  <c r="BB41" i="4" s="1"/>
  <c r="G49" i="13"/>
  <c r="G46" i="13"/>
  <c r="G50" i="13"/>
  <c r="G53" i="13"/>
  <c r="G45" i="13"/>
  <c r="W83" i="22"/>
  <c r="AA83" i="29"/>
  <c r="AR83" i="29"/>
  <c r="E87" i="27"/>
  <c r="E91" i="27" s="1"/>
  <c r="D41" i="12" s="1"/>
  <c r="D16" i="13"/>
  <c r="AV83" i="29"/>
  <c r="AF83" i="29"/>
  <c r="AM83" i="29"/>
  <c r="C37" i="12"/>
  <c r="G37" i="13"/>
  <c r="C39" i="12"/>
  <c r="W26" i="22"/>
  <c r="W61" i="22" s="1"/>
  <c r="W67" i="22" s="1"/>
  <c r="W69" i="22" s="1"/>
  <c r="E87" i="29"/>
  <c r="E91" i="29" s="1"/>
  <c r="F87" i="29" s="1"/>
  <c r="F91" i="29" s="1"/>
  <c r="G30" i="13"/>
  <c r="AC7" i="7"/>
  <c r="AC7" i="11"/>
  <c r="AD39" i="24"/>
  <c r="BB6" i="7"/>
  <c r="BC39" i="23"/>
  <c r="BB6" i="11"/>
  <c r="N57" i="14"/>
  <c r="G2" i="2"/>
  <c r="F54" i="2"/>
  <c r="F28" i="2"/>
  <c r="C42" i="12"/>
  <c r="AF11" i="7"/>
  <c r="AF11" i="11"/>
  <c r="AG39" i="28"/>
  <c r="AL6" i="7"/>
  <c r="AL6" i="11"/>
  <c r="AM39" i="23"/>
  <c r="G2" i="26"/>
  <c r="F54" i="26"/>
  <c r="F28" i="26"/>
  <c r="S5" i="7"/>
  <c r="S5" i="11"/>
  <c r="T39" i="22"/>
  <c r="L52" i="14"/>
  <c r="L61" i="14" s="1"/>
  <c r="M52" i="14"/>
  <c r="M61" i="14" s="1"/>
  <c r="AV39" i="25"/>
  <c r="AU8" i="7"/>
  <c r="AU8" i="11"/>
  <c r="AZ21" i="30"/>
  <c r="AJ21" i="30"/>
  <c r="T21" i="30"/>
  <c r="D21" i="30"/>
  <c r="AQ21" i="30"/>
  <c r="AA21" i="30"/>
  <c r="K21" i="30"/>
  <c r="AT21" i="30"/>
  <c r="AD21" i="30"/>
  <c r="N21" i="30"/>
  <c r="AC21" i="30"/>
  <c r="I21" i="30"/>
  <c r="E21" i="30"/>
  <c r="AV21" i="30"/>
  <c r="AF21" i="30"/>
  <c r="P21" i="30"/>
  <c r="BC21" i="30"/>
  <c r="AM21" i="30"/>
  <c r="W21" i="30"/>
  <c r="G21" i="30"/>
  <c r="AP21" i="30"/>
  <c r="Z21" i="30"/>
  <c r="J21" i="30"/>
  <c r="M21" i="30"/>
  <c r="BA21" i="30"/>
  <c r="AW21" i="30"/>
  <c r="AN21" i="30"/>
  <c r="H21" i="30"/>
  <c r="AE21" i="30"/>
  <c r="AX21" i="30"/>
  <c r="R21" i="30"/>
  <c r="Y21" i="30"/>
  <c r="Q21" i="30"/>
  <c r="X21" i="30"/>
  <c r="AI21" i="30"/>
  <c r="AL21" i="30"/>
  <c r="AS21" i="30"/>
  <c r="AG21" i="30"/>
  <c r="L21" i="30"/>
  <c r="S21" i="30"/>
  <c r="AH21" i="30"/>
  <c r="AO21" i="30"/>
  <c r="AR21" i="30"/>
  <c r="AY21" i="30"/>
  <c r="O21" i="30"/>
  <c r="V21" i="30"/>
  <c r="AK21" i="30"/>
  <c r="AB21" i="30"/>
  <c r="AU21" i="30"/>
  <c r="BB21" i="30"/>
  <c r="F21" i="30"/>
  <c r="U21" i="30"/>
  <c r="S12" i="11"/>
  <c r="S12" i="7"/>
  <c r="T39" i="29"/>
  <c r="E54" i="30"/>
  <c r="E28" i="30"/>
  <c r="F2" i="30"/>
  <c r="AI13" i="11"/>
  <c r="AX83" i="29"/>
  <c r="AZ6" i="7"/>
  <c r="AZ6" i="11"/>
  <c r="BA39" i="23"/>
  <c r="AJ8" i="7"/>
  <c r="AJ8" i="11"/>
  <c r="I9" i="14" s="1"/>
  <c r="I7" i="21" s="1"/>
  <c r="AK39" i="25"/>
  <c r="G7" i="7"/>
  <c r="H39" i="24"/>
  <c r="G7" i="11"/>
  <c r="K11" i="7"/>
  <c r="K11" i="11"/>
  <c r="L39" i="28"/>
  <c r="BB7" i="7"/>
  <c r="BC39" i="24"/>
  <c r="K10" i="14"/>
  <c r="K8" i="21" s="1"/>
  <c r="F61" i="14"/>
  <c r="N53" i="14"/>
  <c r="AQ39" i="2"/>
  <c r="J52" i="14"/>
  <c r="J61" i="14" s="1"/>
  <c r="C52" i="14"/>
  <c r="C61" i="14" s="1"/>
  <c r="Y12" i="11"/>
  <c r="Y12" i="7"/>
  <c r="Z39" i="29"/>
  <c r="S8" i="7"/>
  <c r="S8" i="11"/>
  <c r="T39" i="25"/>
  <c r="T8" i="7"/>
  <c r="U39" i="25"/>
  <c r="T8" i="11"/>
  <c r="AN7" i="7"/>
  <c r="AN7" i="11"/>
  <c r="AO39" i="24"/>
  <c r="AQ83" i="28"/>
  <c r="AL13" i="7"/>
  <c r="AJ39" i="30"/>
  <c r="C40" i="12"/>
  <c r="AG39" i="2"/>
  <c r="N7" i="11"/>
  <c r="N7" i="7"/>
  <c r="O39" i="24"/>
  <c r="AE9" i="7"/>
  <c r="AE9" i="11"/>
  <c r="AF39" i="26"/>
  <c r="AN6" i="7"/>
  <c r="AN6" i="11"/>
  <c r="AO39" i="23"/>
  <c r="AA21" i="26"/>
  <c r="T21" i="26"/>
  <c r="AT21" i="26"/>
  <c r="AD21" i="26"/>
  <c r="N21" i="26"/>
  <c r="AW21" i="26"/>
  <c r="AG21" i="26"/>
  <c r="Q21" i="26"/>
  <c r="AZ21" i="26"/>
  <c r="W21" i="26"/>
  <c r="AI21" i="26"/>
  <c r="AB21" i="26"/>
  <c r="AP21" i="26"/>
  <c r="Z21" i="26"/>
  <c r="J21" i="26"/>
  <c r="AS21" i="26"/>
  <c r="AC21" i="26"/>
  <c r="M21" i="26"/>
  <c r="AV21" i="26"/>
  <c r="AE21" i="26"/>
  <c r="AQ21" i="26"/>
  <c r="AJ21" i="26"/>
  <c r="AH21" i="26"/>
  <c r="BA21" i="26"/>
  <c r="U21" i="26"/>
  <c r="O21" i="26"/>
  <c r="AY21" i="26"/>
  <c r="AF21" i="26"/>
  <c r="BC21" i="26"/>
  <c r="BB21" i="26"/>
  <c r="V21" i="26"/>
  <c r="AO21" i="26"/>
  <c r="I21" i="26"/>
  <c r="AM21" i="26"/>
  <c r="P21" i="26"/>
  <c r="X21" i="26"/>
  <c r="K21" i="26"/>
  <c r="AX21" i="26"/>
  <c r="AK21" i="26"/>
  <c r="AU21" i="26"/>
  <c r="S21" i="26"/>
  <c r="AL21" i="26"/>
  <c r="Y21" i="26"/>
  <c r="H21" i="26"/>
  <c r="F21" i="26"/>
  <c r="D21" i="26"/>
  <c r="D83" i="26" s="1"/>
  <c r="D84" i="26" s="1"/>
  <c r="C71" i="12" s="1"/>
  <c r="E21" i="26"/>
  <c r="L21" i="26"/>
  <c r="G21" i="26"/>
  <c r="AR21" i="26"/>
  <c r="R21" i="26"/>
  <c r="AN21" i="26"/>
  <c r="AA39" i="24"/>
  <c r="Z7" i="7"/>
  <c r="AD7" i="7"/>
  <c r="AD7" i="11"/>
  <c r="L147" i="12"/>
  <c r="AB147" i="12"/>
  <c r="AR147" i="12"/>
  <c r="I147" i="12"/>
  <c r="Y147" i="12"/>
  <c r="AO147" i="12"/>
  <c r="F147" i="12"/>
  <c r="V147" i="12"/>
  <c r="AL147" i="12"/>
  <c r="BB147" i="12"/>
  <c r="O147" i="12"/>
  <c r="AI147" i="12"/>
  <c r="AM147" i="12"/>
  <c r="D147" i="12"/>
  <c r="T147" i="12"/>
  <c r="AJ147" i="12"/>
  <c r="AZ147" i="12"/>
  <c r="Q147" i="12"/>
  <c r="AG147" i="12"/>
  <c r="AW147" i="12"/>
  <c r="N147" i="12"/>
  <c r="AD147" i="12"/>
  <c r="AT147" i="12"/>
  <c r="AA147" i="12"/>
  <c r="AU147" i="12"/>
  <c r="G147" i="12"/>
  <c r="B171" i="12"/>
  <c r="B64" i="12" s="1"/>
  <c r="B97" i="12" s="1"/>
  <c r="P147" i="12"/>
  <c r="AV147" i="12"/>
  <c r="AC147" i="12"/>
  <c r="J147" i="12"/>
  <c r="AP147" i="12"/>
  <c r="AE147" i="12"/>
  <c r="C147" i="12"/>
  <c r="X147" i="12"/>
  <c r="E147" i="12"/>
  <c r="AK147" i="12"/>
  <c r="R147" i="12"/>
  <c r="AX147" i="12"/>
  <c r="S147" i="12"/>
  <c r="AF147" i="12"/>
  <c r="M147" i="12"/>
  <c r="AS147" i="12"/>
  <c r="Z147" i="12"/>
  <c r="K147" i="12"/>
  <c r="AY147" i="12"/>
  <c r="H147" i="12"/>
  <c r="AH147" i="12"/>
  <c r="AN147" i="12"/>
  <c r="AQ147" i="12"/>
  <c r="U147" i="12"/>
  <c r="W147" i="12"/>
  <c r="BA147" i="12"/>
  <c r="AY7" i="7"/>
  <c r="AZ39" i="24"/>
  <c r="AY7" i="11"/>
  <c r="AK10" i="7"/>
  <c r="AL39" i="27"/>
  <c r="AK10" i="11"/>
  <c r="D61" i="14"/>
  <c r="B61" i="14"/>
  <c r="AD39" i="2"/>
  <c r="AC4" i="11"/>
  <c r="AC4" i="7"/>
  <c r="E4" i="7"/>
  <c r="E4" i="11"/>
  <c r="AU83" i="22"/>
  <c r="AM26" i="22"/>
  <c r="AM61" i="22" s="1"/>
  <c r="AM67" i="22" s="1"/>
  <c r="AL41" i="4" s="1"/>
  <c r="D40" i="13"/>
  <c r="AZ21" i="27"/>
  <c r="AJ21" i="27"/>
  <c r="T21" i="27"/>
  <c r="D21" i="27"/>
  <c r="AQ21" i="27"/>
  <c r="AW21" i="27"/>
  <c r="U21" i="27"/>
  <c r="AC21" i="27"/>
  <c r="V21" i="27"/>
  <c r="AL21" i="27"/>
  <c r="N21" i="27"/>
  <c r="AK21" i="27"/>
  <c r="AP21" i="27"/>
  <c r="AV21" i="27"/>
  <c r="AF21" i="27"/>
  <c r="P21" i="27"/>
  <c r="BC21" i="27"/>
  <c r="AM21" i="27"/>
  <c r="AO21" i="27"/>
  <c r="O21" i="27"/>
  <c r="R21" i="27"/>
  <c r="K21" i="27"/>
  <c r="AD21" i="27"/>
  <c r="I21" i="27"/>
  <c r="W21" i="27"/>
  <c r="AA21" i="27"/>
  <c r="AR21" i="27"/>
  <c r="AB21" i="27"/>
  <c r="L21" i="27"/>
  <c r="AY21" i="27"/>
  <c r="AI21" i="27"/>
  <c r="AG21" i="27"/>
  <c r="J21" i="27"/>
  <c r="G21" i="27"/>
  <c r="BB21" i="27"/>
  <c r="Y21" i="27"/>
  <c r="BA21" i="27"/>
  <c r="M21" i="27"/>
  <c r="Q21" i="27"/>
  <c r="AN21" i="27"/>
  <c r="X21" i="27"/>
  <c r="H21" i="27"/>
  <c r="AU21" i="27"/>
  <c r="AE21" i="27"/>
  <c r="Z21" i="27"/>
  <c r="E21" i="27"/>
  <c r="AH21" i="27"/>
  <c r="AT21" i="27"/>
  <c r="S21" i="27"/>
  <c r="AS21" i="27"/>
  <c r="AX21" i="27"/>
  <c r="F21" i="27"/>
  <c r="AV26" i="2"/>
  <c r="AV61" i="2" s="1"/>
  <c r="AV67" i="2" s="1"/>
  <c r="AU26" i="22"/>
  <c r="AU61" i="22" s="1"/>
  <c r="AU67" i="22" s="1"/>
  <c r="AT41" i="4" s="1"/>
  <c r="AV83" i="2"/>
  <c r="B14" i="14"/>
  <c r="B12" i="21" s="1"/>
  <c r="F87" i="28"/>
  <c r="F91" i="28" s="1"/>
  <c r="G87" i="28" s="1"/>
  <c r="G91" i="28" s="1"/>
  <c r="F87" i="23"/>
  <c r="F91" i="23" s="1"/>
  <c r="E81" i="2"/>
  <c r="C66" i="12"/>
  <c r="F87" i="26"/>
  <c r="F91" i="26" s="1"/>
  <c r="D40" i="12"/>
  <c r="F87" i="25"/>
  <c r="F91" i="25" s="1"/>
  <c r="D39" i="12"/>
  <c r="D36" i="12"/>
  <c r="F87" i="22"/>
  <c r="F91" i="22" s="1"/>
  <c r="I78" i="44" l="1"/>
  <c r="AI26" i="28"/>
  <c r="AI61" i="28" s="1"/>
  <c r="AI67" i="28" s="1"/>
  <c r="AH47" i="4" s="1"/>
  <c r="H28" i="29"/>
  <c r="G28" i="29"/>
  <c r="G54" i="29"/>
  <c r="I2" i="29"/>
  <c r="I28" i="29" s="1"/>
  <c r="H2" i="27"/>
  <c r="H28" i="27" s="1"/>
  <c r="F54" i="29"/>
  <c r="F28" i="29"/>
  <c r="N43" i="11"/>
  <c r="L43" i="11"/>
  <c r="K12" i="14"/>
  <c r="K10" i="21" s="1"/>
  <c r="E6" i="14"/>
  <c r="E4" i="21" s="1"/>
  <c r="F6" i="14"/>
  <c r="F4" i="21" s="1"/>
  <c r="J10" i="14"/>
  <c r="J8" i="21" s="1"/>
  <c r="F43" i="11"/>
  <c r="I43" i="11"/>
  <c r="G43" i="11"/>
  <c r="H43" i="11"/>
  <c r="D43" i="11"/>
  <c r="M43" i="11"/>
  <c r="E43" i="11"/>
  <c r="J43" i="11"/>
  <c r="U26" i="28"/>
  <c r="U61" i="28" s="1"/>
  <c r="U67" i="28" s="1"/>
  <c r="U69" i="28" s="1"/>
  <c r="K43" i="11"/>
  <c r="BC34" i="11"/>
  <c r="BC35" i="11"/>
  <c r="BC33" i="11"/>
  <c r="D8" i="14"/>
  <c r="D6" i="21" s="1"/>
  <c r="P33" i="38"/>
  <c r="P46" i="38" s="1"/>
  <c r="Q31" i="38"/>
  <c r="O39" i="38"/>
  <c r="N21" i="7"/>
  <c r="N21" i="11"/>
  <c r="C37" i="11"/>
  <c r="K36" i="11"/>
  <c r="L36" i="11"/>
  <c r="G7" i="14"/>
  <c r="G5" i="21" s="1"/>
  <c r="I36" i="11"/>
  <c r="D36" i="11"/>
  <c r="E36" i="11"/>
  <c r="F36" i="11"/>
  <c r="D41" i="2"/>
  <c r="D95" i="2" s="1"/>
  <c r="D97" i="2" s="1"/>
  <c r="C36" i="11"/>
  <c r="H36" i="11"/>
  <c r="G36" i="11"/>
  <c r="J36" i="11"/>
  <c r="P28" i="11"/>
  <c r="P28" i="7"/>
  <c r="I78" i="45"/>
  <c r="J75" i="45" s="1"/>
  <c r="O27" i="7"/>
  <c r="O27" i="11"/>
  <c r="D28" i="14" s="1"/>
  <c r="Q26" i="11"/>
  <c r="Q26" i="7"/>
  <c r="P25" i="7"/>
  <c r="P25" i="11"/>
  <c r="M36" i="11"/>
  <c r="N24" i="7"/>
  <c r="N24" i="11"/>
  <c r="O23" i="11"/>
  <c r="D24" i="14" s="1"/>
  <c r="O23" i="7"/>
  <c r="O22" i="7"/>
  <c r="O22" i="11"/>
  <c r="D23" i="14" s="1"/>
  <c r="N20" i="11"/>
  <c r="N20" i="7"/>
  <c r="N30" i="7" s="1"/>
  <c r="O19" i="11"/>
  <c r="D20" i="14" s="1"/>
  <c r="O19" i="7"/>
  <c r="I48" i="36"/>
  <c r="H48" i="7" s="1"/>
  <c r="H50" i="45"/>
  <c r="H51" i="45" s="1"/>
  <c r="G57" i="7"/>
  <c r="J75" i="44"/>
  <c r="H137" i="12"/>
  <c r="I50" i="44"/>
  <c r="I51" i="44" s="1"/>
  <c r="H56" i="7"/>
  <c r="I50" i="42"/>
  <c r="I51" i="42" s="1"/>
  <c r="H54" i="7"/>
  <c r="I78" i="41"/>
  <c r="H50" i="40"/>
  <c r="H51" i="40" s="1"/>
  <c r="G52" i="7"/>
  <c r="J75" i="38"/>
  <c r="H131" i="12"/>
  <c r="J75" i="37"/>
  <c r="H130" i="12"/>
  <c r="J75" i="36"/>
  <c r="H129" i="12"/>
  <c r="AB26" i="24"/>
  <c r="AB61" i="24" s="1"/>
  <c r="N81" i="41"/>
  <c r="N84" i="41" s="1"/>
  <c r="L86" i="12"/>
  <c r="O81" i="44"/>
  <c r="O84" i="44" s="1"/>
  <c r="M89" i="12"/>
  <c r="N81" i="42"/>
  <c r="N84" i="42" s="1"/>
  <c r="L87" i="12"/>
  <c r="O81" i="40"/>
  <c r="O84" i="40" s="1"/>
  <c r="M85" i="12"/>
  <c r="O81" i="45"/>
  <c r="O84" i="45" s="1"/>
  <c r="M90" i="12"/>
  <c r="O81" i="37"/>
  <c r="O84" i="37" s="1"/>
  <c r="M82" i="12"/>
  <c r="N81" i="43"/>
  <c r="N84" i="43" s="1"/>
  <c r="L88" i="12"/>
  <c r="O81" i="39"/>
  <c r="O84" i="39" s="1"/>
  <c r="M84" i="12"/>
  <c r="O81" i="36"/>
  <c r="O84" i="36" s="1"/>
  <c r="M81" i="12"/>
  <c r="N81" i="38"/>
  <c r="N84" i="38" s="1"/>
  <c r="L83" i="12"/>
  <c r="G87" i="37"/>
  <c r="G91" i="37" s="1"/>
  <c r="E51" i="12"/>
  <c r="G87" i="43"/>
  <c r="G91" i="43" s="1"/>
  <c r="E57" i="12"/>
  <c r="G87" i="44"/>
  <c r="G91" i="44" s="1"/>
  <c r="E58" i="12"/>
  <c r="G87" i="39"/>
  <c r="G91" i="39" s="1"/>
  <c r="E53" i="12"/>
  <c r="G87" i="45"/>
  <c r="G91" i="45" s="1"/>
  <c r="E59" i="12"/>
  <c r="G87" i="40"/>
  <c r="G91" i="40" s="1"/>
  <c r="E54" i="12"/>
  <c r="G87" i="42"/>
  <c r="G91" i="42" s="1"/>
  <c r="E56" i="12"/>
  <c r="G87" i="41"/>
  <c r="G91" i="41" s="1"/>
  <c r="E55" i="12"/>
  <c r="G87" i="36"/>
  <c r="G91" i="36" s="1"/>
  <c r="E50" i="12"/>
  <c r="G87" i="38"/>
  <c r="G91" i="38" s="1"/>
  <c r="E52" i="12"/>
  <c r="B61" i="12"/>
  <c r="B99" i="12" s="1"/>
  <c r="B102" i="12" s="1"/>
  <c r="E14" i="14"/>
  <c r="E12" i="21" s="1"/>
  <c r="L10" i="14"/>
  <c r="L8" i="21" s="1"/>
  <c r="D13" i="14"/>
  <c r="D11" i="21" s="1"/>
  <c r="K13" i="14"/>
  <c r="K11" i="21" s="1"/>
  <c r="J69" i="42"/>
  <c r="J70" i="42" s="1"/>
  <c r="K70" i="42" s="1"/>
  <c r="I61" i="4"/>
  <c r="F11" i="14"/>
  <c r="F9" i="21" s="1"/>
  <c r="K8" i="14"/>
  <c r="K6" i="21" s="1"/>
  <c r="M9" i="14"/>
  <c r="M7" i="21" s="1"/>
  <c r="I13" i="14"/>
  <c r="I11" i="21" s="1"/>
  <c r="D6" i="14"/>
  <c r="D4" i="21" s="1"/>
  <c r="G12" i="14"/>
  <c r="G10" i="21" s="1"/>
  <c r="D41" i="22"/>
  <c r="D95" i="22" s="1"/>
  <c r="D97" i="22" s="1"/>
  <c r="E94" i="22" s="1"/>
  <c r="I5" i="14"/>
  <c r="I3" i="21" s="1"/>
  <c r="G5" i="26"/>
  <c r="G10" i="26" s="1"/>
  <c r="G40" i="26" s="1"/>
  <c r="E40" i="26"/>
  <c r="E41" i="26" s="1"/>
  <c r="E95" i="26" s="1"/>
  <c r="D41" i="28"/>
  <c r="D95" i="28" s="1"/>
  <c r="D97" i="28" s="1"/>
  <c r="E94" i="28" s="1"/>
  <c r="E101" i="23"/>
  <c r="E102" i="23" s="1"/>
  <c r="D9" i="12" s="1"/>
  <c r="F40" i="26"/>
  <c r="F76" i="26" s="1"/>
  <c r="I97" i="45"/>
  <c r="J94" i="45" s="1"/>
  <c r="E101" i="26"/>
  <c r="E102" i="26" s="1"/>
  <c r="D12" i="12" s="1"/>
  <c r="D41" i="25"/>
  <c r="D48" i="25" s="1"/>
  <c r="C37" i="7" s="1"/>
  <c r="J62" i="45"/>
  <c r="Q39" i="45"/>
  <c r="I48" i="45"/>
  <c r="S31" i="45"/>
  <c r="R33" i="45"/>
  <c r="P54" i="45"/>
  <c r="P28" i="45"/>
  <c r="Q2" i="45"/>
  <c r="J10" i="45"/>
  <c r="P39" i="44"/>
  <c r="Q33" i="44"/>
  <c r="R31" i="44"/>
  <c r="P54" i="44"/>
  <c r="P28" i="44"/>
  <c r="Q2" i="44"/>
  <c r="J77" i="44"/>
  <c r="J10" i="44"/>
  <c r="J40" i="44" s="1"/>
  <c r="I95" i="44"/>
  <c r="I97" i="44" s="1"/>
  <c r="J94" i="44" s="1"/>
  <c r="J62" i="44"/>
  <c r="R39" i="43"/>
  <c r="Q54" i="43"/>
  <c r="R2" i="43"/>
  <c r="Q28" i="43"/>
  <c r="I41" i="43"/>
  <c r="I48" i="43" s="1"/>
  <c r="I76" i="43"/>
  <c r="I78" i="43" s="1"/>
  <c r="J58" i="43"/>
  <c r="I31" i="4" s="1"/>
  <c r="S33" i="43"/>
  <c r="S46" i="43" s="1"/>
  <c r="T31" i="43"/>
  <c r="J10" i="43"/>
  <c r="J40" i="43" s="1"/>
  <c r="J76" i="42"/>
  <c r="J78" i="42" s="1"/>
  <c r="J41" i="42"/>
  <c r="R33" i="42"/>
  <c r="R46" i="42" s="1"/>
  <c r="S31" i="42"/>
  <c r="J101" i="42"/>
  <c r="J102" i="42" s="1"/>
  <c r="I28" i="12" s="1"/>
  <c r="K5" i="42"/>
  <c r="Q39" i="42"/>
  <c r="P54" i="42"/>
  <c r="P28" i="42"/>
  <c r="Q2" i="42"/>
  <c r="P54" i="41"/>
  <c r="P28" i="41"/>
  <c r="Q2" i="41"/>
  <c r="J10" i="41"/>
  <c r="J40" i="41" s="1"/>
  <c r="Q31" i="41"/>
  <c r="P33" i="41"/>
  <c r="P46" i="41" s="1"/>
  <c r="J77" i="41"/>
  <c r="O39" i="41"/>
  <c r="I95" i="41"/>
  <c r="I97" i="41" s="1"/>
  <c r="J94" i="41" s="1"/>
  <c r="I48" i="41"/>
  <c r="J62" i="41"/>
  <c r="Q2" i="40"/>
  <c r="P54" i="40"/>
  <c r="P28" i="40"/>
  <c r="I76" i="40"/>
  <c r="I78" i="40" s="1"/>
  <c r="I41" i="40"/>
  <c r="J58" i="40"/>
  <c r="I28" i="4" s="1"/>
  <c r="J10" i="40"/>
  <c r="J40" i="40" s="1"/>
  <c r="Q33" i="40"/>
  <c r="Q46" i="40" s="1"/>
  <c r="R31" i="40"/>
  <c r="P39" i="40"/>
  <c r="P54" i="39"/>
  <c r="Q2" i="39"/>
  <c r="P28" i="39"/>
  <c r="Q33" i="39"/>
  <c r="Q46" i="39" s="1"/>
  <c r="R31" i="39"/>
  <c r="P39" i="39"/>
  <c r="I41" i="39"/>
  <c r="I48" i="39" s="1"/>
  <c r="I76" i="39"/>
  <c r="I78" i="39" s="1"/>
  <c r="J58" i="39"/>
  <c r="I27" i="4" s="1"/>
  <c r="J10" i="39"/>
  <c r="J40" i="39" s="1"/>
  <c r="P54" i="38"/>
  <c r="P28" i="38"/>
  <c r="Q2" i="38"/>
  <c r="J77" i="38"/>
  <c r="I95" i="38"/>
  <c r="I97" i="38" s="1"/>
  <c r="J94" i="38" s="1"/>
  <c r="J62" i="38"/>
  <c r="I48" i="38"/>
  <c r="J10" i="38"/>
  <c r="J10" i="37"/>
  <c r="J40" i="37" s="1"/>
  <c r="P54" i="37"/>
  <c r="P28" i="37"/>
  <c r="Q2" i="37"/>
  <c r="J77" i="37"/>
  <c r="O39" i="37"/>
  <c r="Q31" i="37"/>
  <c r="P33" i="37"/>
  <c r="P46" i="37" s="1"/>
  <c r="O43" i="11" s="1"/>
  <c r="I95" i="37"/>
  <c r="I97" i="37" s="1"/>
  <c r="J94" i="37" s="1"/>
  <c r="I48" i="37"/>
  <c r="J62" i="37"/>
  <c r="Y26" i="24"/>
  <c r="Y61" i="24" s="1"/>
  <c r="Y67" i="24" s="1"/>
  <c r="X43" i="4" s="1"/>
  <c r="Q33" i="36"/>
  <c r="Q46" i="36" s="1"/>
  <c r="R31" i="36"/>
  <c r="P39" i="36"/>
  <c r="J101" i="36"/>
  <c r="J102" i="36" s="1"/>
  <c r="I22" i="12" s="1"/>
  <c r="K5" i="36"/>
  <c r="J76" i="36"/>
  <c r="J41" i="36"/>
  <c r="P54" i="36"/>
  <c r="Q2" i="36"/>
  <c r="P28" i="36"/>
  <c r="J77" i="36"/>
  <c r="I95" i="36"/>
  <c r="I97" i="36" s="1"/>
  <c r="J62" i="36"/>
  <c r="AR26" i="24"/>
  <c r="AR61" i="24" s="1"/>
  <c r="AR67" i="24" s="1"/>
  <c r="AQ43" i="4" s="1"/>
  <c r="AK26" i="24"/>
  <c r="AK61" i="24" s="1"/>
  <c r="AK67" i="24" s="1"/>
  <c r="AK69" i="24" s="1"/>
  <c r="B8" i="14"/>
  <c r="B6" i="21" s="1"/>
  <c r="L8" i="14"/>
  <c r="L6" i="21" s="1"/>
  <c r="AI26" i="24"/>
  <c r="AI61" i="24" s="1"/>
  <c r="AI67" i="24" s="1"/>
  <c r="AI69" i="24" s="1"/>
  <c r="J26" i="29"/>
  <c r="J61" i="29" s="1"/>
  <c r="W26" i="28"/>
  <c r="W61" i="28" s="1"/>
  <c r="W67" i="28" s="1"/>
  <c r="W69" i="28" s="1"/>
  <c r="AC26" i="28"/>
  <c r="AC61" i="28" s="1"/>
  <c r="AC67" i="28" s="1"/>
  <c r="AC69" i="28" s="1"/>
  <c r="Q26" i="29"/>
  <c r="Q61" i="29" s="1"/>
  <c r="Q67" i="29" s="1"/>
  <c r="P48" i="4" s="1"/>
  <c r="AK26" i="28"/>
  <c r="AK61" i="28" s="1"/>
  <c r="AK67" i="28" s="1"/>
  <c r="AJ47" i="4" s="1"/>
  <c r="T26" i="24"/>
  <c r="T61" i="24" s="1"/>
  <c r="AO26" i="29"/>
  <c r="AO61" i="29" s="1"/>
  <c r="AO67" i="29" s="1"/>
  <c r="AO69" i="29" s="1"/>
  <c r="V26" i="29"/>
  <c r="V61" i="29" s="1"/>
  <c r="Q26" i="28"/>
  <c r="Q61" i="28" s="1"/>
  <c r="Q67" i="28" s="1"/>
  <c r="P47" i="4" s="1"/>
  <c r="E70" i="22"/>
  <c r="D41" i="4"/>
  <c r="AK69" i="23"/>
  <c r="AF26" i="24"/>
  <c r="AF61" i="24" s="1"/>
  <c r="N26" i="28"/>
  <c r="N61" i="28" s="1"/>
  <c r="AQ26" i="29"/>
  <c r="AQ61" i="29" s="1"/>
  <c r="AQ67" i="29" s="1"/>
  <c r="AP48" i="4" s="1"/>
  <c r="AF26" i="28"/>
  <c r="AF61" i="28" s="1"/>
  <c r="W26" i="29"/>
  <c r="W61" i="29" s="1"/>
  <c r="W67" i="29" s="1"/>
  <c r="V48" i="4" s="1"/>
  <c r="K26" i="28"/>
  <c r="K61" i="28" s="1"/>
  <c r="K67" i="28" s="1"/>
  <c r="K69" i="28" s="1"/>
  <c r="AG26" i="24"/>
  <c r="AG61" i="24" s="1"/>
  <c r="AG67" i="24" s="1"/>
  <c r="AF43" i="4" s="1"/>
  <c r="AG26" i="28"/>
  <c r="AG61" i="28" s="1"/>
  <c r="AG67" i="28" s="1"/>
  <c r="AF47" i="4" s="1"/>
  <c r="AW26" i="28"/>
  <c r="AW61" i="28" s="1"/>
  <c r="AW67" i="28" s="1"/>
  <c r="AV47" i="4" s="1"/>
  <c r="AT26" i="28"/>
  <c r="AT61" i="28" s="1"/>
  <c r="AT67" i="28" s="1"/>
  <c r="AS47" i="4" s="1"/>
  <c r="AA26" i="28"/>
  <c r="AA61" i="28" s="1"/>
  <c r="AA67" i="28" s="1"/>
  <c r="Z47" i="4" s="1"/>
  <c r="BB26" i="24"/>
  <c r="BB61" i="24" s="1"/>
  <c r="BB67" i="24" s="1"/>
  <c r="BA43" i="4" s="1"/>
  <c r="AP26" i="24"/>
  <c r="AP61" i="24" s="1"/>
  <c r="AP67" i="24" s="1"/>
  <c r="AO43" i="4" s="1"/>
  <c r="L26" i="28"/>
  <c r="L61" i="28" s="1"/>
  <c r="Z26" i="28"/>
  <c r="Z61" i="28" s="1"/>
  <c r="M26" i="29"/>
  <c r="M61" i="29" s="1"/>
  <c r="M67" i="29" s="1"/>
  <c r="L48" i="4" s="1"/>
  <c r="AC26" i="29"/>
  <c r="AC61" i="29" s="1"/>
  <c r="AC67" i="29" s="1"/>
  <c r="AB48" i="4" s="1"/>
  <c r="G26" i="29"/>
  <c r="G61" i="29" s="1"/>
  <c r="G67" i="29" s="1"/>
  <c r="G69" i="29" s="1"/>
  <c r="BC26" i="29"/>
  <c r="BC61" i="29" s="1"/>
  <c r="BC67" i="29" s="1"/>
  <c r="BC69" i="29" s="1"/>
  <c r="D26" i="28"/>
  <c r="D61" i="28" s="1"/>
  <c r="D67" i="28" s="1"/>
  <c r="D69" i="28" s="1"/>
  <c r="D70" i="28" s="1"/>
  <c r="BA26" i="29"/>
  <c r="BA61" i="29" s="1"/>
  <c r="BA67" i="29" s="1"/>
  <c r="BA69" i="29" s="1"/>
  <c r="AH26" i="29"/>
  <c r="AH61" i="29" s="1"/>
  <c r="V26" i="28"/>
  <c r="V61" i="28" s="1"/>
  <c r="AJ26" i="29"/>
  <c r="AJ61" i="29" s="1"/>
  <c r="AJ26" i="28"/>
  <c r="AJ61" i="28" s="1"/>
  <c r="J26" i="28"/>
  <c r="J61" i="28" s="1"/>
  <c r="G26" i="28"/>
  <c r="G61" i="28" s="1"/>
  <c r="G67" i="28" s="1"/>
  <c r="F47" i="4" s="1"/>
  <c r="AM26" i="28"/>
  <c r="AM61" i="28" s="1"/>
  <c r="AM67" i="28" s="1"/>
  <c r="AM69" i="28" s="1"/>
  <c r="Z26" i="29"/>
  <c r="Z61" i="29" s="1"/>
  <c r="AE26" i="24"/>
  <c r="AE61" i="24" s="1"/>
  <c r="AE67" i="24" s="1"/>
  <c r="AD43" i="4" s="1"/>
  <c r="T26" i="29"/>
  <c r="T61" i="29" s="1"/>
  <c r="E26" i="29"/>
  <c r="E61" i="29" s="1"/>
  <c r="E67" i="29" s="1"/>
  <c r="E69" i="29" s="1"/>
  <c r="P26" i="28"/>
  <c r="P61" i="28" s="1"/>
  <c r="T26" i="28"/>
  <c r="T61" i="28" s="1"/>
  <c r="AL26" i="29"/>
  <c r="AL61" i="29" s="1"/>
  <c r="F7" i="14"/>
  <c r="F5" i="21" s="1"/>
  <c r="N26" i="24"/>
  <c r="N61" i="24" s="1"/>
  <c r="AV26" i="28"/>
  <c r="AV61" i="28" s="1"/>
  <c r="AV67" i="28" s="1"/>
  <c r="AU47" i="4" s="1"/>
  <c r="K26" i="29"/>
  <c r="K61" i="29" s="1"/>
  <c r="K67" i="29" s="1"/>
  <c r="K69" i="29" s="1"/>
  <c r="D42" i="4"/>
  <c r="AS69" i="22"/>
  <c r="S69" i="2"/>
  <c r="H12" i="14"/>
  <c r="H10" i="21" s="1"/>
  <c r="D7" i="14"/>
  <c r="D5" i="21" s="1"/>
  <c r="H7" i="14"/>
  <c r="H5" i="21" s="1"/>
  <c r="M14" i="14"/>
  <c r="M12" i="21" s="1"/>
  <c r="J9" i="14"/>
  <c r="J7" i="21" s="1"/>
  <c r="K6" i="14"/>
  <c r="K4" i="21" s="1"/>
  <c r="AM69" i="2"/>
  <c r="AB42" i="4"/>
  <c r="AZ41" i="4"/>
  <c r="AW26" i="25"/>
  <c r="AW61" i="25" s="1"/>
  <c r="AW67" i="25" s="1"/>
  <c r="AV44" i="4" s="1"/>
  <c r="T26" i="25"/>
  <c r="T61" i="25" s="1"/>
  <c r="AI69" i="22"/>
  <c r="K69" i="22"/>
  <c r="AQ69" i="22"/>
  <c r="AO26" i="25"/>
  <c r="AO61" i="25" s="1"/>
  <c r="AO67" i="25" s="1"/>
  <c r="AO69" i="25" s="1"/>
  <c r="S26" i="29"/>
  <c r="S61" i="29" s="1"/>
  <c r="S67" i="29" s="1"/>
  <c r="R48" i="4" s="1"/>
  <c r="AA69" i="23"/>
  <c r="AD26" i="24"/>
  <c r="AD61" i="24" s="1"/>
  <c r="AT26" i="24"/>
  <c r="AT61" i="24" s="1"/>
  <c r="AT67" i="24" s="1"/>
  <c r="AS43" i="4" s="1"/>
  <c r="P42" i="4"/>
  <c r="X26" i="26"/>
  <c r="X61" i="26" s="1"/>
  <c r="Q26" i="30"/>
  <c r="Q61" i="30" s="1"/>
  <c r="Q67" i="30" s="1"/>
  <c r="Q69" i="30" s="1"/>
  <c r="L26" i="24"/>
  <c r="L61" i="24" s="1"/>
  <c r="S69" i="23"/>
  <c r="AK69" i="22"/>
  <c r="AY69" i="23"/>
  <c r="BA26" i="30"/>
  <c r="BA61" i="30" s="1"/>
  <c r="BA67" i="30" s="1"/>
  <c r="BA69" i="30" s="1"/>
  <c r="I26" i="25"/>
  <c r="I61" i="25" s="1"/>
  <c r="I67" i="25" s="1"/>
  <c r="I69" i="25" s="1"/>
  <c r="AC26" i="30"/>
  <c r="AC61" i="30" s="1"/>
  <c r="AC67" i="30" s="1"/>
  <c r="AC69" i="30" s="1"/>
  <c r="AB41" i="4"/>
  <c r="K26" i="24"/>
  <c r="K61" i="24" s="1"/>
  <c r="K67" i="24" s="1"/>
  <c r="J43" i="4" s="1"/>
  <c r="U26" i="24"/>
  <c r="U61" i="24" s="1"/>
  <c r="U67" i="24" s="1"/>
  <c r="T43" i="4" s="1"/>
  <c r="E26" i="24"/>
  <c r="E61" i="24" s="1"/>
  <c r="E67" i="24" s="1"/>
  <c r="E69" i="24" s="1"/>
  <c r="AY26" i="30"/>
  <c r="AY61" i="30" s="1"/>
  <c r="AY67" i="30" s="1"/>
  <c r="AX49" i="4" s="1"/>
  <c r="U26" i="25"/>
  <c r="U61" i="25" s="1"/>
  <c r="U67" i="25" s="1"/>
  <c r="U69" i="25" s="1"/>
  <c r="BA26" i="24"/>
  <c r="BA61" i="24" s="1"/>
  <c r="BA67" i="24" s="1"/>
  <c r="AZ43" i="4" s="1"/>
  <c r="AH26" i="24"/>
  <c r="AH61" i="24" s="1"/>
  <c r="O26" i="24"/>
  <c r="O61" i="24" s="1"/>
  <c r="O67" i="24" s="1"/>
  <c r="N43" i="4" s="1"/>
  <c r="Z26" i="24"/>
  <c r="Z61" i="24" s="1"/>
  <c r="O69" i="23"/>
  <c r="S69" i="22"/>
  <c r="AC26" i="25"/>
  <c r="AC61" i="25" s="1"/>
  <c r="AC67" i="25" s="1"/>
  <c r="AC69" i="25" s="1"/>
  <c r="AM26" i="24"/>
  <c r="AM61" i="24" s="1"/>
  <c r="AM67" i="24" s="1"/>
  <c r="AL43" i="4" s="1"/>
  <c r="J26" i="24"/>
  <c r="J61" i="24" s="1"/>
  <c r="P26" i="24"/>
  <c r="P61" i="24" s="1"/>
  <c r="AS26" i="24"/>
  <c r="AS61" i="24" s="1"/>
  <c r="AS67" i="24" s="1"/>
  <c r="AR43" i="4" s="1"/>
  <c r="D26" i="30"/>
  <c r="D61" i="30" s="1"/>
  <c r="D67" i="30" s="1"/>
  <c r="C49" i="4" s="1"/>
  <c r="J12" i="14"/>
  <c r="J10" i="21" s="1"/>
  <c r="S150" i="12"/>
  <c r="AQ150" i="12"/>
  <c r="AT150" i="12"/>
  <c r="AD150" i="12"/>
  <c r="W150" i="12"/>
  <c r="Z150" i="12"/>
  <c r="AN150" i="12"/>
  <c r="AX150" i="12"/>
  <c r="BA150" i="12"/>
  <c r="H150" i="12"/>
  <c r="E150" i="12"/>
  <c r="AO150" i="12"/>
  <c r="X150" i="12"/>
  <c r="V150" i="12"/>
  <c r="P150" i="12"/>
  <c r="R150" i="12"/>
  <c r="AK150" i="12"/>
  <c r="Q150" i="12"/>
  <c r="AB150" i="12"/>
  <c r="G150" i="12"/>
  <c r="D150" i="12"/>
  <c r="AM150" i="12"/>
  <c r="K150" i="12"/>
  <c r="AS150" i="12"/>
  <c r="AE150" i="12"/>
  <c r="AF150" i="12"/>
  <c r="AG150" i="12"/>
  <c r="N150" i="12"/>
  <c r="AJ150" i="12"/>
  <c r="AA150" i="12"/>
  <c r="U150" i="12"/>
  <c r="AP150" i="12"/>
  <c r="I150" i="12"/>
  <c r="L150" i="12"/>
  <c r="AU150" i="12"/>
  <c r="O150" i="12"/>
  <c r="AW150" i="12"/>
  <c r="AI150" i="12"/>
  <c r="Y150" i="12"/>
  <c r="AZ150" i="12"/>
  <c r="T150" i="12"/>
  <c r="BB150" i="12"/>
  <c r="AC150" i="12"/>
  <c r="AR150" i="12"/>
  <c r="AL150" i="12"/>
  <c r="AV150" i="12"/>
  <c r="AH150" i="12"/>
  <c r="M150" i="12"/>
  <c r="AY150" i="12"/>
  <c r="F150" i="12"/>
  <c r="J150" i="12"/>
  <c r="C150" i="12"/>
  <c r="AG148" i="12"/>
  <c r="U148" i="12"/>
  <c r="AE148" i="12"/>
  <c r="AZ148" i="12"/>
  <c r="AK148" i="12"/>
  <c r="AA148" i="12"/>
  <c r="AR148" i="12"/>
  <c r="AU148" i="12"/>
  <c r="AH148" i="12"/>
  <c r="AN148" i="12"/>
  <c r="AT148" i="12"/>
  <c r="Q148" i="12"/>
  <c r="AQ148" i="12"/>
  <c r="T148" i="12"/>
  <c r="AW148" i="12"/>
  <c r="O148" i="12"/>
  <c r="AV148" i="12"/>
  <c r="N148" i="12"/>
  <c r="AO148" i="12"/>
  <c r="BB148" i="12"/>
  <c r="C148" i="12"/>
  <c r="AC148" i="12"/>
  <c r="AP148" i="12"/>
  <c r="H148" i="12"/>
  <c r="AX148" i="12"/>
  <c r="R148" i="12"/>
  <c r="BA148" i="12"/>
  <c r="K148" i="12"/>
  <c r="AB148" i="12"/>
  <c r="E148" i="12"/>
  <c r="AD148" i="12"/>
  <c r="X148" i="12"/>
  <c r="F148" i="12"/>
  <c r="S148" i="12"/>
  <c r="P148" i="12"/>
  <c r="AS148" i="12"/>
  <c r="G148" i="12"/>
  <c r="L148" i="12"/>
  <c r="V148" i="12"/>
  <c r="AJ148" i="12"/>
  <c r="W148" i="12"/>
  <c r="AL148" i="12"/>
  <c r="M148" i="12"/>
  <c r="AM148" i="12"/>
  <c r="I148" i="12"/>
  <c r="AI148" i="12"/>
  <c r="J148" i="12"/>
  <c r="AF148" i="12"/>
  <c r="Y148" i="12"/>
  <c r="AY148" i="12"/>
  <c r="Z148" i="12"/>
  <c r="D148" i="12"/>
  <c r="J149" i="12"/>
  <c r="W149" i="12"/>
  <c r="AJ149" i="12"/>
  <c r="AW149" i="12"/>
  <c r="Y149" i="12"/>
  <c r="AT149" i="12"/>
  <c r="H149" i="12"/>
  <c r="I149" i="12"/>
  <c r="AH149" i="12"/>
  <c r="AR149" i="12"/>
  <c r="AK149" i="12"/>
  <c r="AI149" i="12"/>
  <c r="AF149" i="12"/>
  <c r="AG149" i="12"/>
  <c r="Z149" i="12"/>
  <c r="AM149" i="12"/>
  <c r="AZ149" i="12"/>
  <c r="AX149" i="12"/>
  <c r="Q149" i="12"/>
  <c r="K149" i="12"/>
  <c r="X149" i="12"/>
  <c r="AC149" i="12"/>
  <c r="O149" i="12"/>
  <c r="U149" i="12"/>
  <c r="AO149" i="12"/>
  <c r="AY149" i="12"/>
  <c r="V149" i="12"/>
  <c r="AP149" i="12"/>
  <c r="D149" i="12"/>
  <c r="BA149" i="12"/>
  <c r="AU149" i="12"/>
  <c r="N149" i="12"/>
  <c r="AA149" i="12"/>
  <c r="AN149" i="12"/>
  <c r="C149" i="12"/>
  <c r="AE149" i="12"/>
  <c r="AS149" i="12"/>
  <c r="P149" i="12"/>
  <c r="AL149" i="12"/>
  <c r="F149" i="12"/>
  <c r="S149" i="12"/>
  <c r="G149" i="12"/>
  <c r="T149" i="12"/>
  <c r="M149" i="12"/>
  <c r="AB149" i="12"/>
  <c r="AD149" i="12"/>
  <c r="AQ149" i="12"/>
  <c r="E149" i="12"/>
  <c r="R149" i="12"/>
  <c r="L149" i="12"/>
  <c r="BB149" i="12"/>
  <c r="AV149" i="12"/>
  <c r="AJ153" i="12"/>
  <c r="AN153" i="12"/>
  <c r="Z153" i="12"/>
  <c r="AW153" i="12"/>
  <c r="AK153" i="12"/>
  <c r="I153" i="12"/>
  <c r="AE153" i="12"/>
  <c r="BB153" i="12"/>
  <c r="AV153" i="12"/>
  <c r="Q153" i="12"/>
  <c r="AP153" i="12"/>
  <c r="AC153" i="12"/>
  <c r="D153" i="12"/>
  <c r="AM153" i="12"/>
  <c r="Y153" i="12"/>
  <c r="AU153" i="12"/>
  <c r="M153" i="12"/>
  <c r="L153" i="12"/>
  <c r="AD153" i="12"/>
  <c r="BA153" i="12"/>
  <c r="AH153" i="12"/>
  <c r="N153" i="12"/>
  <c r="AL153" i="12"/>
  <c r="T153" i="12"/>
  <c r="C153" i="12"/>
  <c r="S153" i="12"/>
  <c r="H153" i="12"/>
  <c r="AT153" i="12"/>
  <c r="F153" i="12"/>
  <c r="AX153" i="12"/>
  <c r="AB153" i="12"/>
  <c r="AY153" i="12"/>
  <c r="K153" i="12"/>
  <c r="R153" i="12"/>
  <c r="AI153" i="12"/>
  <c r="W153" i="12"/>
  <c r="U153" i="12"/>
  <c r="AZ153" i="12"/>
  <c r="AQ153" i="12"/>
  <c r="AS153" i="12"/>
  <c r="X153" i="12"/>
  <c r="E153" i="12"/>
  <c r="AA153" i="12"/>
  <c r="AF153" i="12"/>
  <c r="AR153" i="12"/>
  <c r="J153" i="12"/>
  <c r="AG153" i="12"/>
  <c r="P153" i="12"/>
  <c r="O153" i="12"/>
  <c r="V153" i="12"/>
  <c r="AO153" i="12"/>
  <c r="G153" i="12"/>
  <c r="AB152" i="12"/>
  <c r="AH152" i="12"/>
  <c r="C152" i="12"/>
  <c r="X152" i="12"/>
  <c r="Z152" i="12"/>
  <c r="W152" i="12"/>
  <c r="AX152" i="12"/>
  <c r="AJ152" i="12"/>
  <c r="L152" i="12"/>
  <c r="S152" i="12"/>
  <c r="AG152" i="12"/>
  <c r="P152" i="12"/>
  <c r="Q152" i="12"/>
  <c r="AW152" i="12"/>
  <c r="AS152" i="12"/>
  <c r="AY152" i="12"/>
  <c r="N152" i="12"/>
  <c r="AI152" i="12"/>
  <c r="AR152" i="12"/>
  <c r="AC152" i="12"/>
  <c r="AM152" i="12"/>
  <c r="V152" i="12"/>
  <c r="AZ152" i="12"/>
  <c r="G152" i="12"/>
  <c r="AV152" i="12"/>
  <c r="M152" i="12"/>
  <c r="AQ152" i="12"/>
  <c r="AD152" i="12"/>
  <c r="AO152" i="12"/>
  <c r="AE152" i="12"/>
  <c r="F152" i="12"/>
  <c r="R152" i="12"/>
  <c r="E152" i="12"/>
  <c r="BB152" i="12"/>
  <c r="AP152" i="12"/>
  <c r="AU152" i="12"/>
  <c r="AL152" i="12"/>
  <c r="AT152" i="12"/>
  <c r="K152" i="12"/>
  <c r="U152" i="12"/>
  <c r="AF152" i="12"/>
  <c r="BA152" i="12"/>
  <c r="I152" i="12"/>
  <c r="H152" i="12"/>
  <c r="T152" i="12"/>
  <c r="AA152" i="12"/>
  <c r="AK152" i="12"/>
  <c r="J152" i="12"/>
  <c r="O152" i="12"/>
  <c r="Y152" i="12"/>
  <c r="AN152" i="12"/>
  <c r="D152" i="12"/>
  <c r="Z151" i="12"/>
  <c r="AJ151" i="12"/>
  <c r="AQ151" i="12"/>
  <c r="AH151" i="12"/>
  <c r="C151" i="12"/>
  <c r="H151" i="12"/>
  <c r="AO151" i="12"/>
  <c r="BA151" i="12"/>
  <c r="L151" i="12"/>
  <c r="AC151" i="12"/>
  <c r="AL151" i="12"/>
  <c r="W151" i="12"/>
  <c r="AK151" i="12"/>
  <c r="AP151" i="12"/>
  <c r="AZ151" i="12"/>
  <c r="M151" i="12"/>
  <c r="AB151" i="12"/>
  <c r="N151" i="12"/>
  <c r="X151" i="12"/>
  <c r="S151" i="12"/>
  <c r="AU151" i="12"/>
  <c r="AR151" i="12"/>
  <c r="G151" i="12"/>
  <c r="AI151" i="12"/>
  <c r="P151" i="12"/>
  <c r="Y151" i="12"/>
  <c r="BB151" i="12"/>
  <c r="D151" i="12"/>
  <c r="AG151" i="12"/>
  <c r="AS151" i="12"/>
  <c r="AW151" i="12"/>
  <c r="AD151" i="12"/>
  <c r="AN151" i="12"/>
  <c r="AY151" i="12"/>
  <c r="R151" i="12"/>
  <c r="Q151" i="12"/>
  <c r="E151" i="12"/>
  <c r="AF151" i="12"/>
  <c r="F151" i="12"/>
  <c r="J151" i="12"/>
  <c r="T151" i="12"/>
  <c r="K151" i="12"/>
  <c r="AM151" i="12"/>
  <c r="O151" i="12"/>
  <c r="AT151" i="12"/>
  <c r="I151" i="12"/>
  <c r="U151" i="12"/>
  <c r="AX151" i="12"/>
  <c r="AA151" i="12"/>
  <c r="AV151" i="12"/>
  <c r="V151" i="12"/>
  <c r="AE151" i="12"/>
  <c r="C7" i="14"/>
  <c r="C5" i="21" s="1"/>
  <c r="BA154" i="12"/>
  <c r="AK154" i="12"/>
  <c r="U154" i="12"/>
  <c r="D154" i="12"/>
  <c r="AN154" i="12"/>
  <c r="X154" i="12"/>
  <c r="G154" i="12"/>
  <c r="AQ154" i="12"/>
  <c r="AA154" i="12"/>
  <c r="J154" i="12"/>
  <c r="V154" i="12"/>
  <c r="R154" i="12"/>
  <c r="AP154" i="12"/>
  <c r="L154" i="12"/>
  <c r="AW154" i="12"/>
  <c r="AG154" i="12"/>
  <c r="Q154" i="12"/>
  <c r="AZ154" i="12"/>
  <c r="AJ154" i="12"/>
  <c r="T154" i="12"/>
  <c r="C154" i="12"/>
  <c r="AM154" i="12"/>
  <c r="W154" i="12"/>
  <c r="F154" i="12"/>
  <c r="E154" i="12"/>
  <c r="AT154" i="12"/>
  <c r="Z154" i="12"/>
  <c r="AS154" i="12"/>
  <c r="AC154" i="12"/>
  <c r="M154" i="12"/>
  <c r="AV154" i="12"/>
  <c r="AF154" i="12"/>
  <c r="P154" i="12"/>
  <c r="AY154" i="12"/>
  <c r="AI154" i="12"/>
  <c r="S154" i="12"/>
  <c r="BB154" i="12"/>
  <c r="AX154" i="12"/>
  <c r="AD154" i="12"/>
  <c r="I154" i="12"/>
  <c r="AO154" i="12"/>
  <c r="Y154" i="12"/>
  <c r="H154" i="12"/>
  <c r="AR154" i="12"/>
  <c r="AB154" i="12"/>
  <c r="K154" i="12"/>
  <c r="AU154" i="12"/>
  <c r="AE154" i="12"/>
  <c r="O154" i="12"/>
  <c r="AL154" i="12"/>
  <c r="AH154" i="12"/>
  <c r="N154" i="12"/>
  <c r="H14" i="14"/>
  <c r="H12" i="21" s="1"/>
  <c r="B12" i="14"/>
  <c r="B10" i="21" s="1"/>
  <c r="D69" i="23"/>
  <c r="D70" i="23" s="1"/>
  <c r="E70" i="23" s="1"/>
  <c r="O69" i="2"/>
  <c r="F70" i="34"/>
  <c r="G70" i="34" s="1"/>
  <c r="AD40" i="4"/>
  <c r="W69" i="2"/>
  <c r="AR42" i="4"/>
  <c r="AE69" i="23"/>
  <c r="BA69" i="23"/>
  <c r="Q69" i="2"/>
  <c r="AD41" i="4"/>
  <c r="M69" i="2"/>
  <c r="T41" i="4"/>
  <c r="Z40" i="4"/>
  <c r="Y69" i="23"/>
  <c r="J42" i="4"/>
  <c r="V42" i="4"/>
  <c r="G69" i="2"/>
  <c r="E84" i="22"/>
  <c r="F81" i="22" s="1"/>
  <c r="F84" i="22" s="1"/>
  <c r="G81" i="22" s="1"/>
  <c r="G84" i="22" s="1"/>
  <c r="AY69" i="22"/>
  <c r="AO69" i="23"/>
  <c r="F5" i="14"/>
  <c r="F3" i="21" s="1"/>
  <c r="AM69" i="23"/>
  <c r="P41" i="4"/>
  <c r="P83" i="24"/>
  <c r="H42" i="4"/>
  <c r="AW69" i="22"/>
  <c r="K83" i="24"/>
  <c r="AZ26" i="24"/>
  <c r="AZ61" i="24" s="1"/>
  <c r="AZ67" i="24" s="1"/>
  <c r="AY43" i="4" s="1"/>
  <c r="AF41" i="4"/>
  <c r="J2" i="29"/>
  <c r="J54" i="29" s="1"/>
  <c r="I54" i="29"/>
  <c r="AG69" i="2"/>
  <c r="AH83" i="24"/>
  <c r="AT40" i="4"/>
  <c r="Z83" i="24"/>
  <c r="O83" i="24"/>
  <c r="C67" i="12"/>
  <c r="E84" i="2"/>
  <c r="D66" i="12" s="1"/>
  <c r="M26" i="24"/>
  <c r="M61" i="24" s="1"/>
  <c r="M67" i="24" s="1"/>
  <c r="M69" i="24" s="1"/>
  <c r="AB83" i="24"/>
  <c r="AQ26" i="24"/>
  <c r="AQ61" i="24" s="1"/>
  <c r="AQ67" i="24" s="1"/>
  <c r="AQ69" i="24" s="1"/>
  <c r="U83" i="24"/>
  <c r="X26" i="24"/>
  <c r="X61" i="24" s="1"/>
  <c r="BA83" i="24"/>
  <c r="K69" i="2"/>
  <c r="Q26" i="24"/>
  <c r="Q61" i="24" s="1"/>
  <c r="Q67" i="24" s="1"/>
  <c r="Q69" i="24" s="1"/>
  <c r="AG83" i="24"/>
  <c r="BC26" i="24"/>
  <c r="BC61" i="24" s="1"/>
  <c r="BC67" i="24" s="1"/>
  <c r="BC69" i="24" s="1"/>
  <c r="E83" i="24"/>
  <c r="AY26" i="24"/>
  <c r="AY61" i="24" s="1"/>
  <c r="AY67" i="24" s="1"/>
  <c r="AX43" i="4" s="1"/>
  <c r="L83" i="24"/>
  <c r="AW26" i="24"/>
  <c r="AW61" i="24" s="1"/>
  <c r="AW67" i="24" s="1"/>
  <c r="AV43" i="4" s="1"/>
  <c r="AV26" i="24"/>
  <c r="AV61" i="24" s="1"/>
  <c r="AV67" i="24" s="1"/>
  <c r="AU43" i="4" s="1"/>
  <c r="V26" i="24"/>
  <c r="V61" i="24" s="1"/>
  <c r="S26" i="24"/>
  <c r="S61" i="24" s="1"/>
  <c r="S67" i="24" s="1"/>
  <c r="R43" i="4" s="1"/>
  <c r="AM83" i="24"/>
  <c r="G54" i="27"/>
  <c r="AD83" i="24"/>
  <c r="F2" i="1"/>
  <c r="E32" i="1"/>
  <c r="C41" i="4"/>
  <c r="AT83" i="24"/>
  <c r="H13" i="14"/>
  <c r="H11" i="21" s="1"/>
  <c r="I30" i="7"/>
  <c r="K30" i="7"/>
  <c r="C42" i="7"/>
  <c r="J83" i="24"/>
  <c r="AS83" i="24"/>
  <c r="F75" i="35"/>
  <c r="F12" i="14"/>
  <c r="F10" i="21" s="1"/>
  <c r="I11" i="14"/>
  <c r="I9" i="21" s="1"/>
  <c r="U69" i="2"/>
  <c r="AO69" i="2"/>
  <c r="H10" i="14"/>
  <c r="H8" i="21" s="1"/>
  <c r="D41" i="26"/>
  <c r="D48" i="26" s="1"/>
  <c r="D9" i="14"/>
  <c r="D7" i="21" s="1"/>
  <c r="L9" i="14"/>
  <c r="L7" i="21" s="1"/>
  <c r="J30" i="7"/>
  <c r="AK69" i="2"/>
  <c r="BA69" i="2"/>
  <c r="F5" i="23"/>
  <c r="F10" i="23" s="1"/>
  <c r="F40" i="23" s="1"/>
  <c r="E76" i="23"/>
  <c r="L6" i="14"/>
  <c r="L4" i="21" s="1"/>
  <c r="H40" i="4"/>
  <c r="G5" i="14"/>
  <c r="G3" i="21" s="1"/>
  <c r="AS69" i="2"/>
  <c r="B11" i="14"/>
  <c r="B9" i="21" s="1"/>
  <c r="L14" i="14"/>
  <c r="L12" i="21" s="1"/>
  <c r="D76" i="2"/>
  <c r="D78" i="2" s="1"/>
  <c r="E75" i="2" s="1"/>
  <c r="AG69" i="23"/>
  <c r="G69" i="24"/>
  <c r="C44" i="12"/>
  <c r="E87" i="30"/>
  <c r="E91" i="30" s="1"/>
  <c r="D44" i="12" s="1"/>
  <c r="B6" i="14"/>
  <c r="B4" i="21" s="1"/>
  <c r="I30" i="11"/>
  <c r="H11" i="14"/>
  <c r="H9" i="21" s="1"/>
  <c r="K11" i="14"/>
  <c r="K9" i="21" s="1"/>
  <c r="C9" i="14"/>
  <c r="C7" i="21" s="1"/>
  <c r="D69" i="2"/>
  <c r="D70" i="2" s="1"/>
  <c r="E70" i="2" s="1"/>
  <c r="AY69" i="2"/>
  <c r="H41" i="4"/>
  <c r="E10" i="14"/>
  <c r="E8" i="21" s="1"/>
  <c r="C119" i="12"/>
  <c r="Z41" i="4"/>
  <c r="AB40" i="4"/>
  <c r="L41" i="4"/>
  <c r="BB40" i="4"/>
  <c r="AQ69" i="23"/>
  <c r="AH40" i="4"/>
  <c r="AN41" i="4"/>
  <c r="AH42" i="4"/>
  <c r="Y69" i="22"/>
  <c r="AU69" i="23"/>
  <c r="E81" i="23"/>
  <c r="E84" i="23" s="1"/>
  <c r="F81" i="23" s="1"/>
  <c r="F84" i="23" s="1"/>
  <c r="E68" i="12" s="1"/>
  <c r="F41" i="4"/>
  <c r="AV26" i="25"/>
  <c r="AV61" i="25" s="1"/>
  <c r="AV67" i="25" s="1"/>
  <c r="AU44" i="4" s="1"/>
  <c r="AW69" i="23"/>
  <c r="AJ26" i="25"/>
  <c r="AJ61" i="25" s="1"/>
  <c r="AL48" i="4"/>
  <c r="AC83" i="25"/>
  <c r="AS26" i="25"/>
  <c r="AS61" i="25" s="1"/>
  <c r="AS67" i="25" s="1"/>
  <c r="AS69" i="25" s="1"/>
  <c r="AR26" i="25"/>
  <c r="AR61" i="25" s="1"/>
  <c r="AR67" i="25" s="1"/>
  <c r="AQ44" i="4" s="1"/>
  <c r="H26" i="25"/>
  <c r="H61" i="25" s="1"/>
  <c r="D40" i="4"/>
  <c r="T42" i="4"/>
  <c r="G69" i="23"/>
  <c r="I83" i="25"/>
  <c r="L42" i="4"/>
  <c r="O69" i="22"/>
  <c r="AW69" i="2"/>
  <c r="T83" i="25"/>
  <c r="J30" i="11"/>
  <c r="E81" i="28"/>
  <c r="E84" i="28" s="1"/>
  <c r="D73" i="12" s="1"/>
  <c r="AW83" i="25"/>
  <c r="BC26" i="25"/>
  <c r="BC61" i="25" s="1"/>
  <c r="BC67" i="25" s="1"/>
  <c r="BB44" i="4" s="1"/>
  <c r="C13" i="14"/>
  <c r="C11" i="21" s="1"/>
  <c r="AQ69" i="2"/>
  <c r="M13" i="14"/>
  <c r="M11" i="21" s="1"/>
  <c r="M12" i="14"/>
  <c r="M10" i="21" s="1"/>
  <c r="S83" i="29"/>
  <c r="BC69" i="23"/>
  <c r="AO83" i="25"/>
  <c r="X40" i="4"/>
  <c r="H30" i="11"/>
  <c r="D76" i="25"/>
  <c r="D78" i="25" s="1"/>
  <c r="C118" i="12" s="1"/>
  <c r="F9" i="14"/>
  <c r="F7" i="21" s="1"/>
  <c r="E9" i="14"/>
  <c r="E7" i="21" s="1"/>
  <c r="AP47" i="4"/>
  <c r="X26" i="25"/>
  <c r="X61" i="25" s="1"/>
  <c r="U83" i="25"/>
  <c r="E26" i="28"/>
  <c r="E61" i="28" s="1"/>
  <c r="E67" i="28" s="1"/>
  <c r="E69" i="28" s="1"/>
  <c r="AZ26" i="25"/>
  <c r="AZ61" i="25" s="1"/>
  <c r="AZ67" i="25" s="1"/>
  <c r="AY44" i="4" s="1"/>
  <c r="AG26" i="25"/>
  <c r="AG61" i="25" s="1"/>
  <c r="AG67" i="25" s="1"/>
  <c r="AF44" i="4" s="1"/>
  <c r="AP83" i="25"/>
  <c r="AP26" i="25"/>
  <c r="AP61" i="25" s="1"/>
  <c r="AP67" i="25" s="1"/>
  <c r="AO44" i="4" s="1"/>
  <c r="J83" i="25"/>
  <c r="J26" i="25"/>
  <c r="J61" i="25" s="1"/>
  <c r="K83" i="25"/>
  <c r="K26" i="25"/>
  <c r="K61" i="25" s="1"/>
  <c r="K67" i="25" s="1"/>
  <c r="D83" i="25"/>
  <c r="D84" i="25" s="1"/>
  <c r="D26" i="25"/>
  <c r="D61" i="25" s="1"/>
  <c r="D67" i="25" s="1"/>
  <c r="Q26" i="25"/>
  <c r="Q61" i="25" s="1"/>
  <c r="Q67" i="25" s="1"/>
  <c r="Q83" i="25"/>
  <c r="AX83" i="25"/>
  <c r="AX26" i="25"/>
  <c r="AX61" i="25" s="1"/>
  <c r="AX67" i="25" s="1"/>
  <c r="AW44" i="4" s="1"/>
  <c r="AN26" i="25"/>
  <c r="AN61" i="25" s="1"/>
  <c r="AN83" i="25"/>
  <c r="AL83" i="25"/>
  <c r="AL26" i="25"/>
  <c r="AL61" i="25" s="1"/>
  <c r="AY83" i="25"/>
  <c r="AY26" i="25"/>
  <c r="AY61" i="25" s="1"/>
  <c r="AY67" i="25" s="1"/>
  <c r="AS26" i="28"/>
  <c r="AS61" i="28" s="1"/>
  <c r="AS67" i="28" s="1"/>
  <c r="AS83" i="28"/>
  <c r="AL26" i="28"/>
  <c r="AL61" i="28" s="1"/>
  <c r="AL83" i="28"/>
  <c r="F26" i="28"/>
  <c r="F61" i="28" s="1"/>
  <c r="F83" i="28"/>
  <c r="AO26" i="28"/>
  <c r="AO61" i="28" s="1"/>
  <c r="AO67" i="28" s="1"/>
  <c r="AO83" i="28"/>
  <c r="AN26" i="28"/>
  <c r="AN61" i="28" s="1"/>
  <c r="AN83" i="28"/>
  <c r="O83" i="29"/>
  <c r="O26" i="29"/>
  <c r="O61" i="29" s="1"/>
  <c r="O67" i="29" s="1"/>
  <c r="X26" i="29"/>
  <c r="X61" i="29" s="1"/>
  <c r="X83" i="29"/>
  <c r="AK26" i="29"/>
  <c r="AK61" i="29" s="1"/>
  <c r="AK67" i="29" s="1"/>
  <c r="AK83" i="29"/>
  <c r="AZ83" i="29"/>
  <c r="AZ26" i="29"/>
  <c r="AZ61" i="29" s="1"/>
  <c r="AZ67" i="29" s="1"/>
  <c r="AY48" i="4" s="1"/>
  <c r="AY83" i="29"/>
  <c r="AY26" i="29"/>
  <c r="AY61" i="29" s="1"/>
  <c r="AY67" i="29" s="1"/>
  <c r="AW83" i="29"/>
  <c r="AW26" i="29"/>
  <c r="AW61" i="29" s="1"/>
  <c r="AW67" i="29" s="1"/>
  <c r="AU83" i="24"/>
  <c r="AU26" i="24"/>
  <c r="AU61" i="24" s="1"/>
  <c r="AU67" i="24" s="1"/>
  <c r="W26" i="24"/>
  <c r="W61" i="24" s="1"/>
  <c r="W67" i="24" s="1"/>
  <c r="W83" i="24"/>
  <c r="I26" i="24"/>
  <c r="I61" i="24" s="1"/>
  <c r="I67" i="24" s="1"/>
  <c r="I83" i="24"/>
  <c r="AJ26" i="24"/>
  <c r="AJ61" i="24" s="1"/>
  <c r="AJ83" i="24"/>
  <c r="Z83" i="25"/>
  <c r="Z26" i="25"/>
  <c r="Z61" i="25" s="1"/>
  <c r="G83" i="25"/>
  <c r="G26" i="25"/>
  <c r="G61" i="25" s="1"/>
  <c r="G67" i="25" s="1"/>
  <c r="W83" i="25"/>
  <c r="W26" i="25"/>
  <c r="W61" i="25" s="1"/>
  <c r="W67" i="25" s="1"/>
  <c r="AK26" i="25"/>
  <c r="AK61" i="25" s="1"/>
  <c r="AK67" i="25" s="1"/>
  <c r="AK83" i="25"/>
  <c r="N26" i="25"/>
  <c r="N61" i="25" s="1"/>
  <c r="N83" i="25"/>
  <c r="AA26" i="25"/>
  <c r="AA61" i="25" s="1"/>
  <c r="AA67" i="25" s="1"/>
  <c r="AA83" i="25"/>
  <c r="E26" i="25"/>
  <c r="E61" i="25" s="1"/>
  <c r="E67" i="25" s="1"/>
  <c r="E83" i="25"/>
  <c r="O26" i="25"/>
  <c r="O61" i="25" s="1"/>
  <c r="O67" i="25" s="1"/>
  <c r="O83" i="25"/>
  <c r="Y83" i="25"/>
  <c r="Y26" i="25"/>
  <c r="Y61" i="25" s="1"/>
  <c r="Y67" i="25" s="1"/>
  <c r="BB26" i="25"/>
  <c r="BB61" i="25" s="1"/>
  <c r="BB67" i="25" s="1"/>
  <c r="BA44" i="4" s="1"/>
  <c r="BB83" i="25"/>
  <c r="H54" i="22"/>
  <c r="H28" i="22"/>
  <c r="I2" i="22"/>
  <c r="AH83" i="28"/>
  <c r="AH26" i="28"/>
  <c r="AH61" i="28" s="1"/>
  <c r="AE26" i="28"/>
  <c r="AE61" i="28" s="1"/>
  <c r="AE67" i="28" s="1"/>
  <c r="AE83" i="28"/>
  <c r="AX26" i="28"/>
  <c r="AX61" i="28" s="1"/>
  <c r="AX67" i="28" s="1"/>
  <c r="AW47" i="4" s="1"/>
  <c r="AX83" i="28"/>
  <c r="R83" i="28"/>
  <c r="R26" i="28"/>
  <c r="R61" i="28" s="1"/>
  <c r="AR26" i="28"/>
  <c r="AR61" i="28" s="1"/>
  <c r="AR67" i="28" s="1"/>
  <c r="AQ47" i="4" s="1"/>
  <c r="AR83" i="28"/>
  <c r="AT26" i="29"/>
  <c r="AT61" i="29" s="1"/>
  <c r="AT67" i="29" s="1"/>
  <c r="AS48" i="4" s="1"/>
  <c r="AT83" i="29"/>
  <c r="Y83" i="29"/>
  <c r="Y26" i="29"/>
  <c r="Y61" i="29" s="1"/>
  <c r="Y67" i="29" s="1"/>
  <c r="D26" i="29"/>
  <c r="D61" i="29" s="1"/>
  <c r="D67" i="29" s="1"/>
  <c r="D83" i="29"/>
  <c r="D84" i="29" s="1"/>
  <c r="I83" i="29"/>
  <c r="I26" i="29"/>
  <c r="I61" i="29" s="1"/>
  <c r="I67" i="29" s="1"/>
  <c r="AN26" i="29"/>
  <c r="AN61" i="29" s="1"/>
  <c r="AN83" i="29"/>
  <c r="F83" i="29"/>
  <c r="F26" i="29"/>
  <c r="F61" i="29" s="1"/>
  <c r="AO83" i="24"/>
  <c r="AO26" i="24"/>
  <c r="AO61" i="24" s="1"/>
  <c r="AO67" i="24" s="1"/>
  <c r="AC26" i="24"/>
  <c r="AC61" i="24" s="1"/>
  <c r="AC67" i="24" s="1"/>
  <c r="AC83" i="24"/>
  <c r="H83" i="24"/>
  <c r="H26" i="24"/>
  <c r="H61" i="24" s="1"/>
  <c r="AA26" i="24"/>
  <c r="AA61" i="24" s="1"/>
  <c r="AA67" i="24" s="1"/>
  <c r="AA83" i="24"/>
  <c r="AM83" i="25"/>
  <c r="AM26" i="25"/>
  <c r="AM61" i="25" s="1"/>
  <c r="AM67" i="25" s="1"/>
  <c r="P83" i="25"/>
  <c r="P26" i="25"/>
  <c r="P61" i="25" s="1"/>
  <c r="L83" i="25"/>
  <c r="L26" i="25"/>
  <c r="L61" i="25" s="1"/>
  <c r="AD83" i="25"/>
  <c r="AD26" i="25"/>
  <c r="AD61" i="25" s="1"/>
  <c r="AQ83" i="25"/>
  <c r="AQ26" i="25"/>
  <c r="AQ61" i="25" s="1"/>
  <c r="AQ67" i="25" s="1"/>
  <c r="BA26" i="25"/>
  <c r="BA61" i="25" s="1"/>
  <c r="BA67" i="25" s="1"/>
  <c r="BA83" i="25"/>
  <c r="R83" i="25"/>
  <c r="R26" i="25"/>
  <c r="R61" i="25" s="1"/>
  <c r="AE26" i="25"/>
  <c r="AE61" i="25" s="1"/>
  <c r="AE67" i="25" s="1"/>
  <c r="AE83" i="25"/>
  <c r="M26" i="25"/>
  <c r="M61" i="25" s="1"/>
  <c r="M67" i="25" s="1"/>
  <c r="M83" i="25"/>
  <c r="F26" i="25"/>
  <c r="F61" i="25" s="1"/>
  <c r="F83" i="25"/>
  <c r="S26" i="25"/>
  <c r="S61" i="25" s="1"/>
  <c r="S67" i="25" s="1"/>
  <c r="S83" i="25"/>
  <c r="S83" i="28"/>
  <c r="S26" i="28"/>
  <c r="S61" i="28" s="1"/>
  <c r="S67" i="28" s="1"/>
  <c r="X26" i="28"/>
  <c r="X61" i="28" s="1"/>
  <c r="X83" i="28"/>
  <c r="AU83" i="28"/>
  <c r="AU26" i="28"/>
  <c r="AU61" i="28" s="1"/>
  <c r="AU67" i="28" s="1"/>
  <c r="O26" i="28"/>
  <c r="O61" i="28" s="1"/>
  <c r="O67" i="28" s="1"/>
  <c r="O83" i="28"/>
  <c r="P83" i="29"/>
  <c r="P26" i="29"/>
  <c r="P61" i="29" s="1"/>
  <c r="BB83" i="29"/>
  <c r="BB26" i="29"/>
  <c r="BB61" i="29" s="1"/>
  <c r="BB67" i="29" s="1"/>
  <c r="BA48" i="4" s="1"/>
  <c r="AG26" i="29"/>
  <c r="AG61" i="29" s="1"/>
  <c r="AG67" i="29" s="1"/>
  <c r="AG83" i="29"/>
  <c r="L83" i="29"/>
  <c r="L26" i="29"/>
  <c r="L61" i="29" s="1"/>
  <c r="AB26" i="29"/>
  <c r="AB61" i="29" s="1"/>
  <c r="AB83" i="29"/>
  <c r="U26" i="29"/>
  <c r="U61" i="29" s="1"/>
  <c r="U67" i="29" s="1"/>
  <c r="U83" i="29"/>
  <c r="AI83" i="29"/>
  <c r="AI26" i="29"/>
  <c r="AI61" i="29" s="1"/>
  <c r="AI67" i="29" s="1"/>
  <c r="F26" i="24"/>
  <c r="F61" i="24" s="1"/>
  <c r="F83" i="24"/>
  <c r="AN83" i="24"/>
  <c r="AN26" i="24"/>
  <c r="AN61" i="24" s="1"/>
  <c r="R83" i="24"/>
  <c r="R26" i="24"/>
  <c r="R61" i="24" s="1"/>
  <c r="AT26" i="25"/>
  <c r="AT61" i="25" s="1"/>
  <c r="AT67" i="25" s="1"/>
  <c r="AS44" i="4" s="1"/>
  <c r="AT83" i="25"/>
  <c r="AB83" i="25"/>
  <c r="AB26" i="25"/>
  <c r="AB61" i="25" s="1"/>
  <c r="AF83" i="25"/>
  <c r="AF26" i="25"/>
  <c r="AF61" i="25" s="1"/>
  <c r="AH26" i="25"/>
  <c r="AH61" i="25" s="1"/>
  <c r="AH83" i="25"/>
  <c r="AU26" i="25"/>
  <c r="AU61" i="25" s="1"/>
  <c r="AU67" i="25" s="1"/>
  <c r="AU83" i="25"/>
  <c r="V83" i="25"/>
  <c r="V26" i="25"/>
  <c r="V61" i="25" s="1"/>
  <c r="AI26" i="25"/>
  <c r="AI61" i="25" s="1"/>
  <c r="AI67" i="25" s="1"/>
  <c r="AI83" i="25"/>
  <c r="H26" i="28"/>
  <c r="H61" i="28" s="1"/>
  <c r="H83" i="28"/>
  <c r="BA83" i="28"/>
  <c r="BA26" i="28"/>
  <c r="BA61" i="28" s="1"/>
  <c r="BA67" i="28" s="1"/>
  <c r="Y26" i="28"/>
  <c r="Y61" i="28" s="1"/>
  <c r="Y67" i="28" s="1"/>
  <c r="Y83" i="28"/>
  <c r="AB26" i="28"/>
  <c r="AB61" i="28" s="1"/>
  <c r="AB83" i="28"/>
  <c r="AY83" i="28"/>
  <c r="AY26" i="28"/>
  <c r="AY61" i="28" s="1"/>
  <c r="AY67" i="28" s="1"/>
  <c r="AS83" i="29"/>
  <c r="AS26" i="29"/>
  <c r="AS61" i="29" s="1"/>
  <c r="AS67" i="29" s="1"/>
  <c r="AE83" i="29"/>
  <c r="AE26" i="29"/>
  <c r="AE61" i="29" s="1"/>
  <c r="AE67" i="29" s="1"/>
  <c r="AU83" i="29"/>
  <c r="AU26" i="29"/>
  <c r="AU61" i="29" s="1"/>
  <c r="AU67" i="29" s="1"/>
  <c r="AP26" i="29"/>
  <c r="AP61" i="29" s="1"/>
  <c r="AP67" i="29" s="1"/>
  <c r="AO48" i="4" s="1"/>
  <c r="AP83" i="29"/>
  <c r="AD83" i="29"/>
  <c r="AD26" i="29"/>
  <c r="AD61" i="29" s="1"/>
  <c r="R83" i="29"/>
  <c r="R26" i="29"/>
  <c r="R61" i="29" s="1"/>
  <c r="AX26" i="24"/>
  <c r="AX61" i="24" s="1"/>
  <c r="AX67" i="24" s="1"/>
  <c r="AW43" i="4" s="1"/>
  <c r="AX83" i="24"/>
  <c r="AL26" i="24"/>
  <c r="AL61" i="24" s="1"/>
  <c r="AL83" i="24"/>
  <c r="D26" i="24"/>
  <c r="D61" i="24" s="1"/>
  <c r="D67" i="24" s="1"/>
  <c r="D83" i="24"/>
  <c r="D84" i="24" s="1"/>
  <c r="M34" i="14"/>
  <c r="F58" i="23"/>
  <c r="F77" i="23" s="1"/>
  <c r="B7" i="14"/>
  <c r="B5" i="21" s="1"/>
  <c r="D14" i="14"/>
  <c r="D12" i="21" s="1"/>
  <c r="G10" i="14"/>
  <c r="G8" i="21" s="1"/>
  <c r="E30" i="7"/>
  <c r="H34" i="14"/>
  <c r="J8" i="14"/>
  <c r="J6" i="21" s="1"/>
  <c r="L11" i="14"/>
  <c r="L9" i="21" s="1"/>
  <c r="C34" i="14"/>
  <c r="H30" i="7"/>
  <c r="F34" i="14"/>
  <c r="D36" i="14"/>
  <c r="J34" i="14"/>
  <c r="H36" i="14"/>
  <c r="B35" i="14"/>
  <c r="D124" i="12"/>
  <c r="L34" i="14"/>
  <c r="J36" i="14"/>
  <c r="F36" i="14"/>
  <c r="G36" i="14"/>
  <c r="J35" i="14"/>
  <c r="E13" i="14"/>
  <c r="E11" i="21" s="1"/>
  <c r="I34" i="14"/>
  <c r="C14" i="14"/>
  <c r="C12" i="21" s="1"/>
  <c r="E35" i="14"/>
  <c r="G35" i="14"/>
  <c r="K7" i="14"/>
  <c r="K5" i="21" s="1"/>
  <c r="C36" i="14"/>
  <c r="J5" i="14"/>
  <c r="J3" i="21" s="1"/>
  <c r="I36" i="14"/>
  <c r="D34" i="14"/>
  <c r="I35" i="14"/>
  <c r="K36" i="14"/>
  <c r="E34" i="14"/>
  <c r="B36" i="14"/>
  <c r="M30" i="7"/>
  <c r="G34" i="14"/>
  <c r="K34" i="14"/>
  <c r="M30" i="11"/>
  <c r="BC10" i="11"/>
  <c r="E5" i="14"/>
  <c r="E3" i="21" s="1"/>
  <c r="BC7" i="11"/>
  <c r="L30" i="11"/>
  <c r="B34" i="14"/>
  <c r="F30" i="11"/>
  <c r="F13" i="14"/>
  <c r="F11" i="21" s="1"/>
  <c r="L36" i="14"/>
  <c r="D76" i="23"/>
  <c r="D78" i="23" s="1"/>
  <c r="D41" i="23"/>
  <c r="D95" i="23" s="1"/>
  <c r="D97" i="23" s="1"/>
  <c r="E94" i="23" s="1"/>
  <c r="J11" i="14"/>
  <c r="J9" i="21" s="1"/>
  <c r="G13" i="14"/>
  <c r="G11" i="21" s="1"/>
  <c r="K30" i="11"/>
  <c r="M35" i="14"/>
  <c r="D41" i="27"/>
  <c r="D48" i="27" s="1"/>
  <c r="C30" i="7"/>
  <c r="D30" i="11"/>
  <c r="E40" i="2"/>
  <c r="D41" i="29"/>
  <c r="D95" i="29" s="1"/>
  <c r="D97" i="29" s="1"/>
  <c r="E94" i="29" s="1"/>
  <c r="D76" i="22"/>
  <c r="D78" i="22" s="1"/>
  <c r="E75" i="22" s="1"/>
  <c r="E101" i="2"/>
  <c r="E102" i="2" s="1"/>
  <c r="D7" i="12" s="1"/>
  <c r="F58" i="25"/>
  <c r="E13" i="4" s="1"/>
  <c r="C30" i="11"/>
  <c r="B13" i="14"/>
  <c r="B11" i="21" s="1"/>
  <c r="G14" i="14"/>
  <c r="G12" i="21" s="1"/>
  <c r="C120" i="12"/>
  <c r="E75" i="27"/>
  <c r="BC8" i="11"/>
  <c r="BC11" i="11"/>
  <c r="C5" i="14"/>
  <c r="C3" i="21" s="1"/>
  <c r="G30" i="11"/>
  <c r="F30" i="7"/>
  <c r="E30" i="11"/>
  <c r="L30" i="7"/>
  <c r="E76" i="25"/>
  <c r="BC12" i="11"/>
  <c r="C121" i="12"/>
  <c r="E75" i="28"/>
  <c r="B5" i="14"/>
  <c r="B3" i="21" s="1"/>
  <c r="E10" i="22"/>
  <c r="E40" i="22" s="1"/>
  <c r="BC4" i="11"/>
  <c r="M7" i="14"/>
  <c r="M5" i="21" s="1"/>
  <c r="K5" i="14"/>
  <c r="K3" i="21" s="1"/>
  <c r="E126" i="12"/>
  <c r="G75" i="34"/>
  <c r="E127" i="12"/>
  <c r="D35" i="14"/>
  <c r="H35" i="14"/>
  <c r="E8" i="14"/>
  <c r="E6" i="21" s="1"/>
  <c r="BC5" i="11"/>
  <c r="E36" i="14"/>
  <c r="BC9" i="11"/>
  <c r="BC13" i="11"/>
  <c r="G9" i="14"/>
  <c r="G7" i="21" s="1"/>
  <c r="N52" i="14"/>
  <c r="N61" i="14" s="1"/>
  <c r="K35" i="14"/>
  <c r="F35" i="14"/>
  <c r="E87" i="35"/>
  <c r="E91" i="35" s="1"/>
  <c r="C49" i="12"/>
  <c r="E87" i="34"/>
  <c r="E91" i="34" s="1"/>
  <c r="C48" i="12"/>
  <c r="E87" i="33"/>
  <c r="E91" i="33" s="1"/>
  <c r="C47" i="12"/>
  <c r="E87" i="32"/>
  <c r="E91" i="32" s="1"/>
  <c r="C46" i="12"/>
  <c r="E87" i="31"/>
  <c r="E91" i="31" s="1"/>
  <c r="C45" i="12"/>
  <c r="G81" i="33"/>
  <c r="G84" i="33" s="1"/>
  <c r="E78" i="12"/>
  <c r="G81" i="32"/>
  <c r="G84" i="32" s="1"/>
  <c r="E77" i="12"/>
  <c r="G81" i="35"/>
  <c r="G84" i="35" s="1"/>
  <c r="E80" i="12"/>
  <c r="G81" i="31"/>
  <c r="G84" i="31" s="1"/>
  <c r="E76" i="12"/>
  <c r="G81" i="34"/>
  <c r="G84" i="34" s="1"/>
  <c r="E79" i="12"/>
  <c r="F50" i="34"/>
  <c r="F51" i="34" s="1"/>
  <c r="E46" i="7"/>
  <c r="F97" i="33"/>
  <c r="G94" i="33" s="1"/>
  <c r="E53" i="4"/>
  <c r="E75" i="30"/>
  <c r="C123" i="12"/>
  <c r="E101" i="25"/>
  <c r="E102" i="25" s="1"/>
  <c r="D11" i="12" s="1"/>
  <c r="F5" i="25"/>
  <c r="E10" i="30"/>
  <c r="E40" i="30" s="1"/>
  <c r="D48" i="24"/>
  <c r="F50" i="33"/>
  <c r="F51" i="33" s="1"/>
  <c r="E45" i="7"/>
  <c r="C117" i="12"/>
  <c r="E75" i="24"/>
  <c r="E10" i="24"/>
  <c r="E40" i="24" s="1"/>
  <c r="C35" i="12"/>
  <c r="D30" i="7"/>
  <c r="G30" i="7"/>
  <c r="E70" i="32"/>
  <c r="E70" i="33"/>
  <c r="F69" i="33"/>
  <c r="E52" i="4"/>
  <c r="D69" i="31"/>
  <c r="D70" i="31" s="1"/>
  <c r="E70" i="31" s="1"/>
  <c r="C50" i="4"/>
  <c r="F101" i="35"/>
  <c r="F102" i="35" s="1"/>
  <c r="E21" i="12" s="1"/>
  <c r="G5" i="35"/>
  <c r="F96" i="35"/>
  <c r="F67" i="35"/>
  <c r="I54" i="35"/>
  <c r="I28" i="35"/>
  <c r="J2" i="35"/>
  <c r="F41" i="35"/>
  <c r="F48" i="35" s="1"/>
  <c r="F76" i="35"/>
  <c r="F95" i="34"/>
  <c r="F97" i="34" s="1"/>
  <c r="G94" i="34" s="1"/>
  <c r="G10" i="34"/>
  <c r="G40" i="34" s="1"/>
  <c r="J28" i="34"/>
  <c r="K2" i="34"/>
  <c r="J54" i="34"/>
  <c r="J28" i="33"/>
  <c r="K2" i="33"/>
  <c r="J54" i="33"/>
  <c r="G101" i="33"/>
  <c r="G102" i="33" s="1"/>
  <c r="F19" i="12" s="1"/>
  <c r="H5" i="33"/>
  <c r="G76" i="33"/>
  <c r="G78" i="33" s="1"/>
  <c r="G41" i="33"/>
  <c r="G48" i="33" s="1"/>
  <c r="H58" i="33"/>
  <c r="G21" i="4" s="1"/>
  <c r="F96" i="32"/>
  <c r="F67" i="32"/>
  <c r="J54" i="32"/>
  <c r="J28" i="32"/>
  <c r="K2" i="32"/>
  <c r="F101" i="32"/>
  <c r="F102" i="32" s="1"/>
  <c r="E18" i="12" s="1"/>
  <c r="G5" i="32"/>
  <c r="F76" i="32"/>
  <c r="F78" i="32" s="1"/>
  <c r="F41" i="32"/>
  <c r="F101" i="31"/>
  <c r="F102" i="31" s="1"/>
  <c r="E17" i="12" s="1"/>
  <c r="G5" i="31"/>
  <c r="F96" i="31"/>
  <c r="F67" i="31"/>
  <c r="F41" i="31"/>
  <c r="F48" i="31" s="1"/>
  <c r="F76" i="31"/>
  <c r="F78" i="31" s="1"/>
  <c r="I54" i="31"/>
  <c r="I28" i="31"/>
  <c r="J2" i="31"/>
  <c r="AZ37" i="4"/>
  <c r="AX37" i="4"/>
  <c r="AB37" i="4"/>
  <c r="P37" i="4"/>
  <c r="C37" i="4"/>
  <c r="D38" i="12"/>
  <c r="E41" i="27"/>
  <c r="E95" i="27" s="1"/>
  <c r="F58" i="27"/>
  <c r="I12" i="14"/>
  <c r="I10" i="21" s="1"/>
  <c r="E40" i="29"/>
  <c r="F58" i="29" s="1"/>
  <c r="E101" i="29"/>
  <c r="E102" i="29" s="1"/>
  <c r="D15" i="12" s="1"/>
  <c r="F5" i="29"/>
  <c r="F58" i="28"/>
  <c r="E76" i="28"/>
  <c r="M36" i="14"/>
  <c r="F5" i="27"/>
  <c r="E101" i="27"/>
  <c r="E102" i="27" s="1"/>
  <c r="D13" i="12" s="1"/>
  <c r="E41" i="25"/>
  <c r="J13" i="14"/>
  <c r="J11" i="21" s="1"/>
  <c r="D76" i="29"/>
  <c r="D78" i="29" s="1"/>
  <c r="B9" i="14"/>
  <c r="B7" i="21" s="1"/>
  <c r="D5" i="14"/>
  <c r="D3" i="21" s="1"/>
  <c r="E76" i="27"/>
  <c r="L35" i="14"/>
  <c r="H8" i="14"/>
  <c r="H6" i="21" s="1"/>
  <c r="E101" i="28"/>
  <c r="E102" i="28" s="1"/>
  <c r="D14" i="12" s="1"/>
  <c r="F5" i="28"/>
  <c r="M10" i="14"/>
  <c r="M8" i="21" s="1"/>
  <c r="E41" i="28"/>
  <c r="F54" i="28"/>
  <c r="F28" i="28"/>
  <c r="G2" i="28"/>
  <c r="G2" i="23"/>
  <c r="F28" i="23"/>
  <c r="F54" i="23"/>
  <c r="G2" i="25"/>
  <c r="F28" i="25"/>
  <c r="F54" i="25"/>
  <c r="F54" i="24"/>
  <c r="F28" i="24"/>
  <c r="G2" i="24"/>
  <c r="F87" i="27"/>
  <c r="F91" i="27" s="1"/>
  <c r="E41" i="12" s="1"/>
  <c r="BC69" i="22"/>
  <c r="BB47" i="4"/>
  <c r="V41" i="4"/>
  <c r="Z48" i="4"/>
  <c r="D43" i="12"/>
  <c r="E81" i="26"/>
  <c r="I69" i="28"/>
  <c r="M69" i="28"/>
  <c r="C35" i="14"/>
  <c r="AN83" i="26"/>
  <c r="AN26" i="26"/>
  <c r="AN61" i="26" s="1"/>
  <c r="L83" i="26"/>
  <c r="L26" i="26"/>
  <c r="L61" i="26" s="1"/>
  <c r="H26" i="26"/>
  <c r="H61" i="26" s="1"/>
  <c r="H83" i="26"/>
  <c r="AU83" i="26"/>
  <c r="AU26" i="26"/>
  <c r="AU61" i="26" s="1"/>
  <c r="AU67" i="26" s="1"/>
  <c r="AO83" i="26"/>
  <c r="AO26" i="26"/>
  <c r="AO61" i="26" s="1"/>
  <c r="AO67" i="26" s="1"/>
  <c r="AF83" i="26"/>
  <c r="AF26" i="26"/>
  <c r="AF61" i="26" s="1"/>
  <c r="BA26" i="26"/>
  <c r="BA61" i="26" s="1"/>
  <c r="BA67" i="26" s="1"/>
  <c r="BA83" i="26"/>
  <c r="AE83" i="26"/>
  <c r="AE26" i="26"/>
  <c r="AE61" i="26" s="1"/>
  <c r="AE67" i="26" s="1"/>
  <c r="AS26" i="26"/>
  <c r="AS61" i="26" s="1"/>
  <c r="AS67" i="26" s="1"/>
  <c r="AS83" i="26"/>
  <c r="AB83" i="26"/>
  <c r="AB26" i="26"/>
  <c r="AB61" i="26" s="1"/>
  <c r="Q26" i="26"/>
  <c r="Q61" i="26" s="1"/>
  <c r="Q67" i="26" s="1"/>
  <c r="Q83" i="26"/>
  <c r="AD26" i="26"/>
  <c r="AD61" i="26" s="1"/>
  <c r="AD83" i="26"/>
  <c r="F54" i="30"/>
  <c r="F28" i="30"/>
  <c r="G2" i="30"/>
  <c r="U83" i="30"/>
  <c r="U26" i="30"/>
  <c r="U61" i="30" s="1"/>
  <c r="AB26" i="30"/>
  <c r="AB61" i="30" s="1"/>
  <c r="AB83" i="30"/>
  <c r="S83" i="30"/>
  <c r="S26" i="30"/>
  <c r="S61" i="30" s="1"/>
  <c r="AL26" i="30"/>
  <c r="AL61" i="30" s="1"/>
  <c r="AL83" i="30"/>
  <c r="Y83" i="30"/>
  <c r="Y26" i="30"/>
  <c r="Y61" i="30" s="1"/>
  <c r="H83" i="30"/>
  <c r="H26" i="30"/>
  <c r="H61" i="30" s="1"/>
  <c r="M83" i="30"/>
  <c r="M26" i="30"/>
  <c r="M61" i="30" s="1"/>
  <c r="G26" i="30"/>
  <c r="G61" i="30" s="1"/>
  <c r="G83" i="30"/>
  <c r="P83" i="30"/>
  <c r="P26" i="30"/>
  <c r="P61" i="30" s="1"/>
  <c r="I83" i="30"/>
  <c r="I26" i="30"/>
  <c r="I61" i="30" s="1"/>
  <c r="AT26" i="30"/>
  <c r="AT61" i="30" s="1"/>
  <c r="AT83" i="30"/>
  <c r="H2" i="2"/>
  <c r="G28" i="2"/>
  <c r="G54" i="2"/>
  <c r="D12" i="14"/>
  <c r="D10" i="21" s="1"/>
  <c r="AC83" i="30"/>
  <c r="X83" i="26"/>
  <c r="C8" i="14"/>
  <c r="C6" i="21" s="1"/>
  <c r="M8" i="14"/>
  <c r="M6" i="21" s="1"/>
  <c r="R83" i="26"/>
  <c r="R26" i="26"/>
  <c r="R61" i="26" s="1"/>
  <c r="E83" i="26"/>
  <c r="E26" i="26"/>
  <c r="E61" i="26" s="1"/>
  <c r="E67" i="26" s="1"/>
  <c r="Y83" i="26"/>
  <c r="Y26" i="26"/>
  <c r="Y61" i="26" s="1"/>
  <c r="Y67" i="26" s="1"/>
  <c r="AK83" i="26"/>
  <c r="AK26" i="26"/>
  <c r="AK61" i="26" s="1"/>
  <c r="AK67" i="26" s="1"/>
  <c r="P26" i="26"/>
  <c r="P61" i="26" s="1"/>
  <c r="P83" i="26"/>
  <c r="V83" i="26"/>
  <c r="V26" i="26"/>
  <c r="V61" i="26" s="1"/>
  <c r="AY83" i="26"/>
  <c r="AY26" i="26"/>
  <c r="AY61" i="26" s="1"/>
  <c r="AY67" i="26" s="1"/>
  <c r="AH26" i="26"/>
  <c r="AH61" i="26" s="1"/>
  <c r="AH83" i="26"/>
  <c r="AV26" i="26"/>
  <c r="AV61" i="26" s="1"/>
  <c r="AV67" i="26" s="1"/>
  <c r="AU45" i="4" s="1"/>
  <c r="AV83" i="26"/>
  <c r="J83" i="26"/>
  <c r="J26" i="26"/>
  <c r="J61" i="26" s="1"/>
  <c r="AI83" i="26"/>
  <c r="AI26" i="26"/>
  <c r="AI61" i="26" s="1"/>
  <c r="AI67" i="26" s="1"/>
  <c r="AG83" i="26"/>
  <c r="AG26" i="26"/>
  <c r="AG61" i="26" s="1"/>
  <c r="AG67" i="26" s="1"/>
  <c r="AT83" i="26"/>
  <c r="AT26" i="26"/>
  <c r="AT61" i="26" s="1"/>
  <c r="AT67" i="26" s="1"/>
  <c r="AS45" i="4" s="1"/>
  <c r="I14" i="14"/>
  <c r="I12" i="21" s="1"/>
  <c r="F83" i="30"/>
  <c r="F26" i="30"/>
  <c r="F61" i="30" s="1"/>
  <c r="AK26" i="30"/>
  <c r="AK61" i="30" s="1"/>
  <c r="AK83" i="30"/>
  <c r="AR26" i="30"/>
  <c r="AR61" i="30" s="1"/>
  <c r="AR83" i="30"/>
  <c r="L83" i="30"/>
  <c r="L26" i="30"/>
  <c r="L61" i="30" s="1"/>
  <c r="AI26" i="30"/>
  <c r="AI61" i="30" s="1"/>
  <c r="AI83" i="30"/>
  <c r="R83" i="30"/>
  <c r="R26" i="30"/>
  <c r="R61" i="30" s="1"/>
  <c r="AN83" i="30"/>
  <c r="AN26" i="30"/>
  <c r="AN61" i="30" s="1"/>
  <c r="J26" i="30"/>
  <c r="J61" i="30" s="1"/>
  <c r="J83" i="30"/>
  <c r="W26" i="30"/>
  <c r="W61" i="30" s="1"/>
  <c r="W83" i="30"/>
  <c r="AF26" i="30"/>
  <c r="AF61" i="30" s="1"/>
  <c r="AF83" i="30"/>
  <c r="K83" i="30"/>
  <c r="K26" i="30"/>
  <c r="K61" i="30" s="1"/>
  <c r="T83" i="30"/>
  <c r="T26" i="30"/>
  <c r="T61" i="30" s="1"/>
  <c r="K2" i="29"/>
  <c r="E48" i="23"/>
  <c r="E95" i="23"/>
  <c r="Q83" i="30"/>
  <c r="D83" i="30"/>
  <c r="AR26" i="26"/>
  <c r="AR61" i="26" s="1"/>
  <c r="AR67" i="26" s="1"/>
  <c r="AQ45" i="4" s="1"/>
  <c r="AR83" i="26"/>
  <c r="AL26" i="26"/>
  <c r="AL61" i="26" s="1"/>
  <c r="AL83" i="26"/>
  <c r="AX26" i="26"/>
  <c r="AX61" i="26" s="1"/>
  <c r="AX67" i="26" s="1"/>
  <c r="AW45" i="4" s="1"/>
  <c r="AX83" i="26"/>
  <c r="AM83" i="26"/>
  <c r="AM26" i="26"/>
  <c r="AM61" i="26" s="1"/>
  <c r="AM67" i="26" s="1"/>
  <c r="BB26" i="26"/>
  <c r="BB61" i="26" s="1"/>
  <c r="BB67" i="26" s="1"/>
  <c r="BA45" i="4" s="1"/>
  <c r="BB83" i="26"/>
  <c r="O83" i="26"/>
  <c r="O26" i="26"/>
  <c r="O61" i="26" s="1"/>
  <c r="O67" i="26" s="1"/>
  <c r="AJ26" i="26"/>
  <c r="AJ61" i="26" s="1"/>
  <c r="AJ83" i="26"/>
  <c r="M26" i="26"/>
  <c r="M61" i="26" s="1"/>
  <c r="M67" i="26" s="1"/>
  <c r="M83" i="26"/>
  <c r="Z83" i="26"/>
  <c r="Z26" i="26"/>
  <c r="Z61" i="26" s="1"/>
  <c r="W83" i="26"/>
  <c r="W26" i="26"/>
  <c r="W61" i="26" s="1"/>
  <c r="W67" i="26" s="1"/>
  <c r="AW83" i="26"/>
  <c r="AW26" i="26"/>
  <c r="AW61" i="26" s="1"/>
  <c r="AW67" i="26" s="1"/>
  <c r="T26" i="26"/>
  <c r="T61" i="26" s="1"/>
  <c r="T83" i="26"/>
  <c r="F76" i="2"/>
  <c r="F41" i="2"/>
  <c r="BB26" i="30"/>
  <c r="BB61" i="30" s="1"/>
  <c r="BB83" i="30"/>
  <c r="V83" i="30"/>
  <c r="V26" i="30"/>
  <c r="V61" i="30" s="1"/>
  <c r="AO83" i="30"/>
  <c r="AO26" i="30"/>
  <c r="AO61" i="30" s="1"/>
  <c r="AG26" i="30"/>
  <c r="AG61" i="30" s="1"/>
  <c r="AG83" i="30"/>
  <c r="X26" i="30"/>
  <c r="X61" i="30" s="1"/>
  <c r="X83" i="30"/>
  <c r="AX83" i="30"/>
  <c r="AX26" i="30"/>
  <c r="AX61" i="30" s="1"/>
  <c r="AW83" i="30"/>
  <c r="AW26" i="30"/>
  <c r="AW61" i="30" s="1"/>
  <c r="Z83" i="30"/>
  <c r="Z26" i="30"/>
  <c r="Z61" i="30" s="1"/>
  <c r="AM83" i="30"/>
  <c r="AM26" i="30"/>
  <c r="AM61" i="30" s="1"/>
  <c r="AV83" i="30"/>
  <c r="AV26" i="30"/>
  <c r="AV61" i="30" s="1"/>
  <c r="N26" i="30"/>
  <c r="N61" i="30" s="1"/>
  <c r="N83" i="30"/>
  <c r="AA26" i="30"/>
  <c r="AA61" i="30" s="1"/>
  <c r="AA83" i="30"/>
  <c r="AJ83" i="30"/>
  <c r="AJ26" i="30"/>
  <c r="AJ61" i="30" s="1"/>
  <c r="H5" i="14"/>
  <c r="H3" i="21" s="1"/>
  <c r="G83" i="26"/>
  <c r="G26" i="26"/>
  <c r="G61" i="26" s="1"/>
  <c r="G67" i="26" s="1"/>
  <c r="F26" i="26"/>
  <c r="F61" i="26" s="1"/>
  <c r="F83" i="26"/>
  <c r="S26" i="26"/>
  <c r="S61" i="26" s="1"/>
  <c r="S67" i="26" s="1"/>
  <c r="S83" i="26"/>
  <c r="K26" i="26"/>
  <c r="K61" i="26" s="1"/>
  <c r="K67" i="26" s="1"/>
  <c r="K83" i="26"/>
  <c r="I26" i="26"/>
  <c r="I61" i="26" s="1"/>
  <c r="I67" i="26" s="1"/>
  <c r="I83" i="26"/>
  <c r="BC83" i="26"/>
  <c r="BC26" i="26"/>
  <c r="BC61" i="26" s="1"/>
  <c r="BC67" i="26" s="1"/>
  <c r="U83" i="26"/>
  <c r="U26" i="26"/>
  <c r="U61" i="26" s="1"/>
  <c r="U67" i="26" s="1"/>
  <c r="AQ83" i="26"/>
  <c r="AQ26" i="26"/>
  <c r="AQ61" i="26" s="1"/>
  <c r="AQ67" i="26" s="1"/>
  <c r="AC83" i="26"/>
  <c r="AC26" i="26"/>
  <c r="AC61" i="26" s="1"/>
  <c r="AC67" i="26" s="1"/>
  <c r="AP26" i="26"/>
  <c r="AP61" i="26" s="1"/>
  <c r="AP67" i="26" s="1"/>
  <c r="AO45" i="4" s="1"/>
  <c r="AP83" i="26"/>
  <c r="AZ26" i="26"/>
  <c r="AZ61" i="26" s="1"/>
  <c r="AZ67" i="26" s="1"/>
  <c r="AY45" i="4" s="1"/>
  <c r="AZ83" i="26"/>
  <c r="N83" i="26"/>
  <c r="N26" i="26"/>
  <c r="N61" i="26" s="1"/>
  <c r="AA83" i="26"/>
  <c r="AA26" i="26"/>
  <c r="AA61" i="26" s="1"/>
  <c r="AA67" i="26" s="1"/>
  <c r="G5" i="2"/>
  <c r="F101" i="2"/>
  <c r="F102" i="2" s="1"/>
  <c r="E7" i="12" s="1"/>
  <c r="AU83" i="30"/>
  <c r="AU26" i="30"/>
  <c r="AU61" i="30" s="1"/>
  <c r="O83" i="30"/>
  <c r="O26" i="30"/>
  <c r="O61" i="30" s="1"/>
  <c r="AH83" i="30"/>
  <c r="AH26" i="30"/>
  <c r="AH61" i="30" s="1"/>
  <c r="AS26" i="30"/>
  <c r="AS61" i="30" s="1"/>
  <c r="AS83" i="30"/>
  <c r="AE83" i="30"/>
  <c r="AE26" i="30"/>
  <c r="AE61" i="30" s="1"/>
  <c r="AP26" i="30"/>
  <c r="AP61" i="30" s="1"/>
  <c r="AP83" i="30"/>
  <c r="BC83" i="30"/>
  <c r="BC26" i="30"/>
  <c r="BC61" i="30" s="1"/>
  <c r="E26" i="30"/>
  <c r="E61" i="30" s="1"/>
  <c r="E83" i="30"/>
  <c r="AD83" i="30"/>
  <c r="AD26" i="30"/>
  <c r="AD61" i="30" s="1"/>
  <c r="AQ26" i="30"/>
  <c r="AQ61" i="30" s="1"/>
  <c r="AQ83" i="30"/>
  <c r="AZ26" i="30"/>
  <c r="AZ61" i="30" s="1"/>
  <c r="AZ83" i="30"/>
  <c r="H2" i="26"/>
  <c r="G54" i="26"/>
  <c r="G28" i="26"/>
  <c r="J7" i="14"/>
  <c r="J5" i="21" s="1"/>
  <c r="AY83" i="30"/>
  <c r="BA83" i="30"/>
  <c r="D26" i="26"/>
  <c r="D61" i="26" s="1"/>
  <c r="D67" i="26" s="1"/>
  <c r="BC6" i="11"/>
  <c r="AM69" i="22"/>
  <c r="AU69" i="22"/>
  <c r="E42" i="12"/>
  <c r="F26" i="27"/>
  <c r="F61" i="27" s="1"/>
  <c r="F83" i="27"/>
  <c r="AT26" i="27"/>
  <c r="AT61" i="27" s="1"/>
  <c r="AT67" i="27" s="1"/>
  <c r="AS46" i="4" s="1"/>
  <c r="AT83" i="27"/>
  <c r="AE26" i="27"/>
  <c r="AE61" i="27" s="1"/>
  <c r="AE67" i="27" s="1"/>
  <c r="AE83" i="27"/>
  <c r="AN26" i="27"/>
  <c r="AN61" i="27" s="1"/>
  <c r="AN83" i="27"/>
  <c r="Y26" i="27"/>
  <c r="Y61" i="27" s="1"/>
  <c r="Y67" i="27" s="1"/>
  <c r="Y83" i="27"/>
  <c r="AG83" i="27"/>
  <c r="AG26" i="27"/>
  <c r="AG61" i="27" s="1"/>
  <c r="AG67" i="27" s="1"/>
  <c r="AB26" i="27"/>
  <c r="AB61" i="27" s="1"/>
  <c r="AB83" i="27"/>
  <c r="I83" i="27"/>
  <c r="I26" i="27"/>
  <c r="I61" i="27" s="1"/>
  <c r="I67" i="27" s="1"/>
  <c r="O83" i="27"/>
  <c r="O26" i="27"/>
  <c r="O61" i="27" s="1"/>
  <c r="O67" i="27" s="1"/>
  <c r="P26" i="27"/>
  <c r="P61" i="27" s="1"/>
  <c r="P83" i="27"/>
  <c r="AK26" i="27"/>
  <c r="AK61" i="27" s="1"/>
  <c r="AK67" i="27" s="1"/>
  <c r="AK83" i="27"/>
  <c r="AC26" i="27"/>
  <c r="AC61" i="27" s="1"/>
  <c r="AC67" i="27" s="1"/>
  <c r="AC83" i="27"/>
  <c r="D26" i="27"/>
  <c r="D61" i="27" s="1"/>
  <c r="D67" i="27" s="1"/>
  <c r="D83" i="27"/>
  <c r="D84" i="27" s="1"/>
  <c r="AX26" i="27"/>
  <c r="AX61" i="27" s="1"/>
  <c r="AX67" i="27" s="1"/>
  <c r="AX83" i="27"/>
  <c r="AH83" i="27"/>
  <c r="AH26" i="27"/>
  <c r="AH61" i="27" s="1"/>
  <c r="AU83" i="27"/>
  <c r="AU26" i="27"/>
  <c r="AU61" i="27" s="1"/>
  <c r="AU67" i="27" s="1"/>
  <c r="Q26" i="27"/>
  <c r="Q61" i="27" s="1"/>
  <c r="Q67" i="27" s="1"/>
  <c r="Q83" i="27"/>
  <c r="BB83" i="27"/>
  <c r="BB26" i="27"/>
  <c r="BB61" i="27" s="1"/>
  <c r="BB67" i="27" s="1"/>
  <c r="AI26" i="27"/>
  <c r="AI61" i="27" s="1"/>
  <c r="AI67" i="27" s="1"/>
  <c r="AI83" i="27"/>
  <c r="AR26" i="27"/>
  <c r="AR61" i="27" s="1"/>
  <c r="AR67" i="27" s="1"/>
  <c r="AQ46" i="4" s="1"/>
  <c r="AR83" i="27"/>
  <c r="AD83" i="27"/>
  <c r="AD26" i="27"/>
  <c r="AD61" i="27" s="1"/>
  <c r="AO26" i="27"/>
  <c r="AO61" i="27" s="1"/>
  <c r="AO67" i="27" s="1"/>
  <c r="AO83" i="27"/>
  <c r="AF83" i="27"/>
  <c r="AF26" i="27"/>
  <c r="AF61" i="27" s="1"/>
  <c r="N26" i="27"/>
  <c r="N61" i="27" s="1"/>
  <c r="N83" i="27"/>
  <c r="U26" i="27"/>
  <c r="U61" i="27" s="1"/>
  <c r="U67" i="27" s="1"/>
  <c r="U83" i="27"/>
  <c r="T26" i="27"/>
  <c r="T61" i="27" s="1"/>
  <c r="T83" i="27"/>
  <c r="AS26" i="27"/>
  <c r="AS61" i="27" s="1"/>
  <c r="AS67" i="27" s="1"/>
  <c r="AS83" i="27"/>
  <c r="E83" i="27"/>
  <c r="E26" i="27"/>
  <c r="E61" i="27" s="1"/>
  <c r="E67" i="27" s="1"/>
  <c r="H26" i="27"/>
  <c r="H61" i="27" s="1"/>
  <c r="H83" i="27"/>
  <c r="M26" i="27"/>
  <c r="M61" i="27" s="1"/>
  <c r="M67" i="27" s="1"/>
  <c r="M83" i="27"/>
  <c r="G83" i="27"/>
  <c r="G26" i="27"/>
  <c r="G61" i="27" s="1"/>
  <c r="G67" i="27" s="1"/>
  <c r="AY83" i="27"/>
  <c r="AY26" i="27"/>
  <c r="AY61" i="27" s="1"/>
  <c r="AY67" i="27" s="1"/>
  <c r="AA26" i="27"/>
  <c r="AA61" i="27" s="1"/>
  <c r="AA67" i="27" s="1"/>
  <c r="AA83" i="27"/>
  <c r="K83" i="27"/>
  <c r="K26" i="27"/>
  <c r="K61" i="27" s="1"/>
  <c r="K67" i="27" s="1"/>
  <c r="AM83" i="27"/>
  <c r="AM26" i="27"/>
  <c r="AM61" i="27" s="1"/>
  <c r="AM67" i="27" s="1"/>
  <c r="AV83" i="27"/>
  <c r="AV26" i="27"/>
  <c r="AV61" i="27" s="1"/>
  <c r="AV67" i="27" s="1"/>
  <c r="AL83" i="27"/>
  <c r="AL26" i="27"/>
  <c r="AL61" i="27" s="1"/>
  <c r="AW83" i="27"/>
  <c r="AW26" i="27"/>
  <c r="AW61" i="27" s="1"/>
  <c r="AW67" i="27" s="1"/>
  <c r="AJ26" i="27"/>
  <c r="AJ61" i="27" s="1"/>
  <c r="AJ83" i="27"/>
  <c r="S26" i="27"/>
  <c r="S61" i="27" s="1"/>
  <c r="S67" i="27" s="1"/>
  <c r="S83" i="27"/>
  <c r="Z26" i="27"/>
  <c r="Z61" i="27" s="1"/>
  <c r="Z83" i="27"/>
  <c r="X26" i="27"/>
  <c r="X61" i="27" s="1"/>
  <c r="X83" i="27"/>
  <c r="BA26" i="27"/>
  <c r="BA61" i="27" s="1"/>
  <c r="BA67" i="27" s="1"/>
  <c r="BA83" i="27"/>
  <c r="J83" i="27"/>
  <c r="J26" i="27"/>
  <c r="J61" i="27" s="1"/>
  <c r="L26" i="27"/>
  <c r="L61" i="27" s="1"/>
  <c r="L83" i="27"/>
  <c r="W26" i="27"/>
  <c r="W61" i="27" s="1"/>
  <c r="W67" i="27" s="1"/>
  <c r="W83" i="27"/>
  <c r="R26" i="27"/>
  <c r="R61" i="27" s="1"/>
  <c r="R83" i="27"/>
  <c r="BC83" i="27"/>
  <c r="BC26" i="27"/>
  <c r="BC61" i="27" s="1"/>
  <c r="BC67" i="27" s="1"/>
  <c r="AP83" i="27"/>
  <c r="AP26" i="27"/>
  <c r="AP61" i="27" s="1"/>
  <c r="AP67" i="27" s="1"/>
  <c r="V83" i="27"/>
  <c r="V26" i="27"/>
  <c r="V61" i="27" s="1"/>
  <c r="AQ26" i="27"/>
  <c r="AQ61" i="27" s="1"/>
  <c r="AQ67" i="27" s="1"/>
  <c r="AQ83" i="27"/>
  <c r="AZ26" i="27"/>
  <c r="AZ61" i="27" s="1"/>
  <c r="AZ67" i="27" s="1"/>
  <c r="AZ83" i="27"/>
  <c r="AU40" i="4"/>
  <c r="F87" i="2"/>
  <c r="F91" i="2" s="1"/>
  <c r="G87" i="2" s="1"/>
  <c r="G91" i="2" s="1"/>
  <c r="E37" i="12"/>
  <c r="G87" i="23"/>
  <c r="G91" i="23" s="1"/>
  <c r="E40" i="12"/>
  <c r="G87" i="26"/>
  <c r="G91" i="26" s="1"/>
  <c r="F42" i="12"/>
  <c r="H87" i="28"/>
  <c r="H91" i="28" s="1"/>
  <c r="E43" i="12"/>
  <c r="G87" i="29"/>
  <c r="G91" i="29" s="1"/>
  <c r="E36" i="12"/>
  <c r="G87" i="22"/>
  <c r="G91" i="22" s="1"/>
  <c r="E38" i="12"/>
  <c r="G87" i="24"/>
  <c r="G91" i="24" s="1"/>
  <c r="E39" i="12"/>
  <c r="G87" i="25"/>
  <c r="G91" i="25" s="1"/>
  <c r="AI69" i="28" l="1"/>
  <c r="J28" i="29"/>
  <c r="I2" i="27"/>
  <c r="J2" i="27" s="1"/>
  <c r="H54" i="27"/>
  <c r="F41" i="26"/>
  <c r="F48" i="26" s="1"/>
  <c r="F50" i="26" s="1"/>
  <c r="F51" i="26" s="1"/>
  <c r="B44" i="14"/>
  <c r="D44" i="14"/>
  <c r="C44" i="14"/>
  <c r="D48" i="22"/>
  <c r="D50" i="22" s="1"/>
  <c r="D51" i="22" s="1"/>
  <c r="N36" i="11"/>
  <c r="T47" i="4"/>
  <c r="N30" i="11"/>
  <c r="E48" i="26"/>
  <c r="E50" i="26" s="1"/>
  <c r="E51" i="26" s="1"/>
  <c r="F58" i="26"/>
  <c r="F77" i="26" s="1"/>
  <c r="E76" i="26"/>
  <c r="E78" i="26" s="1"/>
  <c r="D119" i="12" s="1"/>
  <c r="D48" i="28"/>
  <c r="D50" i="28" s="1"/>
  <c r="D51" i="28" s="1"/>
  <c r="Q33" i="38"/>
  <c r="Q46" i="38" s="1"/>
  <c r="R31" i="38"/>
  <c r="O21" i="7"/>
  <c r="O21" i="11"/>
  <c r="D22" i="14" s="1"/>
  <c r="P39" i="38"/>
  <c r="H138" i="12"/>
  <c r="E41" i="2"/>
  <c r="E48" i="2" s="1"/>
  <c r="D37" i="11"/>
  <c r="D48" i="2"/>
  <c r="C38" i="11"/>
  <c r="C45" i="11" s="1"/>
  <c r="C47" i="11" s="1"/>
  <c r="Q28" i="11"/>
  <c r="Q28" i="7"/>
  <c r="P27" i="7"/>
  <c r="P27" i="11"/>
  <c r="R26" i="11"/>
  <c r="R26" i="7"/>
  <c r="Q25" i="7"/>
  <c r="Q25" i="11"/>
  <c r="O24" i="11"/>
  <c r="D25" i="14" s="1"/>
  <c r="O24" i="7"/>
  <c r="P23" i="11"/>
  <c r="P23" i="7"/>
  <c r="P22" i="7"/>
  <c r="P22" i="11"/>
  <c r="O20" i="11"/>
  <c r="D21" i="14" s="1"/>
  <c r="O20" i="7"/>
  <c r="I50" i="36"/>
  <c r="I51" i="36" s="1"/>
  <c r="P19" i="11"/>
  <c r="P19" i="7"/>
  <c r="J94" i="36"/>
  <c r="I50" i="45"/>
  <c r="I51" i="45" s="1"/>
  <c r="H57" i="7"/>
  <c r="J75" i="43"/>
  <c r="H136" i="12"/>
  <c r="I50" i="43"/>
  <c r="I51" i="43" s="1"/>
  <c r="H55" i="7"/>
  <c r="K75" i="42"/>
  <c r="I135" i="12"/>
  <c r="I50" i="41"/>
  <c r="I51" i="41" s="1"/>
  <c r="H53" i="7"/>
  <c r="J75" i="41"/>
  <c r="H134" i="12"/>
  <c r="J75" i="40"/>
  <c r="H133" i="12"/>
  <c r="J75" i="39"/>
  <c r="H132" i="12"/>
  <c r="I50" i="39"/>
  <c r="I51" i="39" s="1"/>
  <c r="H51" i="7"/>
  <c r="I50" i="38"/>
  <c r="I51" i="38" s="1"/>
  <c r="H50" i="7"/>
  <c r="I50" i="37"/>
  <c r="I51" i="37" s="1"/>
  <c r="H49" i="7"/>
  <c r="P81" i="39"/>
  <c r="P84" i="39" s="1"/>
  <c r="N84" i="12"/>
  <c r="P81" i="40"/>
  <c r="P84" i="40" s="1"/>
  <c r="N85" i="12"/>
  <c r="O81" i="43"/>
  <c r="O84" i="43" s="1"/>
  <c r="M88" i="12"/>
  <c r="O81" i="42"/>
  <c r="O84" i="42" s="1"/>
  <c r="M87" i="12"/>
  <c r="O81" i="38"/>
  <c r="O84" i="38" s="1"/>
  <c r="M83" i="12"/>
  <c r="P81" i="37"/>
  <c r="P84" i="37" s="1"/>
  <c r="N82" i="12"/>
  <c r="P81" i="44"/>
  <c r="P84" i="44" s="1"/>
  <c r="N89" i="12"/>
  <c r="P81" i="36"/>
  <c r="P84" i="36" s="1"/>
  <c r="N81" i="12"/>
  <c r="P81" i="45"/>
  <c r="P84" i="45" s="1"/>
  <c r="N90" i="12"/>
  <c r="O81" i="41"/>
  <c r="O84" i="41" s="1"/>
  <c r="M86" i="12"/>
  <c r="H87" i="41"/>
  <c r="H91" i="41" s="1"/>
  <c r="F55" i="12"/>
  <c r="H87" i="39"/>
  <c r="H91" i="39" s="1"/>
  <c r="F53" i="12"/>
  <c r="H87" i="42"/>
  <c r="H91" i="42" s="1"/>
  <c r="F56" i="12"/>
  <c r="H87" i="44"/>
  <c r="H91" i="44" s="1"/>
  <c r="F58" i="12"/>
  <c r="H87" i="38"/>
  <c r="H91" i="38" s="1"/>
  <c r="F52" i="12"/>
  <c r="H87" i="40"/>
  <c r="H91" i="40" s="1"/>
  <c r="F54" i="12"/>
  <c r="H87" i="43"/>
  <c r="H91" i="43" s="1"/>
  <c r="F57" i="12"/>
  <c r="H87" i="36"/>
  <c r="H91" i="36" s="1"/>
  <c r="F50" i="12"/>
  <c r="H87" i="45"/>
  <c r="H91" i="45" s="1"/>
  <c r="F59" i="12"/>
  <c r="H87" i="37"/>
  <c r="H91" i="37" s="1"/>
  <c r="F51" i="12"/>
  <c r="D50" i="25"/>
  <c r="D51" i="25" s="1"/>
  <c r="F62" i="25"/>
  <c r="F96" i="25" s="1"/>
  <c r="D95" i="25"/>
  <c r="D97" i="25" s="1"/>
  <c r="E94" i="25" s="1"/>
  <c r="D95" i="26"/>
  <c r="D97" i="26" s="1"/>
  <c r="E94" i="26" s="1"/>
  <c r="E97" i="26" s="1"/>
  <c r="F94" i="26" s="1"/>
  <c r="C34" i="7"/>
  <c r="J78" i="36"/>
  <c r="Y69" i="24"/>
  <c r="J101" i="45"/>
  <c r="J102" i="45" s="1"/>
  <c r="I31" i="12" s="1"/>
  <c r="K5" i="45"/>
  <c r="J40" i="45"/>
  <c r="Q54" i="45"/>
  <c r="Q28" i="45"/>
  <c r="R2" i="45"/>
  <c r="R39" i="45"/>
  <c r="T31" i="45"/>
  <c r="S33" i="45"/>
  <c r="J96" i="45"/>
  <c r="J67" i="45"/>
  <c r="J41" i="44"/>
  <c r="J76" i="44"/>
  <c r="J78" i="44" s="1"/>
  <c r="S31" i="44"/>
  <c r="R33" i="44"/>
  <c r="Q39" i="44"/>
  <c r="J96" i="44"/>
  <c r="J67" i="44"/>
  <c r="Q54" i="44"/>
  <c r="Q28" i="44"/>
  <c r="R2" i="44"/>
  <c r="J101" i="44"/>
  <c r="J102" i="44" s="1"/>
  <c r="I30" i="12" s="1"/>
  <c r="K5" i="44"/>
  <c r="J77" i="43"/>
  <c r="I95" i="43"/>
  <c r="I97" i="43" s="1"/>
  <c r="J94" i="43" s="1"/>
  <c r="J62" i="43"/>
  <c r="J41" i="43"/>
  <c r="J48" i="43" s="1"/>
  <c r="J76" i="43"/>
  <c r="S39" i="43"/>
  <c r="J101" i="43"/>
  <c r="J102" i="43" s="1"/>
  <c r="I29" i="12" s="1"/>
  <c r="K5" i="43"/>
  <c r="T33" i="43"/>
  <c r="T46" i="43" s="1"/>
  <c r="U31" i="43"/>
  <c r="R54" i="43"/>
  <c r="S2" i="43"/>
  <c r="R28" i="43"/>
  <c r="Q54" i="42"/>
  <c r="R2" i="42"/>
  <c r="Q28" i="42"/>
  <c r="K10" i="42"/>
  <c r="K40" i="42" s="1"/>
  <c r="R39" i="42"/>
  <c r="J95" i="42"/>
  <c r="J97" i="42" s="1"/>
  <c r="K94" i="42" s="1"/>
  <c r="J48" i="42"/>
  <c r="S33" i="42"/>
  <c r="S46" i="42" s="1"/>
  <c r="T31" i="42"/>
  <c r="J76" i="41"/>
  <c r="J78" i="41" s="1"/>
  <c r="J41" i="41"/>
  <c r="Q28" i="41"/>
  <c r="Q54" i="41"/>
  <c r="R2" i="41"/>
  <c r="R31" i="41"/>
  <c r="Q33" i="41"/>
  <c r="Q46" i="41" s="1"/>
  <c r="J96" i="41"/>
  <c r="J67" i="41"/>
  <c r="J101" i="41"/>
  <c r="J102" i="41" s="1"/>
  <c r="I27" i="12" s="1"/>
  <c r="K5" i="41"/>
  <c r="P39" i="41"/>
  <c r="J77" i="40"/>
  <c r="R33" i="40"/>
  <c r="R46" i="40" s="1"/>
  <c r="S31" i="40"/>
  <c r="I95" i="40"/>
  <c r="I97" i="40" s="1"/>
  <c r="J94" i="40" s="1"/>
  <c r="I48" i="40"/>
  <c r="J62" i="40"/>
  <c r="Q39" i="40"/>
  <c r="J101" i="40"/>
  <c r="J102" i="40" s="1"/>
  <c r="I26" i="12" s="1"/>
  <c r="K5" i="40"/>
  <c r="J76" i="40"/>
  <c r="J41" i="40"/>
  <c r="Q54" i="40"/>
  <c r="Q28" i="40"/>
  <c r="R2" i="40"/>
  <c r="J76" i="39"/>
  <c r="J41" i="39"/>
  <c r="J48" i="39" s="1"/>
  <c r="J77" i="39"/>
  <c r="R33" i="39"/>
  <c r="R46" i="39" s="1"/>
  <c r="S31" i="39"/>
  <c r="Q39" i="39"/>
  <c r="I95" i="39"/>
  <c r="I97" i="39" s="1"/>
  <c r="J94" i="39" s="1"/>
  <c r="J62" i="39"/>
  <c r="J101" i="39"/>
  <c r="J102" i="39" s="1"/>
  <c r="I25" i="12" s="1"/>
  <c r="K5" i="39"/>
  <c r="Q54" i="39"/>
  <c r="Q28" i="39"/>
  <c r="R2" i="39"/>
  <c r="J101" i="38"/>
  <c r="J102" i="38" s="1"/>
  <c r="I24" i="12" s="1"/>
  <c r="K5" i="38"/>
  <c r="Q54" i="38"/>
  <c r="Q28" i="38"/>
  <c r="R2" i="38"/>
  <c r="J96" i="38"/>
  <c r="J67" i="38"/>
  <c r="J40" i="38"/>
  <c r="Q33" i="37"/>
  <c r="Q46" i="37" s="1"/>
  <c r="R31" i="37"/>
  <c r="Q54" i="37"/>
  <c r="Q28" i="37"/>
  <c r="R2" i="37"/>
  <c r="J96" i="37"/>
  <c r="J67" i="37"/>
  <c r="J101" i="37"/>
  <c r="J102" i="37" s="1"/>
  <c r="I23" i="12" s="1"/>
  <c r="K5" i="37"/>
  <c r="P39" i="37"/>
  <c r="J76" i="37"/>
  <c r="J78" i="37" s="1"/>
  <c r="J41" i="37"/>
  <c r="J48" i="37" s="1"/>
  <c r="Q54" i="36"/>
  <c r="Q28" i="36"/>
  <c r="R2" i="36"/>
  <c r="J96" i="36"/>
  <c r="J67" i="36"/>
  <c r="J95" i="36"/>
  <c r="J48" i="36"/>
  <c r="S31" i="36"/>
  <c r="R33" i="36"/>
  <c r="R46" i="36" s="1"/>
  <c r="K10" i="36"/>
  <c r="K40" i="36" s="1"/>
  <c r="Q39" i="36"/>
  <c r="AB47" i="4"/>
  <c r="AJ43" i="4"/>
  <c r="V47" i="4"/>
  <c r="AH43" i="4"/>
  <c r="AC69" i="29"/>
  <c r="Q69" i="29"/>
  <c r="D48" i="4"/>
  <c r="M69" i="29"/>
  <c r="AG69" i="28"/>
  <c r="AW69" i="28"/>
  <c r="AK69" i="28"/>
  <c r="AN48" i="4"/>
  <c r="AQ69" i="29"/>
  <c r="F48" i="4"/>
  <c r="Q69" i="28"/>
  <c r="W69" i="29"/>
  <c r="AL47" i="4"/>
  <c r="C47" i="4"/>
  <c r="J47" i="4"/>
  <c r="E70" i="28"/>
  <c r="AG69" i="24"/>
  <c r="AZ48" i="4"/>
  <c r="AA69" i="28"/>
  <c r="AE69" i="24"/>
  <c r="BB48" i="4"/>
  <c r="G69" i="28"/>
  <c r="J48" i="4"/>
  <c r="F62" i="26"/>
  <c r="F96" i="26" s="1"/>
  <c r="AW69" i="25"/>
  <c r="T44" i="4"/>
  <c r="AN44" i="4"/>
  <c r="K69" i="24"/>
  <c r="S69" i="29"/>
  <c r="AB44" i="4"/>
  <c r="AM69" i="24"/>
  <c r="H44" i="4"/>
  <c r="D43" i="4"/>
  <c r="W171" i="12"/>
  <c r="W64" i="12" s="1"/>
  <c r="L171" i="12"/>
  <c r="L64" i="12" s="1"/>
  <c r="T171" i="12"/>
  <c r="T64" i="12" s="1"/>
  <c r="U69" i="24"/>
  <c r="BA69" i="24"/>
  <c r="J171" i="12"/>
  <c r="J64" i="12" s="1"/>
  <c r="BA171" i="12"/>
  <c r="BA64" i="12" s="1"/>
  <c r="AY171" i="12"/>
  <c r="AY64" i="12" s="1"/>
  <c r="E171" i="12"/>
  <c r="E64" i="12" s="1"/>
  <c r="M171" i="12"/>
  <c r="M64" i="12" s="1"/>
  <c r="U171" i="12"/>
  <c r="U64" i="12" s="1"/>
  <c r="AW171" i="12"/>
  <c r="AW64" i="12" s="1"/>
  <c r="D171" i="12"/>
  <c r="D64" i="12" s="1"/>
  <c r="AU171" i="12"/>
  <c r="AU64" i="12" s="1"/>
  <c r="AS69" i="24"/>
  <c r="AM171" i="12"/>
  <c r="AM64" i="12" s="1"/>
  <c r="F171" i="12"/>
  <c r="F64" i="12" s="1"/>
  <c r="AZ171" i="12"/>
  <c r="AZ64" i="12" s="1"/>
  <c r="AX171" i="12"/>
  <c r="AX64" i="12" s="1"/>
  <c r="AI171" i="12"/>
  <c r="AI64" i="12" s="1"/>
  <c r="BB171" i="12"/>
  <c r="BB64" i="12" s="1"/>
  <c r="AQ171" i="12"/>
  <c r="AQ64" i="12" s="1"/>
  <c r="AK171" i="12"/>
  <c r="AK64" i="12" s="1"/>
  <c r="H171" i="12"/>
  <c r="H64" i="12" s="1"/>
  <c r="AJ171" i="12"/>
  <c r="AJ64" i="12" s="1"/>
  <c r="Z171" i="12"/>
  <c r="Z64" i="12" s="1"/>
  <c r="V171" i="12"/>
  <c r="V64" i="12" s="1"/>
  <c r="P171" i="12"/>
  <c r="P64" i="12" s="1"/>
  <c r="AD171" i="12"/>
  <c r="AD64" i="12" s="1"/>
  <c r="AP171" i="12"/>
  <c r="AP64" i="12" s="1"/>
  <c r="AO171" i="12"/>
  <c r="AO64" i="12" s="1"/>
  <c r="AT171" i="12"/>
  <c r="AT64" i="12" s="1"/>
  <c r="AH171" i="12"/>
  <c r="AH64" i="12" s="1"/>
  <c r="AC171" i="12"/>
  <c r="AC64" i="12" s="1"/>
  <c r="Y171" i="12"/>
  <c r="Y64" i="12" s="1"/>
  <c r="AG171" i="12"/>
  <c r="AG64" i="12" s="1"/>
  <c r="K171" i="12"/>
  <c r="K64" i="12" s="1"/>
  <c r="AB171" i="12"/>
  <c r="AB64" i="12" s="1"/>
  <c r="AN171" i="12"/>
  <c r="AN64" i="12" s="1"/>
  <c r="C171" i="12"/>
  <c r="C64" i="12" s="1"/>
  <c r="Q171" i="12"/>
  <c r="Q64" i="12" s="1"/>
  <c r="AV171" i="12"/>
  <c r="AV64" i="12" s="1"/>
  <c r="I171" i="12"/>
  <c r="I64" i="12" s="1"/>
  <c r="AA171" i="12"/>
  <c r="AA64" i="12" s="1"/>
  <c r="O69" i="24"/>
  <c r="S171" i="12"/>
  <c r="S64" i="12" s="1"/>
  <c r="AR171" i="12"/>
  <c r="AR64" i="12" s="1"/>
  <c r="R171" i="12"/>
  <c r="R64" i="12" s="1"/>
  <c r="AF171" i="12"/>
  <c r="AF64" i="12" s="1"/>
  <c r="N171" i="12"/>
  <c r="N64" i="12" s="1"/>
  <c r="G171" i="12"/>
  <c r="G64" i="12" s="1"/>
  <c r="AL171" i="12"/>
  <c r="AL64" i="12" s="1"/>
  <c r="X171" i="12"/>
  <c r="X64" i="12" s="1"/>
  <c r="AE171" i="12"/>
  <c r="AE64" i="12" s="1"/>
  <c r="O171" i="12"/>
  <c r="O64" i="12" s="1"/>
  <c r="AS171" i="12"/>
  <c r="AS64" i="12" s="1"/>
  <c r="AY69" i="24"/>
  <c r="L43" i="4"/>
  <c r="D67" i="12"/>
  <c r="F75" i="26"/>
  <c r="F78" i="26" s="1"/>
  <c r="G75" i="26" s="1"/>
  <c r="AW69" i="24"/>
  <c r="E67" i="12"/>
  <c r="AP43" i="4"/>
  <c r="S69" i="24"/>
  <c r="F81" i="2"/>
  <c r="F84" i="2" s="1"/>
  <c r="E66" i="12" s="1"/>
  <c r="P43" i="4"/>
  <c r="BB43" i="4"/>
  <c r="F78" i="35"/>
  <c r="G75" i="35" s="1"/>
  <c r="G2" i="1"/>
  <c r="F32" i="1"/>
  <c r="C37" i="14"/>
  <c r="E76" i="2"/>
  <c r="E78" i="2" s="1"/>
  <c r="F75" i="2" s="1"/>
  <c r="C114" i="12"/>
  <c r="E11" i="4"/>
  <c r="D48" i="29"/>
  <c r="D50" i="29" s="1"/>
  <c r="D51" i="29" s="1"/>
  <c r="F87" i="30"/>
  <c r="F91" i="30" s="1"/>
  <c r="E44" i="12" s="1"/>
  <c r="N6" i="14"/>
  <c r="F58" i="2"/>
  <c r="F77" i="2" s="1"/>
  <c r="E78" i="27"/>
  <c r="F75" i="27" s="1"/>
  <c r="G81" i="23"/>
  <c r="G84" i="23" s="1"/>
  <c r="H81" i="23" s="1"/>
  <c r="H84" i="23" s="1"/>
  <c r="BC69" i="25"/>
  <c r="AG69" i="25"/>
  <c r="D68" i="12"/>
  <c r="AR44" i="4"/>
  <c r="D47" i="4"/>
  <c r="E75" i="25"/>
  <c r="E78" i="25" s="1"/>
  <c r="F75" i="25" s="1"/>
  <c r="F77" i="25"/>
  <c r="E81" i="24"/>
  <c r="E84" i="24" s="1"/>
  <c r="C69" i="12"/>
  <c r="AU69" i="29"/>
  <c r="AT48" i="4"/>
  <c r="AR48" i="4"/>
  <c r="AS69" i="29"/>
  <c r="BA69" i="28"/>
  <c r="AZ47" i="4"/>
  <c r="AQ69" i="25"/>
  <c r="AP44" i="4"/>
  <c r="AM69" i="25"/>
  <c r="AL44" i="4"/>
  <c r="AN43" i="4"/>
  <c r="AO69" i="24"/>
  <c r="C74" i="12"/>
  <c r="E81" i="29"/>
  <c r="E84" i="29" s="1"/>
  <c r="J2" i="22"/>
  <c r="I54" i="22"/>
  <c r="I28" i="22"/>
  <c r="O69" i="25"/>
  <c r="N44" i="4"/>
  <c r="AA69" i="25"/>
  <c r="Z44" i="4"/>
  <c r="AK69" i="25"/>
  <c r="AJ44" i="4"/>
  <c r="V43" i="4"/>
  <c r="W69" i="24"/>
  <c r="AS69" i="28"/>
  <c r="AR47" i="4"/>
  <c r="E81" i="25"/>
  <c r="E84" i="25" s="1"/>
  <c r="C70" i="12"/>
  <c r="C43" i="4"/>
  <c r="D69" i="24"/>
  <c r="D70" i="24" s="1"/>
  <c r="E70" i="24" s="1"/>
  <c r="AH44" i="4"/>
  <c r="AI69" i="25"/>
  <c r="AU69" i="25"/>
  <c r="AT44" i="4"/>
  <c r="U69" i="29"/>
  <c r="T48" i="4"/>
  <c r="O69" i="28"/>
  <c r="N47" i="4"/>
  <c r="R44" i="4"/>
  <c r="S69" i="25"/>
  <c r="M69" i="25"/>
  <c r="L44" i="4"/>
  <c r="D69" i="29"/>
  <c r="D70" i="29" s="1"/>
  <c r="E70" i="29" s="1"/>
  <c r="C48" i="4"/>
  <c r="AE69" i="28"/>
  <c r="AD47" i="4"/>
  <c r="Y69" i="25"/>
  <c r="X44" i="4"/>
  <c r="V44" i="4"/>
  <c r="W69" i="25"/>
  <c r="AU69" i="24"/>
  <c r="AT43" i="4"/>
  <c r="AX48" i="4"/>
  <c r="AY69" i="29"/>
  <c r="O69" i="29"/>
  <c r="N48" i="4"/>
  <c r="AX44" i="4"/>
  <c r="AY69" i="25"/>
  <c r="J44" i="4"/>
  <c r="K69" i="25"/>
  <c r="AD48" i="4"/>
  <c r="AE69" i="29"/>
  <c r="AX47" i="4"/>
  <c r="AY69" i="28"/>
  <c r="AI69" i="29"/>
  <c r="AH48" i="4"/>
  <c r="AT47" i="4"/>
  <c r="AU69" i="28"/>
  <c r="R47" i="4"/>
  <c r="S69" i="28"/>
  <c r="I69" i="29"/>
  <c r="H48" i="4"/>
  <c r="X48" i="4"/>
  <c r="Y69" i="29"/>
  <c r="E69" i="25"/>
  <c r="D44" i="4"/>
  <c r="I69" i="24"/>
  <c r="H43" i="4"/>
  <c r="AK69" i="29"/>
  <c r="AJ48" i="4"/>
  <c r="AN47" i="4"/>
  <c r="AO69" i="28"/>
  <c r="P44" i="4"/>
  <c r="Q69" i="25"/>
  <c r="Y69" i="28"/>
  <c r="X47" i="4"/>
  <c r="AF48" i="4"/>
  <c r="AG69" i="29"/>
  <c r="AD44" i="4"/>
  <c r="AE69" i="25"/>
  <c r="BA69" i="25"/>
  <c r="AZ44" i="4"/>
  <c r="Z43" i="4"/>
  <c r="AA69" i="24"/>
  <c r="AB43" i="4"/>
  <c r="AC69" i="24"/>
  <c r="F44" i="4"/>
  <c r="G69" i="25"/>
  <c r="AV48" i="4"/>
  <c r="AW69" i="29"/>
  <c r="D69" i="25"/>
  <c r="D70" i="25" s="1"/>
  <c r="C44" i="4"/>
  <c r="E97" i="23"/>
  <c r="F94" i="23" s="1"/>
  <c r="D48" i="23"/>
  <c r="N34" i="14"/>
  <c r="E94" i="2"/>
  <c r="N11" i="14"/>
  <c r="N7" i="14"/>
  <c r="N14" i="14"/>
  <c r="B37" i="14"/>
  <c r="N36" i="14"/>
  <c r="N5" i="14"/>
  <c r="D95" i="27"/>
  <c r="D97" i="27" s="1"/>
  <c r="E94" i="27" s="1"/>
  <c r="E97" i="27" s="1"/>
  <c r="F94" i="27" s="1"/>
  <c r="F62" i="23"/>
  <c r="C116" i="12"/>
  <c r="E75" i="23"/>
  <c r="E78" i="23" s="1"/>
  <c r="C115" i="12"/>
  <c r="F58" i="22"/>
  <c r="E76" i="22"/>
  <c r="E78" i="22" s="1"/>
  <c r="D115" i="12" s="1"/>
  <c r="E41" i="22"/>
  <c r="N8" i="14"/>
  <c r="E48" i="27"/>
  <c r="D39" i="7" s="1"/>
  <c r="E78" i="28"/>
  <c r="F75" i="28" s="1"/>
  <c r="F5" i="22"/>
  <c r="F10" i="22" s="1"/>
  <c r="F40" i="22" s="1"/>
  <c r="E101" i="22"/>
  <c r="E102" i="22" s="1"/>
  <c r="D8" i="12" s="1"/>
  <c r="N10" i="14"/>
  <c r="N13" i="14"/>
  <c r="N35" i="14"/>
  <c r="H75" i="33"/>
  <c r="F126" i="12"/>
  <c r="G75" i="32"/>
  <c r="E125" i="12"/>
  <c r="G75" i="31"/>
  <c r="E124" i="12"/>
  <c r="N9" i="14"/>
  <c r="N12" i="14"/>
  <c r="F87" i="32"/>
  <c r="F91" i="32" s="1"/>
  <c r="D46" i="12"/>
  <c r="F87" i="34"/>
  <c r="F91" i="34" s="1"/>
  <c r="D48" i="12"/>
  <c r="F87" i="31"/>
  <c r="F91" i="31" s="1"/>
  <c r="D45" i="12"/>
  <c r="F87" i="33"/>
  <c r="F91" i="33" s="1"/>
  <c r="D47" i="12"/>
  <c r="F87" i="35"/>
  <c r="F91" i="35" s="1"/>
  <c r="D49" i="12"/>
  <c r="H81" i="31"/>
  <c r="H84" i="31" s="1"/>
  <c r="F76" i="12"/>
  <c r="H81" i="32"/>
  <c r="H84" i="32" s="1"/>
  <c r="F77" i="12"/>
  <c r="H81" i="34"/>
  <c r="H84" i="34" s="1"/>
  <c r="F79" i="12"/>
  <c r="H81" i="35"/>
  <c r="H84" i="35" s="1"/>
  <c r="F80" i="12"/>
  <c r="H81" i="33"/>
  <c r="H84" i="33" s="1"/>
  <c r="F78" i="12"/>
  <c r="D84" i="30"/>
  <c r="C75" i="12" s="1"/>
  <c r="AY69" i="30"/>
  <c r="H58" i="26"/>
  <c r="G76" i="26"/>
  <c r="G41" i="26"/>
  <c r="G48" i="26" s="1"/>
  <c r="G50" i="33"/>
  <c r="G51" i="33" s="1"/>
  <c r="F45" i="7"/>
  <c r="F10" i="25"/>
  <c r="F40" i="25" s="1"/>
  <c r="F50" i="35"/>
  <c r="F51" i="35" s="1"/>
  <c r="E47" i="7"/>
  <c r="D50" i="26"/>
  <c r="D51" i="26" s="1"/>
  <c r="C38" i="7"/>
  <c r="E101" i="24"/>
  <c r="E102" i="24" s="1"/>
  <c r="D10" i="12" s="1"/>
  <c r="F5" i="24"/>
  <c r="C36" i="7"/>
  <c r="D50" i="24"/>
  <c r="D51" i="24" s="1"/>
  <c r="E76" i="24"/>
  <c r="E78" i="24" s="1"/>
  <c r="E41" i="24"/>
  <c r="E48" i="24" s="1"/>
  <c r="F58" i="24"/>
  <c r="E101" i="30"/>
  <c r="E102" i="30" s="1"/>
  <c r="D16" i="12" s="1"/>
  <c r="F5" i="30"/>
  <c r="F10" i="30" s="1"/>
  <c r="F50" i="31"/>
  <c r="F51" i="31" s="1"/>
  <c r="E43" i="7"/>
  <c r="G101" i="26"/>
  <c r="G102" i="26" s="1"/>
  <c r="F12" i="12" s="1"/>
  <c r="H5" i="26"/>
  <c r="F58" i="30"/>
  <c r="E76" i="30"/>
  <c r="E78" i="30" s="1"/>
  <c r="E41" i="30"/>
  <c r="F70" i="33"/>
  <c r="G70" i="33" s="1"/>
  <c r="F69" i="32"/>
  <c r="F70" i="32" s="1"/>
  <c r="G70" i="32" s="1"/>
  <c r="E51" i="4"/>
  <c r="F69" i="31"/>
  <c r="F70" i="31" s="1"/>
  <c r="G70" i="31" s="1"/>
  <c r="E50" i="4"/>
  <c r="F69" i="35"/>
  <c r="F70" i="35" s="1"/>
  <c r="G70" i="35" s="1"/>
  <c r="E54" i="4"/>
  <c r="J54" i="35"/>
  <c r="J28" i="35"/>
  <c r="K2" i="35"/>
  <c r="G10" i="35"/>
  <c r="G40" i="35" s="1"/>
  <c r="F95" i="35"/>
  <c r="F97" i="35" s="1"/>
  <c r="G94" i="35" s="1"/>
  <c r="G76" i="34"/>
  <c r="G78" i="34" s="1"/>
  <c r="G41" i="34"/>
  <c r="G48" i="34" s="1"/>
  <c r="H58" i="34"/>
  <c r="G22" i="4" s="1"/>
  <c r="G101" i="34"/>
  <c r="G102" i="34" s="1"/>
  <c r="F20" i="12" s="1"/>
  <c r="H5" i="34"/>
  <c r="K54" i="34"/>
  <c r="K28" i="34"/>
  <c r="L2" i="34"/>
  <c r="H77" i="33"/>
  <c r="H10" i="33"/>
  <c r="H40" i="33" s="1"/>
  <c r="K54" i="33"/>
  <c r="K28" i="33"/>
  <c r="L2" i="33"/>
  <c r="G95" i="33"/>
  <c r="G97" i="33" s="1"/>
  <c r="H94" i="33" s="1"/>
  <c r="H62" i="33"/>
  <c r="G10" i="32"/>
  <c r="G40" i="32" s="1"/>
  <c r="F95" i="32"/>
  <c r="F97" i="32" s="1"/>
  <c r="G94" i="32" s="1"/>
  <c r="F48" i="32"/>
  <c r="K54" i="32"/>
  <c r="K28" i="32"/>
  <c r="L2" i="32"/>
  <c r="G10" i="31"/>
  <c r="J54" i="31"/>
  <c r="J28" i="31"/>
  <c r="K2" i="31"/>
  <c r="F95" i="31"/>
  <c r="F97" i="31" s="1"/>
  <c r="G94" i="31" s="1"/>
  <c r="AB49" i="4"/>
  <c r="P49" i="4"/>
  <c r="AO67" i="30"/>
  <c r="AN49" i="4" s="1"/>
  <c r="AN37" i="4"/>
  <c r="G67" i="30"/>
  <c r="F49" i="4" s="1"/>
  <c r="F37" i="4"/>
  <c r="O67" i="30"/>
  <c r="N49" i="4" s="1"/>
  <c r="N37" i="4"/>
  <c r="BB67" i="30"/>
  <c r="BA49" i="4" s="1"/>
  <c r="K67" i="30"/>
  <c r="J49" i="4" s="1"/>
  <c r="J37" i="4"/>
  <c r="M67" i="30"/>
  <c r="L49" i="4" s="1"/>
  <c r="L37" i="4"/>
  <c r="Y67" i="30"/>
  <c r="X49" i="4" s="1"/>
  <c r="X37" i="4"/>
  <c r="S67" i="30"/>
  <c r="S69" i="30" s="1"/>
  <c r="R37" i="4"/>
  <c r="U67" i="30"/>
  <c r="U69" i="30" s="1"/>
  <c r="T37" i="4"/>
  <c r="AZ49" i="4"/>
  <c r="AZ67" i="30"/>
  <c r="AY49" i="4" s="1"/>
  <c r="AW67" i="30"/>
  <c r="AW69" i="30" s="1"/>
  <c r="AV37" i="4"/>
  <c r="AQ67" i="30"/>
  <c r="AP49" i="4" s="1"/>
  <c r="AP37" i="4"/>
  <c r="AP67" i="30"/>
  <c r="AO49" i="4" s="1"/>
  <c r="AS67" i="30"/>
  <c r="AS69" i="30" s="1"/>
  <c r="AR37" i="4"/>
  <c r="AV67" i="30"/>
  <c r="AU49" i="4" s="1"/>
  <c r="AX67" i="30"/>
  <c r="AW49" i="4" s="1"/>
  <c r="W67" i="30"/>
  <c r="W69" i="30" s="1"/>
  <c r="V37" i="4"/>
  <c r="AI67" i="30"/>
  <c r="AH49" i="4" s="1"/>
  <c r="AH37" i="4"/>
  <c r="AR67" i="30"/>
  <c r="AQ49" i="4" s="1"/>
  <c r="AQ71" i="4" s="1"/>
  <c r="AT67" i="30"/>
  <c r="AS49" i="4" s="1"/>
  <c r="AS71" i="4" s="1"/>
  <c r="AM67" i="30"/>
  <c r="AL49" i="4" s="1"/>
  <c r="AL37" i="4"/>
  <c r="AK67" i="30"/>
  <c r="AJ49" i="4" s="1"/>
  <c r="AJ37" i="4"/>
  <c r="BC67" i="30"/>
  <c r="BC69" i="30" s="1"/>
  <c r="BB37" i="4"/>
  <c r="AE67" i="30"/>
  <c r="AE69" i="30" s="1"/>
  <c r="AD37" i="4"/>
  <c r="AU67" i="30"/>
  <c r="AU69" i="30" s="1"/>
  <c r="AT37" i="4"/>
  <c r="AA67" i="30"/>
  <c r="Z49" i="4" s="1"/>
  <c r="Z37" i="4"/>
  <c r="AG67" i="30"/>
  <c r="AF49" i="4" s="1"/>
  <c r="AF37" i="4"/>
  <c r="I67" i="30"/>
  <c r="H49" i="4" s="1"/>
  <c r="H37" i="4"/>
  <c r="E67" i="30"/>
  <c r="D49" i="4" s="1"/>
  <c r="D37" i="4"/>
  <c r="D69" i="30"/>
  <c r="F81" i="28"/>
  <c r="F84" i="28" s="1"/>
  <c r="E73" i="12" s="1"/>
  <c r="E95" i="28"/>
  <c r="E97" i="28" s="1"/>
  <c r="F94" i="28" s="1"/>
  <c r="F62" i="28"/>
  <c r="E75" i="29"/>
  <c r="C122" i="12"/>
  <c r="F10" i="28"/>
  <c r="F40" i="28" s="1"/>
  <c r="E17" i="4"/>
  <c r="F77" i="29"/>
  <c r="E16" i="4"/>
  <c r="F77" i="28"/>
  <c r="F62" i="27"/>
  <c r="F96" i="27" s="1"/>
  <c r="E48" i="25"/>
  <c r="E95" i="25"/>
  <c r="E48" i="28"/>
  <c r="F10" i="29"/>
  <c r="F40" i="29" s="1"/>
  <c r="E15" i="4"/>
  <c r="F77" i="27"/>
  <c r="C39" i="7"/>
  <c r="D50" i="27"/>
  <c r="D51" i="27" s="1"/>
  <c r="F10" i="27"/>
  <c r="F40" i="27" s="1"/>
  <c r="E41" i="29"/>
  <c r="E48" i="29" s="1"/>
  <c r="E76" i="29"/>
  <c r="B31" i="14"/>
  <c r="G28" i="23"/>
  <c r="H2" i="23"/>
  <c r="G54" i="23"/>
  <c r="G54" i="25"/>
  <c r="H2" i="25"/>
  <c r="G28" i="25"/>
  <c r="G28" i="28"/>
  <c r="G54" i="28"/>
  <c r="H2" i="28"/>
  <c r="G28" i="24"/>
  <c r="H2" i="24"/>
  <c r="G54" i="24"/>
  <c r="G87" i="27"/>
  <c r="G91" i="27" s="1"/>
  <c r="F41" i="12" s="1"/>
  <c r="E84" i="26"/>
  <c r="F81" i="26" s="1"/>
  <c r="F84" i="26" s="1"/>
  <c r="AB45" i="4"/>
  <c r="AC69" i="26"/>
  <c r="F45" i="4"/>
  <c r="G69" i="26"/>
  <c r="AW69" i="26"/>
  <c r="AV45" i="4"/>
  <c r="F41" i="23"/>
  <c r="F76" i="23"/>
  <c r="AE69" i="26"/>
  <c r="AD45" i="4"/>
  <c r="AU69" i="26"/>
  <c r="AT45" i="4"/>
  <c r="C45" i="4"/>
  <c r="D69" i="26"/>
  <c r="D70" i="26" s="1"/>
  <c r="H45" i="4"/>
  <c r="I69" i="26"/>
  <c r="R45" i="4"/>
  <c r="S69" i="26"/>
  <c r="AH45" i="4"/>
  <c r="AI69" i="26"/>
  <c r="AY69" i="26"/>
  <c r="AX45" i="4"/>
  <c r="X45" i="4"/>
  <c r="Y69" i="26"/>
  <c r="C31" i="14"/>
  <c r="G10" i="2"/>
  <c r="G40" i="2" s="1"/>
  <c r="K54" i="29"/>
  <c r="K28" i="29"/>
  <c r="L2" i="29"/>
  <c r="AQ69" i="26"/>
  <c r="AP45" i="4"/>
  <c r="BC69" i="26"/>
  <c r="BB45" i="4"/>
  <c r="W69" i="26"/>
  <c r="V45" i="4"/>
  <c r="O69" i="26"/>
  <c r="N45" i="4"/>
  <c r="AM69" i="26"/>
  <c r="AL45" i="4"/>
  <c r="AO69" i="26"/>
  <c r="AN45" i="4"/>
  <c r="H54" i="26"/>
  <c r="H28" i="26"/>
  <c r="I2" i="26"/>
  <c r="Z45" i="4"/>
  <c r="AA69" i="26"/>
  <c r="U69" i="26"/>
  <c r="T45" i="4"/>
  <c r="J45" i="4"/>
  <c r="K69" i="26"/>
  <c r="F48" i="2"/>
  <c r="F95" i="2"/>
  <c r="M69" i="26"/>
  <c r="L45" i="4"/>
  <c r="E50" i="23"/>
  <c r="E51" i="23" s="1"/>
  <c r="D35" i="7"/>
  <c r="AG69" i="26"/>
  <c r="AF45" i="4"/>
  <c r="AJ45" i="4"/>
  <c r="AK69" i="26"/>
  <c r="E69" i="26"/>
  <c r="D45" i="4"/>
  <c r="H54" i="2"/>
  <c r="I2" i="2"/>
  <c r="H28" i="2"/>
  <c r="G54" i="30"/>
  <c r="H2" i="30"/>
  <c r="G28" i="30"/>
  <c r="F101" i="23"/>
  <c r="F102" i="23" s="1"/>
  <c r="E9" i="12" s="1"/>
  <c r="G5" i="23"/>
  <c r="P45" i="4"/>
  <c r="Q69" i="26"/>
  <c r="AR45" i="4"/>
  <c r="AS69" i="26"/>
  <c r="BA69" i="26"/>
  <c r="AZ45" i="4"/>
  <c r="E35" i="12"/>
  <c r="AQ69" i="27"/>
  <c r="AP46" i="4"/>
  <c r="AZ46" i="4"/>
  <c r="BA69" i="27"/>
  <c r="AA69" i="27"/>
  <c r="Z46" i="4"/>
  <c r="AS69" i="27"/>
  <c r="AR46" i="4"/>
  <c r="H46" i="4"/>
  <c r="I69" i="27"/>
  <c r="AG69" i="27"/>
  <c r="AF46" i="4"/>
  <c r="BC69" i="27"/>
  <c r="BB46" i="4"/>
  <c r="AW69" i="27"/>
  <c r="AV46" i="4"/>
  <c r="AU46" i="4"/>
  <c r="J46" i="4"/>
  <c r="K69" i="27"/>
  <c r="AX46" i="4"/>
  <c r="AY69" i="27"/>
  <c r="E69" i="27"/>
  <c r="D46" i="4"/>
  <c r="T46" i="4"/>
  <c r="U69" i="27"/>
  <c r="AI69" i="27"/>
  <c r="AH46" i="4"/>
  <c r="P46" i="4"/>
  <c r="Q69" i="27"/>
  <c r="AC69" i="27"/>
  <c r="AB46" i="4"/>
  <c r="AY46" i="4"/>
  <c r="W69" i="27"/>
  <c r="V46" i="4"/>
  <c r="R46" i="4"/>
  <c r="S69" i="27"/>
  <c r="M69" i="27"/>
  <c r="L46" i="4"/>
  <c r="BA46" i="4"/>
  <c r="AU69" i="27"/>
  <c r="AT46" i="4"/>
  <c r="C72" i="12"/>
  <c r="E81" i="27"/>
  <c r="E84" i="27" s="1"/>
  <c r="N46" i="4"/>
  <c r="O69" i="27"/>
  <c r="AO46" i="4"/>
  <c r="AL46" i="4"/>
  <c r="AM69" i="27"/>
  <c r="G69" i="27"/>
  <c r="F46" i="4"/>
  <c r="AN46" i="4"/>
  <c r="AO69" i="27"/>
  <c r="AW46" i="4"/>
  <c r="C46" i="4"/>
  <c r="D69" i="27"/>
  <c r="D70" i="27" s="1"/>
  <c r="AJ46" i="4"/>
  <c r="AK69" i="27"/>
  <c r="X46" i="4"/>
  <c r="Y69" i="27"/>
  <c r="AE69" i="27"/>
  <c r="AD46" i="4"/>
  <c r="B107" i="12"/>
  <c r="B109" i="12" s="1"/>
  <c r="C102" i="12"/>
  <c r="F37" i="12"/>
  <c r="H87" i="23"/>
  <c r="H91" i="23" s="1"/>
  <c r="F40" i="12"/>
  <c r="H87" i="26"/>
  <c r="H91" i="26" s="1"/>
  <c r="H87" i="22"/>
  <c r="H91" i="22" s="1"/>
  <c r="F36" i="12"/>
  <c r="F38" i="12"/>
  <c r="H87" i="24"/>
  <c r="H91" i="24" s="1"/>
  <c r="I87" i="28"/>
  <c r="I91" i="28" s="1"/>
  <c r="G42" i="12"/>
  <c r="H87" i="29"/>
  <c r="H91" i="29" s="1"/>
  <c r="F43" i="12"/>
  <c r="H87" i="25"/>
  <c r="H91" i="25" s="1"/>
  <c r="F39" i="12"/>
  <c r="H87" i="2"/>
  <c r="H91" i="2" s="1"/>
  <c r="F35" i="12"/>
  <c r="H81" i="22"/>
  <c r="H84" i="22" s="1"/>
  <c r="F67" i="12"/>
  <c r="I28" i="27" l="1"/>
  <c r="I54" i="27"/>
  <c r="D38" i="7"/>
  <c r="E38" i="7"/>
  <c r="F95" i="26"/>
  <c r="E95" i="2"/>
  <c r="F62" i="2"/>
  <c r="F96" i="2" s="1"/>
  <c r="P43" i="11"/>
  <c r="D31" i="14"/>
  <c r="E14" i="4"/>
  <c r="C40" i="7"/>
  <c r="C64" i="7"/>
  <c r="C72" i="11"/>
  <c r="O30" i="7"/>
  <c r="O36" i="11"/>
  <c r="O30" i="11"/>
  <c r="F67" i="25"/>
  <c r="E44" i="4" s="1"/>
  <c r="R33" i="38"/>
  <c r="R46" i="38" s="1"/>
  <c r="S31" i="38"/>
  <c r="Q39" i="38"/>
  <c r="P21" i="7"/>
  <c r="P21" i="11"/>
  <c r="D38" i="11"/>
  <c r="D45" i="11" s="1"/>
  <c r="D47" i="11" s="1"/>
  <c r="D64" i="7" s="1"/>
  <c r="C92" i="12"/>
  <c r="F41" i="22"/>
  <c r="F48" i="22" s="1"/>
  <c r="C33" i="7"/>
  <c r="D50" i="2"/>
  <c r="D51" i="2" s="1"/>
  <c r="R28" i="11"/>
  <c r="R28" i="7"/>
  <c r="Q27" i="7"/>
  <c r="Q27" i="11"/>
  <c r="S26" i="11"/>
  <c r="E27" i="14" s="1"/>
  <c r="S26" i="7"/>
  <c r="R25" i="11"/>
  <c r="R25" i="7"/>
  <c r="P24" i="7"/>
  <c r="P24" i="11"/>
  <c r="Q23" i="11"/>
  <c r="Q23" i="7"/>
  <c r="Q22" i="7"/>
  <c r="Q22" i="11"/>
  <c r="P20" i="11"/>
  <c r="P20" i="7"/>
  <c r="Q19" i="11"/>
  <c r="Q19" i="7"/>
  <c r="K75" i="44"/>
  <c r="I137" i="12"/>
  <c r="J50" i="43"/>
  <c r="J51" i="43" s="1"/>
  <c r="I55" i="7"/>
  <c r="J50" i="42"/>
  <c r="J51" i="42" s="1"/>
  <c r="I54" i="7"/>
  <c r="K75" i="41"/>
  <c r="I134" i="12"/>
  <c r="I50" i="40"/>
  <c r="I51" i="40" s="1"/>
  <c r="H52" i="7"/>
  <c r="J50" i="39"/>
  <c r="J51" i="39" s="1"/>
  <c r="I51" i="7"/>
  <c r="J50" i="37"/>
  <c r="J51" i="37" s="1"/>
  <c r="I49" i="7"/>
  <c r="K75" i="37"/>
  <c r="I130" i="12"/>
  <c r="K75" i="36"/>
  <c r="I129" i="12"/>
  <c r="J50" i="36"/>
  <c r="J51" i="36" s="1"/>
  <c r="I48" i="7"/>
  <c r="Q81" i="36"/>
  <c r="Q84" i="36" s="1"/>
  <c r="O81" i="12"/>
  <c r="P81" i="42"/>
  <c r="P84" i="42" s="1"/>
  <c r="N87" i="12"/>
  <c r="Q81" i="44"/>
  <c r="Q84" i="44" s="1"/>
  <c r="O89" i="12"/>
  <c r="P81" i="43"/>
  <c r="P84" i="43" s="1"/>
  <c r="N88" i="12"/>
  <c r="P81" i="41"/>
  <c r="P84" i="41" s="1"/>
  <c r="N86" i="12"/>
  <c r="Q81" i="37"/>
  <c r="Q84" i="37" s="1"/>
  <c r="O82" i="12"/>
  <c r="Q81" i="40"/>
  <c r="Q84" i="40" s="1"/>
  <c r="O85" i="12"/>
  <c r="Q81" i="45"/>
  <c r="Q84" i="45" s="1"/>
  <c r="O90" i="12"/>
  <c r="P81" i="38"/>
  <c r="P84" i="38" s="1"/>
  <c r="N83" i="12"/>
  <c r="Q81" i="39"/>
  <c r="Q84" i="39" s="1"/>
  <c r="O84" i="12"/>
  <c r="I87" i="36"/>
  <c r="I91" i="36" s="1"/>
  <c r="G50" i="12"/>
  <c r="I87" i="44"/>
  <c r="I91" i="44" s="1"/>
  <c r="G58" i="12"/>
  <c r="I87" i="43"/>
  <c r="I91" i="43" s="1"/>
  <c r="G57" i="12"/>
  <c r="I87" i="42"/>
  <c r="I91" i="42" s="1"/>
  <c r="G56" i="12"/>
  <c r="I87" i="37"/>
  <c r="I91" i="37" s="1"/>
  <c r="G51" i="12"/>
  <c r="I87" i="40"/>
  <c r="I91" i="40" s="1"/>
  <c r="G54" i="12"/>
  <c r="I87" i="39"/>
  <c r="I91" i="39" s="1"/>
  <c r="G53" i="12"/>
  <c r="I87" i="45"/>
  <c r="I91" i="45" s="1"/>
  <c r="G59" i="12"/>
  <c r="I87" i="38"/>
  <c r="I91" i="38" s="1"/>
  <c r="G52" i="12"/>
  <c r="I87" i="41"/>
  <c r="I91" i="41" s="1"/>
  <c r="G55" i="12"/>
  <c r="C71" i="4"/>
  <c r="C73" i="4" s="1"/>
  <c r="J69" i="36"/>
  <c r="J70" i="36" s="1"/>
  <c r="K70" i="36" s="1"/>
  <c r="I55" i="4"/>
  <c r="J69" i="37"/>
  <c r="J70" i="37" s="1"/>
  <c r="K70" i="37" s="1"/>
  <c r="I56" i="4"/>
  <c r="J69" i="38"/>
  <c r="J70" i="38" s="1"/>
  <c r="K70" i="38" s="1"/>
  <c r="I57" i="4"/>
  <c r="J69" i="41"/>
  <c r="J70" i="41" s="1"/>
  <c r="K70" i="41" s="1"/>
  <c r="I60" i="4"/>
  <c r="J69" i="45"/>
  <c r="J70" i="45" s="1"/>
  <c r="K70" i="45" s="1"/>
  <c r="I64" i="4"/>
  <c r="J69" i="44"/>
  <c r="J70" i="44" s="1"/>
  <c r="K70" i="44" s="1"/>
  <c r="I63" i="4"/>
  <c r="F67" i="26"/>
  <c r="E45" i="4" s="1"/>
  <c r="J78" i="43"/>
  <c r="J78" i="40"/>
  <c r="J97" i="36"/>
  <c r="J78" i="39"/>
  <c r="S39" i="45"/>
  <c r="T33" i="45"/>
  <c r="U31" i="45"/>
  <c r="R54" i="45"/>
  <c r="R28" i="45"/>
  <c r="S2" i="45"/>
  <c r="J41" i="45"/>
  <c r="J48" i="45" s="1"/>
  <c r="J76" i="45"/>
  <c r="J78" i="45" s="1"/>
  <c r="K10" i="45"/>
  <c r="K40" i="45" s="1"/>
  <c r="L58" i="45" s="1"/>
  <c r="K33" i="4" s="1"/>
  <c r="R39" i="44"/>
  <c r="K10" i="44"/>
  <c r="S33" i="44"/>
  <c r="T31" i="44"/>
  <c r="R28" i="44"/>
  <c r="S2" i="44"/>
  <c r="R54" i="44"/>
  <c r="J95" i="44"/>
  <c r="J97" i="44" s="1"/>
  <c r="K94" i="44" s="1"/>
  <c r="J48" i="44"/>
  <c r="S54" i="43"/>
  <c r="S28" i="43"/>
  <c r="T2" i="43"/>
  <c r="J96" i="43"/>
  <c r="J67" i="43"/>
  <c r="V31" i="43"/>
  <c r="U33" i="43"/>
  <c r="U46" i="43" s="1"/>
  <c r="T39" i="43"/>
  <c r="K10" i="43"/>
  <c r="K40" i="43" s="1"/>
  <c r="J95" i="43"/>
  <c r="K76" i="42"/>
  <c r="K78" i="42" s="1"/>
  <c r="K41" i="42"/>
  <c r="L58" i="42"/>
  <c r="K30" i="4" s="1"/>
  <c r="R54" i="42"/>
  <c r="R28" i="42"/>
  <c r="S2" i="42"/>
  <c r="U31" i="42"/>
  <c r="T33" i="42"/>
  <c r="T46" i="42" s="1"/>
  <c r="S39" i="42"/>
  <c r="K101" i="42"/>
  <c r="K102" i="42" s="1"/>
  <c r="J28" i="12" s="1"/>
  <c r="L5" i="42"/>
  <c r="K10" i="41"/>
  <c r="Q39" i="41"/>
  <c r="S31" i="41"/>
  <c r="R33" i="41"/>
  <c r="R46" i="41" s="1"/>
  <c r="J95" i="41"/>
  <c r="J97" i="41" s="1"/>
  <c r="K94" i="41" s="1"/>
  <c r="J48" i="41"/>
  <c r="R54" i="41"/>
  <c r="R28" i="41"/>
  <c r="S2" i="41"/>
  <c r="K10" i="40"/>
  <c r="K40" i="40" s="1"/>
  <c r="J96" i="40"/>
  <c r="J67" i="40"/>
  <c r="R54" i="40"/>
  <c r="R28" i="40"/>
  <c r="S2" i="40"/>
  <c r="T31" i="40"/>
  <c r="S33" i="40"/>
  <c r="S46" i="40" s="1"/>
  <c r="R39" i="40"/>
  <c r="J95" i="40"/>
  <c r="J48" i="40"/>
  <c r="J96" i="39"/>
  <c r="J67" i="39"/>
  <c r="R39" i="39"/>
  <c r="R54" i="39"/>
  <c r="R28" i="39"/>
  <c r="S2" i="39"/>
  <c r="J95" i="39"/>
  <c r="K10" i="39"/>
  <c r="K40" i="39" s="1"/>
  <c r="S33" i="39"/>
  <c r="S46" i="39" s="1"/>
  <c r="T31" i="39"/>
  <c r="R54" i="38"/>
  <c r="S2" i="38"/>
  <c r="R28" i="38"/>
  <c r="J76" i="38"/>
  <c r="J78" i="38" s="1"/>
  <c r="J41" i="38"/>
  <c r="J48" i="38" s="1"/>
  <c r="K10" i="38"/>
  <c r="K40" i="38" s="1"/>
  <c r="L58" i="38" s="1"/>
  <c r="K26" i="4" s="1"/>
  <c r="R54" i="37"/>
  <c r="S2" i="37"/>
  <c r="R28" i="37"/>
  <c r="K10" i="37"/>
  <c r="K40" i="37" s="1"/>
  <c r="J95" i="37"/>
  <c r="J97" i="37" s="1"/>
  <c r="K94" i="37" s="1"/>
  <c r="R33" i="37"/>
  <c r="R46" i="37" s="1"/>
  <c r="Q43" i="11" s="1"/>
  <c r="S31" i="37"/>
  <c r="Q39" i="37"/>
  <c r="R39" i="36"/>
  <c r="T31" i="36"/>
  <c r="S33" i="36"/>
  <c r="S46" i="36" s="1"/>
  <c r="R54" i="36"/>
  <c r="S2" i="36"/>
  <c r="R28" i="36"/>
  <c r="K101" i="36"/>
  <c r="K102" i="36" s="1"/>
  <c r="J22" i="12" s="1"/>
  <c r="L5" i="36"/>
  <c r="K41" i="36"/>
  <c r="K76" i="36"/>
  <c r="L58" i="36"/>
  <c r="K24" i="4" s="1"/>
  <c r="C41" i="7"/>
  <c r="E128" i="12"/>
  <c r="E9" i="4"/>
  <c r="G81" i="2"/>
  <c r="G84" i="2" s="1"/>
  <c r="H81" i="2" s="1"/>
  <c r="H84" i="2" s="1"/>
  <c r="E119" i="12"/>
  <c r="H2" i="1"/>
  <c r="G32" i="1"/>
  <c r="G87" i="30"/>
  <c r="G91" i="30" s="1"/>
  <c r="F44" i="12" s="1"/>
  <c r="D114" i="12"/>
  <c r="D120" i="12"/>
  <c r="F68" i="12"/>
  <c r="F97" i="26"/>
  <c r="G94" i="26" s="1"/>
  <c r="E97" i="2"/>
  <c r="D118" i="12"/>
  <c r="E70" i="25"/>
  <c r="F81" i="29"/>
  <c r="F84" i="29" s="1"/>
  <c r="D74" i="12"/>
  <c r="D70" i="12"/>
  <c r="F81" i="25"/>
  <c r="F84" i="25" s="1"/>
  <c r="J54" i="22"/>
  <c r="J28" i="22"/>
  <c r="K2" i="22"/>
  <c r="D69" i="12"/>
  <c r="F81" i="24"/>
  <c r="F84" i="24" s="1"/>
  <c r="C35" i="7"/>
  <c r="D50" i="23"/>
  <c r="D51" i="23" s="1"/>
  <c r="C48" i="11"/>
  <c r="C104" i="12"/>
  <c r="C82" i="4" s="1"/>
  <c r="E97" i="25"/>
  <c r="F94" i="25" s="1"/>
  <c r="C140" i="12"/>
  <c r="C5" i="12" s="1"/>
  <c r="C142" i="12" s="1"/>
  <c r="F75" i="23"/>
  <c r="F78" i="23" s="1"/>
  <c r="D116" i="12"/>
  <c r="F96" i="23"/>
  <c r="F67" i="23"/>
  <c r="G5" i="22"/>
  <c r="G10" i="22" s="1"/>
  <c r="F76" i="22"/>
  <c r="F101" i="22"/>
  <c r="F102" i="22" s="1"/>
  <c r="E8" i="12" s="1"/>
  <c r="F75" i="22"/>
  <c r="D121" i="12"/>
  <c r="E50" i="27"/>
  <c r="E51" i="27" s="1"/>
  <c r="F77" i="22"/>
  <c r="E10" i="4"/>
  <c r="E95" i="22"/>
  <c r="E97" i="22" s="1"/>
  <c r="F94" i="22" s="1"/>
  <c r="E48" i="22"/>
  <c r="F62" i="22"/>
  <c r="H75" i="34"/>
  <c r="F127" i="12"/>
  <c r="G87" i="33"/>
  <c r="G91" i="33" s="1"/>
  <c r="E47" i="12"/>
  <c r="G87" i="34"/>
  <c r="G91" i="34" s="1"/>
  <c r="E48" i="12"/>
  <c r="G87" i="35"/>
  <c r="G91" i="35" s="1"/>
  <c r="E49" i="12"/>
  <c r="G87" i="31"/>
  <c r="G91" i="31" s="1"/>
  <c r="E45" i="12"/>
  <c r="G87" i="32"/>
  <c r="G91" i="32" s="1"/>
  <c r="E46" i="12"/>
  <c r="E81" i="30"/>
  <c r="E84" i="30" s="1"/>
  <c r="D75" i="12" s="1"/>
  <c r="I81" i="35"/>
  <c r="I84" i="35" s="1"/>
  <c r="G80" i="12"/>
  <c r="I81" i="32"/>
  <c r="I84" i="32" s="1"/>
  <c r="G77" i="12"/>
  <c r="I81" i="33"/>
  <c r="I84" i="33" s="1"/>
  <c r="G78" i="12"/>
  <c r="I81" i="34"/>
  <c r="I84" i="34" s="1"/>
  <c r="G79" i="12"/>
  <c r="I81" i="31"/>
  <c r="I84" i="31" s="1"/>
  <c r="G76" i="12"/>
  <c r="E78" i="29"/>
  <c r="F75" i="29" s="1"/>
  <c r="F67" i="27"/>
  <c r="F69" i="27" s="1"/>
  <c r="G78" i="26"/>
  <c r="G50" i="34"/>
  <c r="G51" i="34" s="1"/>
  <c r="F46" i="7"/>
  <c r="F75" i="24"/>
  <c r="D117" i="12"/>
  <c r="F41" i="25"/>
  <c r="F48" i="25" s="1"/>
  <c r="F76" i="25"/>
  <c r="F78" i="25" s="1"/>
  <c r="F78" i="2"/>
  <c r="G75" i="2" s="1"/>
  <c r="F50" i="32"/>
  <c r="F51" i="32" s="1"/>
  <c r="E44" i="7"/>
  <c r="F75" i="30"/>
  <c r="D123" i="12"/>
  <c r="E95" i="24"/>
  <c r="E97" i="24" s="1"/>
  <c r="F94" i="24" s="1"/>
  <c r="F62" i="24"/>
  <c r="G5" i="25"/>
  <c r="F101" i="25"/>
  <c r="F102" i="25" s="1"/>
  <c r="E11" i="12" s="1"/>
  <c r="G95" i="26"/>
  <c r="H62" i="26"/>
  <c r="E95" i="30"/>
  <c r="E97" i="30" s="1"/>
  <c r="F94" i="30" s="1"/>
  <c r="F62" i="30"/>
  <c r="E12" i="4"/>
  <c r="F77" i="24"/>
  <c r="F38" i="7"/>
  <c r="G50" i="26"/>
  <c r="G51" i="26" s="1"/>
  <c r="F77" i="30"/>
  <c r="E18" i="4"/>
  <c r="F10" i="24"/>
  <c r="F40" i="24" s="1"/>
  <c r="E48" i="30"/>
  <c r="H10" i="26"/>
  <c r="H40" i="26" s="1"/>
  <c r="F40" i="30"/>
  <c r="G5" i="30"/>
  <c r="G10" i="30" s="1"/>
  <c r="F101" i="30"/>
  <c r="F102" i="30" s="1"/>
  <c r="E16" i="12" s="1"/>
  <c r="D36" i="7"/>
  <c r="E50" i="24"/>
  <c r="E51" i="24" s="1"/>
  <c r="G14" i="4"/>
  <c r="H77" i="26"/>
  <c r="M69" i="30"/>
  <c r="G101" i="35"/>
  <c r="G102" i="35" s="1"/>
  <c r="F21" i="12" s="1"/>
  <c r="H5" i="35"/>
  <c r="G41" i="35"/>
  <c r="G48" i="35" s="1"/>
  <c r="G76" i="35"/>
  <c r="G78" i="35" s="1"/>
  <c r="H58" i="35"/>
  <c r="G23" i="4" s="1"/>
  <c r="K28" i="35"/>
  <c r="K54" i="35"/>
  <c r="L2" i="35"/>
  <c r="O69" i="30"/>
  <c r="H77" i="34"/>
  <c r="H10" i="34"/>
  <c r="H40" i="34" s="1"/>
  <c r="G95" i="34"/>
  <c r="G97" i="34" s="1"/>
  <c r="H94" i="34" s="1"/>
  <c r="H62" i="34"/>
  <c r="L54" i="34"/>
  <c r="L28" i="34"/>
  <c r="M2" i="34"/>
  <c r="L54" i="33"/>
  <c r="L28" i="33"/>
  <c r="M2" i="33"/>
  <c r="K69" i="30"/>
  <c r="H76" i="33"/>
  <c r="H78" i="33" s="1"/>
  <c r="H41" i="33"/>
  <c r="H48" i="33" s="1"/>
  <c r="H96" i="33"/>
  <c r="H67" i="33"/>
  <c r="H101" i="33"/>
  <c r="H102" i="33" s="1"/>
  <c r="G19" i="12" s="1"/>
  <c r="I5" i="33"/>
  <c r="L54" i="32"/>
  <c r="M2" i="32"/>
  <c r="L28" i="32"/>
  <c r="AM69" i="30"/>
  <c r="R49" i="4"/>
  <c r="R71" i="4" s="1"/>
  <c r="R73" i="4" s="1"/>
  <c r="G101" i="32"/>
  <c r="G102" i="32" s="1"/>
  <c r="F18" i="12" s="1"/>
  <c r="H5" i="32"/>
  <c r="G76" i="32"/>
  <c r="G78" i="32" s="1"/>
  <c r="G41" i="32"/>
  <c r="G48" i="32" s="1"/>
  <c r="H58" i="32"/>
  <c r="G20" i="4" s="1"/>
  <c r="G101" i="31"/>
  <c r="G102" i="31" s="1"/>
  <c r="F17" i="12" s="1"/>
  <c r="H5" i="31"/>
  <c r="AO69" i="30"/>
  <c r="K28" i="31"/>
  <c r="K54" i="31"/>
  <c r="L2" i="31"/>
  <c r="G40" i="31"/>
  <c r="AI69" i="30"/>
  <c r="AY71" i="4"/>
  <c r="AW71" i="4"/>
  <c r="D70" i="30"/>
  <c r="I69" i="30"/>
  <c r="AK69" i="30"/>
  <c r="T49" i="4"/>
  <c r="T71" i="4" s="1"/>
  <c r="T73" i="4" s="1"/>
  <c r="AQ69" i="30"/>
  <c r="E69" i="30"/>
  <c r="V49" i="4"/>
  <c r="V71" i="4" s="1"/>
  <c r="V73" i="4" s="1"/>
  <c r="Y69" i="30"/>
  <c r="G81" i="28"/>
  <c r="G84" i="28" s="1"/>
  <c r="H81" i="28" s="1"/>
  <c r="H84" i="28" s="1"/>
  <c r="BA71" i="4"/>
  <c r="AR49" i="4"/>
  <c r="AR71" i="4" s="1"/>
  <c r="AR73" i="4" s="1"/>
  <c r="AD49" i="4"/>
  <c r="AD71" i="4" s="1"/>
  <c r="AD73" i="4" s="1"/>
  <c r="G69" i="30"/>
  <c r="AA69" i="30"/>
  <c r="AO71" i="4"/>
  <c r="AU71" i="4"/>
  <c r="AG69" i="30"/>
  <c r="AV49" i="4"/>
  <c r="AV71" i="4" s="1"/>
  <c r="AV73" i="4" s="1"/>
  <c r="AT49" i="4"/>
  <c r="AT71" i="4" s="1"/>
  <c r="AT73" i="4" s="1"/>
  <c r="BB49" i="4"/>
  <c r="BB71" i="4" s="1"/>
  <c r="BB73" i="4" s="1"/>
  <c r="AB71" i="4"/>
  <c r="AB73" i="4" s="1"/>
  <c r="E50" i="29"/>
  <c r="E51" i="29" s="1"/>
  <c r="D41" i="7"/>
  <c r="F41" i="28"/>
  <c r="F48" i="28" s="1"/>
  <c r="F76" i="28"/>
  <c r="F78" i="28" s="1"/>
  <c r="F41" i="29"/>
  <c r="F48" i="29" s="1"/>
  <c r="F76" i="29"/>
  <c r="D37" i="7"/>
  <c r="E50" i="25"/>
  <c r="E51" i="25" s="1"/>
  <c r="F76" i="27"/>
  <c r="F78" i="27" s="1"/>
  <c r="F41" i="27"/>
  <c r="G5" i="29"/>
  <c r="F101" i="29"/>
  <c r="F102" i="29" s="1"/>
  <c r="E15" i="12" s="1"/>
  <c r="E95" i="29"/>
  <c r="E97" i="29" s="1"/>
  <c r="F94" i="29" s="1"/>
  <c r="F62" i="29"/>
  <c r="F101" i="27"/>
  <c r="F102" i="27" s="1"/>
  <c r="E13" i="12" s="1"/>
  <c r="G5" i="27"/>
  <c r="F67" i="2"/>
  <c r="E50" i="28"/>
  <c r="E51" i="28" s="1"/>
  <c r="D40" i="7"/>
  <c r="E50" i="2"/>
  <c r="E51" i="2" s="1"/>
  <c r="D33" i="7"/>
  <c r="F101" i="28"/>
  <c r="F102" i="28" s="1"/>
  <c r="E14" i="12" s="1"/>
  <c r="G5" i="28"/>
  <c r="F96" i="28"/>
  <c r="F67" i="28"/>
  <c r="AX71" i="4"/>
  <c r="AX73" i="4" s="1"/>
  <c r="I2" i="24"/>
  <c r="H54" i="24"/>
  <c r="H28" i="24"/>
  <c r="H54" i="23"/>
  <c r="I2" i="23"/>
  <c r="H28" i="23"/>
  <c r="H28" i="28"/>
  <c r="H54" i="28"/>
  <c r="I2" i="28"/>
  <c r="I2" i="25"/>
  <c r="H54" i="25"/>
  <c r="H28" i="25"/>
  <c r="H87" i="27"/>
  <c r="H91" i="27" s="1"/>
  <c r="I87" i="27" s="1"/>
  <c r="I91" i="27" s="1"/>
  <c r="D71" i="12"/>
  <c r="P71" i="4"/>
  <c r="P73" i="4" s="1"/>
  <c r="AF71" i="4"/>
  <c r="AF73" i="4" s="1"/>
  <c r="L71" i="4"/>
  <c r="L73" i="4" s="1"/>
  <c r="J71" i="4"/>
  <c r="J73" i="4" s="1"/>
  <c r="Z71" i="4"/>
  <c r="Z73" i="4" s="1"/>
  <c r="AP71" i="4"/>
  <c r="AP73" i="4" s="1"/>
  <c r="H71" i="4"/>
  <c r="H73" i="4" s="1"/>
  <c r="AZ71" i="4"/>
  <c r="AZ73" i="4" s="1"/>
  <c r="H28" i="30"/>
  <c r="I2" i="30"/>
  <c r="H54" i="30"/>
  <c r="L54" i="29"/>
  <c r="L28" i="29"/>
  <c r="M2" i="29"/>
  <c r="X71" i="4"/>
  <c r="X73" i="4" s="1"/>
  <c r="AN71" i="4"/>
  <c r="AN73" i="4" s="1"/>
  <c r="AL71" i="4"/>
  <c r="AL73" i="4" s="1"/>
  <c r="N71" i="4"/>
  <c r="N73" i="4" s="1"/>
  <c r="G10" i="23"/>
  <c r="G40" i="23" s="1"/>
  <c r="I54" i="2"/>
  <c r="I28" i="2"/>
  <c r="J2" i="2"/>
  <c r="K2" i="27"/>
  <c r="J54" i="27"/>
  <c r="J28" i="27"/>
  <c r="G41" i="2"/>
  <c r="G76" i="2"/>
  <c r="H58" i="2"/>
  <c r="E70" i="26"/>
  <c r="F48" i="23"/>
  <c r="F95" i="23"/>
  <c r="F71" i="4"/>
  <c r="F73" i="4" s="1"/>
  <c r="AH71" i="4"/>
  <c r="AH73" i="4" s="1"/>
  <c r="H5" i="2"/>
  <c r="G101" i="2"/>
  <c r="G102" i="2" s="1"/>
  <c r="F7" i="12" s="1"/>
  <c r="E33" i="7"/>
  <c r="F50" i="2"/>
  <c r="F51" i="2" s="1"/>
  <c r="I28" i="26"/>
  <c r="I54" i="26"/>
  <c r="J2" i="26"/>
  <c r="AJ71" i="4"/>
  <c r="AJ73" i="4" s="1"/>
  <c r="E71" i="12"/>
  <c r="G81" i="26"/>
  <c r="G84" i="26" s="1"/>
  <c r="E70" i="27"/>
  <c r="D72" i="12"/>
  <c r="F81" i="27"/>
  <c r="F84" i="27" s="1"/>
  <c r="D102" i="12"/>
  <c r="G37" i="12"/>
  <c r="I87" i="23"/>
  <c r="I91" i="23" s="1"/>
  <c r="I81" i="23"/>
  <c r="I84" i="23" s="1"/>
  <c r="G68" i="12"/>
  <c r="I87" i="26"/>
  <c r="I91" i="26" s="1"/>
  <c r="G40" i="12"/>
  <c r="H42" i="12"/>
  <c r="J87" i="28"/>
  <c r="J91" i="28" s="1"/>
  <c r="I87" i="24"/>
  <c r="I91" i="24" s="1"/>
  <c r="G38" i="12"/>
  <c r="G36" i="12"/>
  <c r="I87" i="22"/>
  <c r="I91" i="22" s="1"/>
  <c r="I87" i="29"/>
  <c r="I91" i="29" s="1"/>
  <c r="G43" i="12"/>
  <c r="G39" i="12"/>
  <c r="I87" i="25"/>
  <c r="I91" i="25" s="1"/>
  <c r="I81" i="22"/>
  <c r="I84" i="22" s="1"/>
  <c r="G67" i="12"/>
  <c r="G35" i="12"/>
  <c r="I87" i="2"/>
  <c r="I91" i="2" s="1"/>
  <c r="F95" i="22" l="1"/>
  <c r="D37" i="14"/>
  <c r="P36" i="11"/>
  <c r="P30" i="7"/>
  <c r="F69" i="25"/>
  <c r="F70" i="25" s="1"/>
  <c r="G70" i="25" s="1"/>
  <c r="S33" i="38"/>
  <c r="S46" i="38" s="1"/>
  <c r="T31" i="38"/>
  <c r="Q21" i="11"/>
  <c r="Q21" i="7"/>
  <c r="R39" i="38"/>
  <c r="E37" i="11"/>
  <c r="P30" i="11"/>
  <c r="F94" i="2"/>
  <c r="F97" i="2" s="1"/>
  <c r="D92" i="12"/>
  <c r="D97" i="12" s="1"/>
  <c r="S28" i="11"/>
  <c r="E29" i="14" s="1"/>
  <c r="S28" i="7"/>
  <c r="R27" i="11"/>
  <c r="R27" i="7"/>
  <c r="T26" i="11"/>
  <c r="T26" i="7"/>
  <c r="S25" i="7"/>
  <c r="S25" i="11"/>
  <c r="E26" i="14" s="1"/>
  <c r="Q24" i="7"/>
  <c r="Q24" i="11"/>
  <c r="R23" i="11"/>
  <c r="R23" i="7"/>
  <c r="R22" i="7"/>
  <c r="R22" i="11"/>
  <c r="Q20" i="11"/>
  <c r="Q20" i="7"/>
  <c r="R19" i="7"/>
  <c r="R19" i="11"/>
  <c r="K48" i="36"/>
  <c r="K50" i="36" s="1"/>
  <c r="K51" i="36" s="1"/>
  <c r="K94" i="36"/>
  <c r="J50" i="45"/>
  <c r="J51" i="45" s="1"/>
  <c r="I57" i="7"/>
  <c r="K75" i="45"/>
  <c r="I138" i="12"/>
  <c r="J50" i="44"/>
  <c r="J51" i="44" s="1"/>
  <c r="I56" i="7"/>
  <c r="K75" i="43"/>
  <c r="I136" i="12"/>
  <c r="L75" i="42"/>
  <c r="J135" i="12"/>
  <c r="J50" i="41"/>
  <c r="J51" i="41" s="1"/>
  <c r="I53" i="7"/>
  <c r="K75" i="40"/>
  <c r="I133" i="12"/>
  <c r="J50" i="40"/>
  <c r="J51" i="40" s="1"/>
  <c r="I52" i="7"/>
  <c r="K75" i="39"/>
  <c r="I132" i="12"/>
  <c r="J50" i="38"/>
  <c r="J51" i="38" s="1"/>
  <c r="I50" i="7"/>
  <c r="K75" i="38"/>
  <c r="I131" i="12"/>
  <c r="K78" i="36"/>
  <c r="R81" i="45"/>
  <c r="R84" i="45" s="1"/>
  <c r="P90" i="12"/>
  <c r="Q81" i="43"/>
  <c r="Q84" i="43" s="1"/>
  <c r="O88" i="12"/>
  <c r="R81" i="40"/>
  <c r="R84" i="40" s="1"/>
  <c r="P85" i="12"/>
  <c r="R81" i="44"/>
  <c r="R84" i="44" s="1"/>
  <c r="P89" i="12"/>
  <c r="R81" i="39"/>
  <c r="R84" i="39" s="1"/>
  <c r="P84" i="12"/>
  <c r="R81" i="37"/>
  <c r="R84" i="37" s="1"/>
  <c r="P82" i="12"/>
  <c r="Q81" i="42"/>
  <c r="Q84" i="42" s="1"/>
  <c r="O87" i="12"/>
  <c r="Q81" i="38"/>
  <c r="Q84" i="38" s="1"/>
  <c r="O83" i="12"/>
  <c r="Q81" i="41"/>
  <c r="Q84" i="41" s="1"/>
  <c r="O86" i="12"/>
  <c r="R81" i="36"/>
  <c r="R84" i="36" s="1"/>
  <c r="P81" i="12"/>
  <c r="J87" i="45"/>
  <c r="J91" i="45" s="1"/>
  <c r="H59" i="12"/>
  <c r="J87" i="42"/>
  <c r="J91" i="42" s="1"/>
  <c r="H56" i="12"/>
  <c r="J87" i="39"/>
  <c r="J91" i="39" s="1"/>
  <c r="H53" i="12"/>
  <c r="J87" i="43"/>
  <c r="J91" i="43" s="1"/>
  <c r="H57" i="12"/>
  <c r="J87" i="41"/>
  <c r="J91" i="41" s="1"/>
  <c r="H55" i="12"/>
  <c r="J87" i="40"/>
  <c r="J91" i="40" s="1"/>
  <c r="H54" i="12"/>
  <c r="J87" i="44"/>
  <c r="J91" i="44" s="1"/>
  <c r="H58" i="12"/>
  <c r="J87" i="38"/>
  <c r="J91" i="38" s="1"/>
  <c r="H52" i="12"/>
  <c r="J87" i="37"/>
  <c r="J91" i="37" s="1"/>
  <c r="H51" i="12"/>
  <c r="J87" i="36"/>
  <c r="J91" i="36" s="1"/>
  <c r="H50" i="12"/>
  <c r="J69" i="43"/>
  <c r="J70" i="43" s="1"/>
  <c r="K70" i="43" s="1"/>
  <c r="I62" i="4"/>
  <c r="J69" i="39"/>
  <c r="J70" i="39" s="1"/>
  <c r="K70" i="39" s="1"/>
  <c r="I58" i="4"/>
  <c r="J69" i="40"/>
  <c r="J70" i="40" s="1"/>
  <c r="K70" i="40" s="1"/>
  <c r="I59" i="4"/>
  <c r="F69" i="26"/>
  <c r="F70" i="26" s="1"/>
  <c r="G70" i="26" s="1"/>
  <c r="C59" i="7"/>
  <c r="C61" i="7" s="1"/>
  <c r="C62" i="7" s="1"/>
  <c r="J97" i="43"/>
  <c r="K94" i="43" s="1"/>
  <c r="J97" i="40"/>
  <c r="K94" i="40" s="1"/>
  <c r="J97" i="39"/>
  <c r="K94" i="39" s="1"/>
  <c r="L77" i="45"/>
  <c r="V31" i="45"/>
  <c r="U33" i="45"/>
  <c r="T39" i="45"/>
  <c r="K101" i="45"/>
  <c r="K102" i="45" s="1"/>
  <c r="J31" i="12" s="1"/>
  <c r="L5" i="45"/>
  <c r="J95" i="45"/>
  <c r="J97" i="45" s="1"/>
  <c r="K94" i="45" s="1"/>
  <c r="K76" i="45"/>
  <c r="K41" i="45"/>
  <c r="K95" i="45" s="1"/>
  <c r="S54" i="45"/>
  <c r="S28" i="45"/>
  <c r="T2" i="45"/>
  <c r="K101" i="44"/>
  <c r="K102" i="44" s="1"/>
  <c r="J30" i="12" s="1"/>
  <c r="L5" i="44"/>
  <c r="K40" i="44"/>
  <c r="S54" i="44"/>
  <c r="T2" i="44"/>
  <c r="S28" i="44"/>
  <c r="T33" i="44"/>
  <c r="U31" i="44"/>
  <c r="S39" i="44"/>
  <c r="T54" i="43"/>
  <c r="T28" i="43"/>
  <c r="U2" i="43"/>
  <c r="K101" i="43"/>
  <c r="K102" i="43" s="1"/>
  <c r="J29" i="12" s="1"/>
  <c r="L5" i="43"/>
  <c r="U39" i="43"/>
  <c r="K76" i="43"/>
  <c r="K41" i="43"/>
  <c r="L58" i="43"/>
  <c r="K31" i="4" s="1"/>
  <c r="W31" i="43"/>
  <c r="V33" i="43"/>
  <c r="V46" i="43" s="1"/>
  <c r="S54" i="42"/>
  <c r="S28" i="42"/>
  <c r="T2" i="42"/>
  <c r="L77" i="42"/>
  <c r="K95" i="42"/>
  <c r="K97" i="42" s="1"/>
  <c r="L94" i="42" s="1"/>
  <c r="K48" i="42"/>
  <c r="L62" i="42"/>
  <c r="L10" i="42"/>
  <c r="T39" i="42"/>
  <c r="V31" i="42"/>
  <c r="U33" i="42"/>
  <c r="U46" i="42" s="1"/>
  <c r="S33" i="41"/>
  <c r="S46" i="41" s="1"/>
  <c r="T31" i="41"/>
  <c r="K101" i="41"/>
  <c r="K102" i="41" s="1"/>
  <c r="J27" i="12" s="1"/>
  <c r="L5" i="41"/>
  <c r="R39" i="41"/>
  <c r="S54" i="41"/>
  <c r="S28" i="41"/>
  <c r="T2" i="41"/>
  <c r="K40" i="41"/>
  <c r="S54" i="40"/>
  <c r="T2" i="40"/>
  <c r="S28" i="40"/>
  <c r="S39" i="40"/>
  <c r="U31" i="40"/>
  <c r="T33" i="40"/>
  <c r="T46" i="40" s="1"/>
  <c r="K76" i="40"/>
  <c r="K41" i="40"/>
  <c r="L58" i="40"/>
  <c r="K28" i="4" s="1"/>
  <c r="K101" i="40"/>
  <c r="K102" i="40" s="1"/>
  <c r="J26" i="12" s="1"/>
  <c r="L5" i="40"/>
  <c r="S54" i="39"/>
  <c r="S28" i="39"/>
  <c r="T2" i="39"/>
  <c r="S39" i="39"/>
  <c r="K101" i="39"/>
  <c r="K102" i="39" s="1"/>
  <c r="J25" i="12" s="1"/>
  <c r="L5" i="39"/>
  <c r="U31" i="39"/>
  <c r="T33" i="39"/>
  <c r="T46" i="39" s="1"/>
  <c r="K41" i="39"/>
  <c r="K76" i="39"/>
  <c r="L58" i="39"/>
  <c r="K27" i="4" s="1"/>
  <c r="S54" i="38"/>
  <c r="S28" i="38"/>
  <c r="T2" i="38"/>
  <c r="J95" i="38"/>
  <c r="J97" i="38" s="1"/>
  <c r="K94" i="38" s="1"/>
  <c r="K101" i="38"/>
  <c r="K102" i="38" s="1"/>
  <c r="J24" i="12" s="1"/>
  <c r="L5" i="38"/>
  <c r="K76" i="38"/>
  <c r="K41" i="38"/>
  <c r="K95" i="38" s="1"/>
  <c r="L77" i="38"/>
  <c r="K101" i="37"/>
  <c r="K102" i="37" s="1"/>
  <c r="J23" i="12" s="1"/>
  <c r="L5" i="37"/>
  <c r="K76" i="37"/>
  <c r="K78" i="37" s="1"/>
  <c r="K41" i="37"/>
  <c r="L58" i="37"/>
  <c r="K25" i="4" s="1"/>
  <c r="S54" i="37"/>
  <c r="T2" i="37"/>
  <c r="S28" i="37"/>
  <c r="S33" i="37"/>
  <c r="S46" i="37" s="1"/>
  <c r="R43" i="11" s="1"/>
  <c r="T31" i="37"/>
  <c r="R39" i="37"/>
  <c r="L77" i="36"/>
  <c r="S28" i="36"/>
  <c r="T2" i="36"/>
  <c r="S54" i="36"/>
  <c r="K95" i="36"/>
  <c r="L62" i="36"/>
  <c r="S39" i="36"/>
  <c r="L10" i="36"/>
  <c r="L40" i="36" s="1"/>
  <c r="U31" i="36"/>
  <c r="T33" i="36"/>
  <c r="T46" i="36" s="1"/>
  <c r="F66" i="12"/>
  <c r="I2" i="1"/>
  <c r="H32" i="1"/>
  <c r="H87" i="30"/>
  <c r="H91" i="30" s="1"/>
  <c r="G44" i="12" s="1"/>
  <c r="G97" i="26"/>
  <c r="H94" i="26" s="1"/>
  <c r="E114" i="12"/>
  <c r="D103" i="12"/>
  <c r="C107" i="12"/>
  <c r="G81" i="25"/>
  <c r="G84" i="25" s="1"/>
  <c r="E70" i="12"/>
  <c r="L2" i="22"/>
  <c r="K54" i="22"/>
  <c r="K28" i="22"/>
  <c r="G81" i="24"/>
  <c r="G84" i="24" s="1"/>
  <c r="E69" i="12"/>
  <c r="G81" i="29"/>
  <c r="G84" i="29" s="1"/>
  <c r="E74" i="12"/>
  <c r="F97" i="23"/>
  <c r="G94" i="23" s="1"/>
  <c r="E116" i="12"/>
  <c r="G75" i="23"/>
  <c r="F69" i="23"/>
  <c r="F70" i="23" s="1"/>
  <c r="G70" i="23" s="1"/>
  <c r="E42" i="4"/>
  <c r="D122" i="12"/>
  <c r="D140" i="12" s="1"/>
  <c r="D5" i="12" s="1"/>
  <c r="D142" i="12" s="1"/>
  <c r="F78" i="22"/>
  <c r="G75" i="22" s="1"/>
  <c r="G78" i="2"/>
  <c r="H75" i="2" s="1"/>
  <c r="E37" i="4"/>
  <c r="G75" i="25"/>
  <c r="E118" i="12"/>
  <c r="F67" i="22"/>
  <c r="F96" i="22"/>
  <c r="F97" i="22" s="1"/>
  <c r="G94" i="22" s="1"/>
  <c r="D34" i="7"/>
  <c r="E50" i="22"/>
  <c r="E51" i="22" s="1"/>
  <c r="G48" i="2"/>
  <c r="F33" i="7" s="1"/>
  <c r="D72" i="11"/>
  <c r="D104" i="12" s="1"/>
  <c r="H75" i="35"/>
  <c r="F128" i="12"/>
  <c r="I75" i="33"/>
  <c r="G126" i="12"/>
  <c r="H75" i="32"/>
  <c r="F125" i="12"/>
  <c r="D48" i="11"/>
  <c r="F81" i="30"/>
  <c r="F84" i="30" s="1"/>
  <c r="E75" i="12" s="1"/>
  <c r="H87" i="31"/>
  <c r="H91" i="31" s="1"/>
  <c r="F45" i="12"/>
  <c r="H87" i="34"/>
  <c r="H91" i="34" s="1"/>
  <c r="F48" i="12"/>
  <c r="H87" i="32"/>
  <c r="H91" i="32" s="1"/>
  <c r="F46" i="12"/>
  <c r="H87" i="35"/>
  <c r="H91" i="35" s="1"/>
  <c r="F49" i="12"/>
  <c r="H87" i="33"/>
  <c r="H91" i="33" s="1"/>
  <c r="F47" i="12"/>
  <c r="J81" i="34"/>
  <c r="J84" i="34" s="1"/>
  <c r="H79" i="12"/>
  <c r="J81" i="32"/>
  <c r="J84" i="32" s="1"/>
  <c r="H77" i="12"/>
  <c r="J81" i="31"/>
  <c r="J84" i="31" s="1"/>
  <c r="H76" i="12"/>
  <c r="J81" i="33"/>
  <c r="J84" i="33" s="1"/>
  <c r="H78" i="12"/>
  <c r="J81" i="35"/>
  <c r="J84" i="35" s="1"/>
  <c r="H80" i="12"/>
  <c r="C97" i="12"/>
  <c r="F70" i="27"/>
  <c r="G70" i="27" s="1"/>
  <c r="E46" i="4"/>
  <c r="F119" i="12"/>
  <c r="H75" i="26"/>
  <c r="F76" i="24"/>
  <c r="F78" i="24" s="1"/>
  <c r="F41" i="24"/>
  <c r="F50" i="29"/>
  <c r="F51" i="29" s="1"/>
  <c r="E41" i="7"/>
  <c r="G50" i="32"/>
  <c r="G51" i="32" s="1"/>
  <c r="F44" i="7"/>
  <c r="H50" i="33"/>
  <c r="H51" i="33" s="1"/>
  <c r="G45" i="7"/>
  <c r="F76" i="30"/>
  <c r="F78" i="30" s="1"/>
  <c r="F41" i="30"/>
  <c r="H96" i="26"/>
  <c r="H67" i="26"/>
  <c r="F96" i="24"/>
  <c r="F67" i="24"/>
  <c r="E37" i="7"/>
  <c r="F50" i="25"/>
  <c r="F51" i="25" s="1"/>
  <c r="H101" i="26"/>
  <c r="H102" i="26" s="1"/>
  <c r="G12" i="12" s="1"/>
  <c r="I5" i="26"/>
  <c r="I10" i="26" s="1"/>
  <c r="I101" i="26" s="1"/>
  <c r="I102" i="26" s="1"/>
  <c r="H12" i="12" s="1"/>
  <c r="G50" i="35"/>
  <c r="G51" i="35" s="1"/>
  <c r="F47" i="7"/>
  <c r="H41" i="26"/>
  <c r="H95" i="26" s="1"/>
  <c r="H76" i="26"/>
  <c r="G5" i="24"/>
  <c r="F101" i="24"/>
  <c r="F102" i="24" s="1"/>
  <c r="E10" i="12" s="1"/>
  <c r="F96" i="30"/>
  <c r="F67" i="30"/>
  <c r="G40" i="30"/>
  <c r="G101" i="30"/>
  <c r="G102" i="30" s="1"/>
  <c r="F16" i="12" s="1"/>
  <c r="H5" i="30"/>
  <c r="H10" i="30" s="1"/>
  <c r="H40" i="30" s="1"/>
  <c r="H41" i="30" s="1"/>
  <c r="H48" i="30" s="1"/>
  <c r="D42" i="7"/>
  <c r="E50" i="30"/>
  <c r="E51" i="30" s="1"/>
  <c r="G10" i="25"/>
  <c r="G40" i="25" s="1"/>
  <c r="F95" i="25"/>
  <c r="F97" i="25" s="1"/>
  <c r="G94" i="25" s="1"/>
  <c r="H69" i="33"/>
  <c r="H70" i="33" s="1"/>
  <c r="I70" i="33" s="1"/>
  <c r="G52" i="4"/>
  <c r="F73" i="12"/>
  <c r="H77" i="35"/>
  <c r="H10" i="35"/>
  <c r="L54" i="35"/>
  <c r="L28" i="35"/>
  <c r="M2" i="35"/>
  <c r="G95" i="35"/>
  <c r="G97" i="35" s="1"/>
  <c r="H94" i="35" s="1"/>
  <c r="H62" i="35"/>
  <c r="H41" i="34"/>
  <c r="H48" i="34" s="1"/>
  <c r="H76" i="34"/>
  <c r="H78" i="34" s="1"/>
  <c r="H101" i="34"/>
  <c r="H102" i="34" s="1"/>
  <c r="G20" i="12" s="1"/>
  <c r="I5" i="34"/>
  <c r="H96" i="34"/>
  <c r="H67" i="34"/>
  <c r="M54" i="34"/>
  <c r="M28" i="34"/>
  <c r="N2" i="34"/>
  <c r="H95" i="33"/>
  <c r="H97" i="33" s="1"/>
  <c r="I94" i="33" s="1"/>
  <c r="M54" i="33"/>
  <c r="M28" i="33"/>
  <c r="N2" i="33"/>
  <c r="I10" i="33"/>
  <c r="I40" i="33" s="1"/>
  <c r="H77" i="32"/>
  <c r="H10" i="32"/>
  <c r="H40" i="32" s="1"/>
  <c r="G95" i="32"/>
  <c r="G97" i="32" s="1"/>
  <c r="H94" i="32" s="1"/>
  <c r="H62" i="32"/>
  <c r="M54" i="32"/>
  <c r="M28" i="32"/>
  <c r="N2" i="32"/>
  <c r="G41" i="31"/>
  <c r="G48" i="31" s="1"/>
  <c r="G76" i="31"/>
  <c r="G78" i="31" s="1"/>
  <c r="H58" i="31"/>
  <c r="G19" i="4" s="1"/>
  <c r="L54" i="31"/>
  <c r="L28" i="31"/>
  <c r="M2" i="31"/>
  <c r="H10" i="31"/>
  <c r="H40" i="31" s="1"/>
  <c r="E70" i="30"/>
  <c r="G75" i="28"/>
  <c r="E121" i="12"/>
  <c r="E40" i="7"/>
  <c r="F50" i="28"/>
  <c r="F51" i="28" s="1"/>
  <c r="E47" i="4"/>
  <c r="F69" i="28"/>
  <c r="F70" i="28" s="1"/>
  <c r="G70" i="28" s="1"/>
  <c r="F95" i="27"/>
  <c r="F97" i="27" s="1"/>
  <c r="G94" i="27" s="1"/>
  <c r="F96" i="29"/>
  <c r="F67" i="29"/>
  <c r="G10" i="29"/>
  <c r="F78" i="29"/>
  <c r="G10" i="28"/>
  <c r="G40" i="28" s="1"/>
  <c r="E120" i="12"/>
  <c r="G75" i="27"/>
  <c r="E40" i="4"/>
  <c r="F69" i="2"/>
  <c r="F70" i="2" s="1"/>
  <c r="G70" i="2" s="1"/>
  <c r="F95" i="29"/>
  <c r="G10" i="27"/>
  <c r="G40" i="27" s="1"/>
  <c r="F48" i="27"/>
  <c r="F95" i="28"/>
  <c r="F97" i="28" s="1"/>
  <c r="G94" i="28" s="1"/>
  <c r="I54" i="25"/>
  <c r="I28" i="25"/>
  <c r="J2" i="25"/>
  <c r="I28" i="28"/>
  <c r="J2" i="28"/>
  <c r="I54" i="28"/>
  <c r="I28" i="23"/>
  <c r="J2" i="23"/>
  <c r="I54" i="23"/>
  <c r="I28" i="24"/>
  <c r="J2" i="24"/>
  <c r="I54" i="24"/>
  <c r="G41" i="12"/>
  <c r="C75" i="4"/>
  <c r="D5" i="4" s="1"/>
  <c r="F50" i="22"/>
  <c r="F51" i="22" s="1"/>
  <c r="E34" i="7"/>
  <c r="H10" i="2"/>
  <c r="G101" i="22"/>
  <c r="G102" i="22" s="1"/>
  <c r="F8" i="12" s="1"/>
  <c r="H5" i="22"/>
  <c r="J28" i="2"/>
  <c r="K2" i="2"/>
  <c r="J54" i="2"/>
  <c r="G101" i="23"/>
  <c r="G102" i="23" s="1"/>
  <c r="F9" i="12" s="1"/>
  <c r="H5" i="23"/>
  <c r="G9" i="4"/>
  <c r="H77" i="2"/>
  <c r="G40" i="22"/>
  <c r="E35" i="7"/>
  <c r="F50" i="23"/>
  <c r="F51" i="23" s="1"/>
  <c r="M54" i="29"/>
  <c r="M28" i="29"/>
  <c r="N2" i="29"/>
  <c r="I54" i="30"/>
  <c r="I28" i="30"/>
  <c r="J2" i="30"/>
  <c r="H81" i="26"/>
  <c r="H84" i="26" s="1"/>
  <c r="F71" i="12"/>
  <c r="G95" i="2"/>
  <c r="H62" i="2"/>
  <c r="G41" i="23"/>
  <c r="G48" i="23" s="1"/>
  <c r="G76" i="23"/>
  <c r="H58" i="23"/>
  <c r="K2" i="26"/>
  <c r="J54" i="26"/>
  <c r="J28" i="26"/>
  <c r="K28" i="27"/>
  <c r="L2" i="27"/>
  <c r="K54" i="27"/>
  <c r="E72" i="12"/>
  <c r="G81" i="27"/>
  <c r="G84" i="27" s="1"/>
  <c r="E102" i="12"/>
  <c r="H37" i="12"/>
  <c r="J87" i="23"/>
  <c r="J91" i="23" s="1"/>
  <c r="G66" i="12"/>
  <c r="I81" i="2"/>
  <c r="I84" i="2" s="1"/>
  <c r="H68" i="12"/>
  <c r="J81" i="23"/>
  <c r="J84" i="23" s="1"/>
  <c r="H40" i="12"/>
  <c r="J87" i="26"/>
  <c r="J91" i="26" s="1"/>
  <c r="J81" i="22"/>
  <c r="J84" i="22" s="1"/>
  <c r="H67" i="12"/>
  <c r="J87" i="2"/>
  <c r="J91" i="2" s="1"/>
  <c r="H35" i="12"/>
  <c r="I81" i="28"/>
  <c r="I84" i="28" s="1"/>
  <c r="G73" i="12"/>
  <c r="J87" i="27"/>
  <c r="J91" i="27" s="1"/>
  <c r="H41" i="12"/>
  <c r="J87" i="25"/>
  <c r="J91" i="25" s="1"/>
  <c r="H39" i="12"/>
  <c r="H36" i="12"/>
  <c r="J87" i="22"/>
  <c r="J91" i="22" s="1"/>
  <c r="K87" i="28"/>
  <c r="K91" i="28" s="1"/>
  <c r="I42" i="12"/>
  <c r="J87" i="29"/>
  <c r="J91" i="29" s="1"/>
  <c r="H43" i="12"/>
  <c r="H38" i="12"/>
  <c r="J87" i="24"/>
  <c r="J91" i="24" s="1"/>
  <c r="K78" i="43" l="1"/>
  <c r="L75" i="43" s="1"/>
  <c r="K78" i="45"/>
  <c r="L75" i="45" s="1"/>
  <c r="Q30" i="7"/>
  <c r="K78" i="38"/>
  <c r="L75" i="38" s="1"/>
  <c r="Q36" i="11"/>
  <c r="Q30" i="11"/>
  <c r="U31" i="38"/>
  <c r="T33" i="38"/>
  <c r="T46" i="38" s="1"/>
  <c r="R21" i="11"/>
  <c r="R21" i="7"/>
  <c r="S39" i="38"/>
  <c r="J48" i="7"/>
  <c r="E38" i="11"/>
  <c r="G94" i="2"/>
  <c r="G97" i="2" s="1"/>
  <c r="K78" i="39"/>
  <c r="L75" i="39" s="1"/>
  <c r="T28" i="11"/>
  <c r="T28" i="7"/>
  <c r="S27" i="11"/>
  <c r="E28" i="14" s="1"/>
  <c r="S27" i="7"/>
  <c r="U26" i="7"/>
  <c r="U26" i="11"/>
  <c r="T25" i="7"/>
  <c r="T25" i="11"/>
  <c r="R24" i="11"/>
  <c r="R24" i="7"/>
  <c r="S23" i="11"/>
  <c r="E24" i="14" s="1"/>
  <c r="S23" i="7"/>
  <c r="S22" i="7"/>
  <c r="S22" i="11"/>
  <c r="E23" i="14" s="1"/>
  <c r="R20" i="11"/>
  <c r="R20" i="7"/>
  <c r="S19" i="7"/>
  <c r="S19" i="11"/>
  <c r="E20" i="14" s="1"/>
  <c r="K97" i="36"/>
  <c r="L94" i="36" s="1"/>
  <c r="K50" i="42"/>
  <c r="K51" i="42" s="1"/>
  <c r="J54" i="7"/>
  <c r="K78" i="40"/>
  <c r="L75" i="37"/>
  <c r="J130" i="12"/>
  <c r="L75" i="36"/>
  <c r="J129" i="12"/>
  <c r="R81" i="38"/>
  <c r="R84" i="38" s="1"/>
  <c r="P83" i="12"/>
  <c r="S81" i="44"/>
  <c r="S84" i="44" s="1"/>
  <c r="Q89" i="12"/>
  <c r="R81" i="42"/>
  <c r="R84" i="42" s="1"/>
  <c r="P87" i="12"/>
  <c r="S81" i="40"/>
  <c r="S84" i="40" s="1"/>
  <c r="Q85" i="12"/>
  <c r="S81" i="36"/>
  <c r="S84" i="36" s="1"/>
  <c r="Q81" i="12"/>
  <c r="S81" i="37"/>
  <c r="S84" i="37" s="1"/>
  <c r="Q82" i="12"/>
  <c r="R81" i="43"/>
  <c r="R84" i="43" s="1"/>
  <c r="P88" i="12"/>
  <c r="R81" i="41"/>
  <c r="R84" i="41" s="1"/>
  <c r="P86" i="12"/>
  <c r="S81" i="39"/>
  <c r="S84" i="39" s="1"/>
  <c r="Q84" i="12"/>
  <c r="S81" i="45"/>
  <c r="S84" i="45" s="1"/>
  <c r="Q90" i="12"/>
  <c r="K87" i="45"/>
  <c r="K91" i="45" s="1"/>
  <c r="I59" i="12"/>
  <c r="K87" i="41"/>
  <c r="K91" i="41" s="1"/>
  <c r="I55" i="12"/>
  <c r="K87" i="38"/>
  <c r="K91" i="38" s="1"/>
  <c r="I52" i="12"/>
  <c r="K87" i="43"/>
  <c r="K91" i="43" s="1"/>
  <c r="I57" i="12"/>
  <c r="K87" i="44"/>
  <c r="K91" i="44" s="1"/>
  <c r="I58" i="12"/>
  <c r="K87" i="39"/>
  <c r="K91" i="39" s="1"/>
  <c r="I53" i="12"/>
  <c r="K87" i="36"/>
  <c r="K91" i="36" s="1"/>
  <c r="I50" i="12"/>
  <c r="K87" i="40"/>
  <c r="K91" i="40" s="1"/>
  <c r="I54" i="12"/>
  <c r="K87" i="42"/>
  <c r="K91" i="42" s="1"/>
  <c r="I56" i="12"/>
  <c r="K87" i="37"/>
  <c r="K91" i="37" s="1"/>
  <c r="I51" i="12"/>
  <c r="C65" i="7"/>
  <c r="L62" i="45"/>
  <c r="L96" i="45" s="1"/>
  <c r="K97" i="45"/>
  <c r="L94" i="45" s="1"/>
  <c r="K48" i="38"/>
  <c r="T54" i="45"/>
  <c r="T28" i="45"/>
  <c r="U2" i="45"/>
  <c r="U39" i="45"/>
  <c r="L10" i="45"/>
  <c r="V33" i="45"/>
  <c r="W31" i="45"/>
  <c r="K48" i="45"/>
  <c r="T54" i="44"/>
  <c r="T28" i="44"/>
  <c r="U2" i="44"/>
  <c r="K76" i="44"/>
  <c r="K78" i="44" s="1"/>
  <c r="K41" i="44"/>
  <c r="L58" i="44"/>
  <c r="K32" i="4" s="1"/>
  <c r="V31" i="44"/>
  <c r="U33" i="44"/>
  <c r="L10" i="44"/>
  <c r="L40" i="44" s="1"/>
  <c r="T39" i="44"/>
  <c r="U54" i="43"/>
  <c r="U28" i="43"/>
  <c r="V2" i="43"/>
  <c r="V39" i="43"/>
  <c r="X31" i="43"/>
  <c r="W33" i="43"/>
  <c r="W46" i="43" s="1"/>
  <c r="L77" i="43"/>
  <c r="L10" i="43"/>
  <c r="L40" i="43" s="1"/>
  <c r="K95" i="43"/>
  <c r="K97" i="43" s="1"/>
  <c r="L94" i="43" s="1"/>
  <c r="L62" i="43"/>
  <c r="K48" i="43"/>
  <c r="U39" i="42"/>
  <c r="L101" i="42"/>
  <c r="L102" i="42" s="1"/>
  <c r="K28" i="12" s="1"/>
  <c r="M5" i="42"/>
  <c r="W31" i="42"/>
  <c r="V33" i="42"/>
  <c r="V46" i="42" s="1"/>
  <c r="L40" i="42"/>
  <c r="L96" i="42"/>
  <c r="L67" i="42"/>
  <c r="T54" i="42"/>
  <c r="T28" i="42"/>
  <c r="U2" i="42"/>
  <c r="K41" i="41"/>
  <c r="K76" i="41"/>
  <c r="K78" i="41" s="1"/>
  <c r="L58" i="41"/>
  <c r="K29" i="4" s="1"/>
  <c r="T33" i="41"/>
  <c r="T46" i="41" s="1"/>
  <c r="U31" i="41"/>
  <c r="T54" i="41"/>
  <c r="U2" i="41"/>
  <c r="T28" i="41"/>
  <c r="L10" i="41"/>
  <c r="L40" i="41" s="1"/>
  <c r="S39" i="41"/>
  <c r="T39" i="40"/>
  <c r="L77" i="40"/>
  <c r="K95" i="40"/>
  <c r="K97" i="40" s="1"/>
  <c r="L94" i="40" s="1"/>
  <c r="K48" i="40"/>
  <c r="L62" i="40"/>
  <c r="V31" i="40"/>
  <c r="U33" i="40"/>
  <c r="U46" i="40" s="1"/>
  <c r="L10" i="40"/>
  <c r="T54" i="40"/>
  <c r="T28" i="40"/>
  <c r="U2" i="40"/>
  <c r="K95" i="39"/>
  <c r="K97" i="39" s="1"/>
  <c r="L94" i="39" s="1"/>
  <c r="L62" i="39"/>
  <c r="T28" i="39"/>
  <c r="T54" i="39"/>
  <c r="U2" i="39"/>
  <c r="V31" i="39"/>
  <c r="U33" i="39"/>
  <c r="U46" i="39" s="1"/>
  <c r="T39" i="39"/>
  <c r="L77" i="39"/>
  <c r="L10" i="39"/>
  <c r="K48" i="39"/>
  <c r="L62" i="38"/>
  <c r="K97" i="38"/>
  <c r="L94" i="38" s="1"/>
  <c r="T54" i="38"/>
  <c r="U2" i="38"/>
  <c r="T28" i="38"/>
  <c r="L10" i="38"/>
  <c r="L40" i="38" s="1"/>
  <c r="T33" i="37"/>
  <c r="T46" i="37" s="1"/>
  <c r="S43" i="11" s="1"/>
  <c r="E44" i="14" s="1"/>
  <c r="U31" i="37"/>
  <c r="S39" i="37"/>
  <c r="L10" i="37"/>
  <c r="L40" i="37" s="1"/>
  <c r="T54" i="37"/>
  <c r="U2" i="37"/>
  <c r="T28" i="37"/>
  <c r="L77" i="37"/>
  <c r="K95" i="37"/>
  <c r="K97" i="37" s="1"/>
  <c r="L94" i="37" s="1"/>
  <c r="K48" i="37"/>
  <c r="L62" i="37"/>
  <c r="L76" i="36"/>
  <c r="L41" i="36"/>
  <c r="T54" i="36"/>
  <c r="T28" i="36"/>
  <c r="U2" i="36"/>
  <c r="L101" i="36"/>
  <c r="L102" i="36" s="1"/>
  <c r="K22" i="12" s="1"/>
  <c r="M5" i="36"/>
  <c r="T39" i="36"/>
  <c r="U33" i="36"/>
  <c r="U46" i="36" s="1"/>
  <c r="V31" i="36"/>
  <c r="L96" i="36"/>
  <c r="L67" i="36"/>
  <c r="G78" i="23"/>
  <c r="H75" i="23" s="1"/>
  <c r="J2" i="1"/>
  <c r="I32" i="1"/>
  <c r="I87" i="30"/>
  <c r="I91" i="30" s="1"/>
  <c r="J87" i="30" s="1"/>
  <c r="J91" i="30" s="1"/>
  <c r="I44" i="12" s="1"/>
  <c r="F114" i="12"/>
  <c r="E103" i="12"/>
  <c r="H81" i="29"/>
  <c r="H84" i="29" s="1"/>
  <c r="F74" i="12"/>
  <c r="L28" i="22"/>
  <c r="M2" i="22"/>
  <c r="L54" i="22"/>
  <c r="H81" i="24"/>
  <c r="H84" i="24" s="1"/>
  <c r="F69" i="12"/>
  <c r="F70" i="12"/>
  <c r="H81" i="25"/>
  <c r="H84" i="25" s="1"/>
  <c r="I40" i="26"/>
  <c r="I41" i="26" s="1"/>
  <c r="J5" i="26"/>
  <c r="J10" i="26" s="1"/>
  <c r="J40" i="26" s="1"/>
  <c r="H76" i="30"/>
  <c r="D59" i="7"/>
  <c r="D61" i="7" s="1"/>
  <c r="D65" i="7" s="1"/>
  <c r="E115" i="12"/>
  <c r="D82" i="4"/>
  <c r="I5" i="30"/>
  <c r="I10" i="30" s="1"/>
  <c r="H101" i="30"/>
  <c r="H102" i="30" s="1"/>
  <c r="G16" i="12" s="1"/>
  <c r="G50" i="2"/>
  <c r="G51" i="2" s="1"/>
  <c r="E41" i="4"/>
  <c r="F69" i="22"/>
  <c r="F70" i="22" s="1"/>
  <c r="H48" i="26"/>
  <c r="H50" i="26" s="1"/>
  <c r="H51" i="26" s="1"/>
  <c r="D107" i="12"/>
  <c r="G81" i="30"/>
  <c r="G84" i="30" s="1"/>
  <c r="H81" i="30" s="1"/>
  <c r="H84" i="30" s="1"/>
  <c r="I75" i="34"/>
  <c r="G127" i="12"/>
  <c r="H75" i="31"/>
  <c r="F124" i="12"/>
  <c r="I87" i="35"/>
  <c r="I91" i="35" s="1"/>
  <c r="G49" i="12"/>
  <c r="I87" i="34"/>
  <c r="I91" i="34" s="1"/>
  <c r="G48" i="12"/>
  <c r="I87" i="33"/>
  <c r="I91" i="33" s="1"/>
  <c r="G47" i="12"/>
  <c r="I87" i="32"/>
  <c r="I91" i="32" s="1"/>
  <c r="G46" i="12"/>
  <c r="I87" i="31"/>
  <c r="I91" i="31" s="1"/>
  <c r="G45" i="12"/>
  <c r="K81" i="33"/>
  <c r="K84" i="33" s="1"/>
  <c r="I78" i="12"/>
  <c r="K81" i="32"/>
  <c r="K84" i="32" s="1"/>
  <c r="I77" i="12"/>
  <c r="K81" i="35"/>
  <c r="K84" i="35" s="1"/>
  <c r="I80" i="12"/>
  <c r="K81" i="31"/>
  <c r="K84" i="31" s="1"/>
  <c r="I76" i="12"/>
  <c r="K81" i="34"/>
  <c r="K84" i="34" s="1"/>
  <c r="I79" i="12"/>
  <c r="H78" i="26"/>
  <c r="G119" i="12" s="1"/>
  <c r="H50" i="34"/>
  <c r="H51" i="34" s="1"/>
  <c r="G46" i="7"/>
  <c r="G50" i="31"/>
  <c r="G51" i="31" s="1"/>
  <c r="F43" i="7"/>
  <c r="G76" i="30"/>
  <c r="G41" i="30"/>
  <c r="G95" i="30" s="1"/>
  <c r="E117" i="12"/>
  <c r="G75" i="24"/>
  <c r="F95" i="30"/>
  <c r="F97" i="30" s="1"/>
  <c r="G94" i="30" s="1"/>
  <c r="F97" i="29"/>
  <c r="G94" i="29" s="1"/>
  <c r="H97" i="26"/>
  <c r="I94" i="26" s="1"/>
  <c r="E43" i="4"/>
  <c r="F69" i="24"/>
  <c r="F70" i="24" s="1"/>
  <c r="G70" i="24" s="1"/>
  <c r="E123" i="12"/>
  <c r="G75" i="30"/>
  <c r="G101" i="25"/>
  <c r="G102" i="25" s="1"/>
  <c r="F11" i="12" s="1"/>
  <c r="H5" i="25"/>
  <c r="G10" i="24"/>
  <c r="G40" i="24" s="1"/>
  <c r="H58" i="30"/>
  <c r="F48" i="24"/>
  <c r="F95" i="24"/>
  <c r="F97" i="24" s="1"/>
  <c r="G41" i="25"/>
  <c r="G48" i="25" s="1"/>
  <c r="G76" i="25"/>
  <c r="G78" i="25" s="1"/>
  <c r="H58" i="25"/>
  <c r="F69" i="30"/>
  <c r="F70" i="30" s="1"/>
  <c r="G70" i="30" s="1"/>
  <c r="E49" i="4"/>
  <c r="H69" i="26"/>
  <c r="H70" i="26" s="1"/>
  <c r="I70" i="26" s="1"/>
  <c r="G45" i="4"/>
  <c r="F48" i="30"/>
  <c r="H69" i="34"/>
  <c r="H70" i="34" s="1"/>
  <c r="I70" i="34" s="1"/>
  <c r="G53" i="4"/>
  <c r="H101" i="35"/>
  <c r="H102" i="35" s="1"/>
  <c r="G21" i="12" s="1"/>
  <c r="I5" i="35"/>
  <c r="M54" i="35"/>
  <c r="M28" i="35"/>
  <c r="N2" i="35"/>
  <c r="H40" i="35"/>
  <c r="H96" i="35"/>
  <c r="H67" i="35"/>
  <c r="N28" i="34"/>
  <c r="O2" i="34"/>
  <c r="N54" i="34"/>
  <c r="I10" i="34"/>
  <c r="I40" i="34" s="1"/>
  <c r="H95" i="34"/>
  <c r="H97" i="34" s="1"/>
  <c r="I94" i="34" s="1"/>
  <c r="I41" i="33"/>
  <c r="I48" i="33" s="1"/>
  <c r="I76" i="33"/>
  <c r="I78" i="33" s="1"/>
  <c r="J58" i="33"/>
  <c r="I21" i="4" s="1"/>
  <c r="I101" i="33"/>
  <c r="I102" i="33" s="1"/>
  <c r="H19" i="12" s="1"/>
  <c r="J5" i="33"/>
  <c r="N28" i="33"/>
  <c r="O2" i="33"/>
  <c r="N54" i="33"/>
  <c r="H41" i="32"/>
  <c r="H76" i="32"/>
  <c r="H78" i="32" s="1"/>
  <c r="H101" i="32"/>
  <c r="H102" i="32" s="1"/>
  <c r="G18" i="12" s="1"/>
  <c r="I5" i="32"/>
  <c r="N54" i="32"/>
  <c r="N28" i="32"/>
  <c r="O2" i="32"/>
  <c r="H96" i="32"/>
  <c r="H67" i="32"/>
  <c r="H77" i="31"/>
  <c r="M54" i="31"/>
  <c r="N2" i="31"/>
  <c r="M28" i="31"/>
  <c r="H41" i="31"/>
  <c r="H76" i="31"/>
  <c r="H101" i="31"/>
  <c r="H102" i="31" s="1"/>
  <c r="G17" i="12" s="1"/>
  <c r="I5" i="31"/>
  <c r="G95" i="31"/>
  <c r="G97" i="31" s="1"/>
  <c r="H62" i="31"/>
  <c r="D71" i="4"/>
  <c r="D73" i="4" s="1"/>
  <c r="C81" i="4"/>
  <c r="G76" i="27"/>
  <c r="G78" i="27" s="1"/>
  <c r="G41" i="27"/>
  <c r="G48" i="27" s="1"/>
  <c r="H58" i="27"/>
  <c r="G41" i="28"/>
  <c r="G48" i="28" s="1"/>
  <c r="G76" i="28"/>
  <c r="G78" i="28" s="1"/>
  <c r="H58" i="28"/>
  <c r="F69" i="29"/>
  <c r="F70" i="29" s="1"/>
  <c r="G70" i="29" s="1"/>
  <c r="E48" i="4"/>
  <c r="G75" i="29"/>
  <c r="E122" i="12"/>
  <c r="E39" i="7"/>
  <c r="F50" i="27"/>
  <c r="F51" i="27" s="1"/>
  <c r="H5" i="29"/>
  <c r="G101" i="29"/>
  <c r="G102" i="29" s="1"/>
  <c r="F15" i="12" s="1"/>
  <c r="G101" i="27"/>
  <c r="G102" i="27" s="1"/>
  <c r="F13" i="12" s="1"/>
  <c r="H5" i="27"/>
  <c r="G101" i="28"/>
  <c r="G102" i="28" s="1"/>
  <c r="F14" i="12" s="1"/>
  <c r="H5" i="28"/>
  <c r="G40" i="29"/>
  <c r="J28" i="23"/>
  <c r="K2" i="23"/>
  <c r="J54" i="23"/>
  <c r="K2" i="24"/>
  <c r="J54" i="24"/>
  <c r="J28" i="24"/>
  <c r="K2" i="25"/>
  <c r="J28" i="25"/>
  <c r="J54" i="25"/>
  <c r="K2" i="28"/>
  <c r="J54" i="28"/>
  <c r="J28" i="28"/>
  <c r="C4" i="12"/>
  <c r="C61" i="12" s="1"/>
  <c r="C99" i="12" s="1"/>
  <c r="C109" i="12" s="1"/>
  <c r="L28" i="27"/>
  <c r="M2" i="27"/>
  <c r="L54" i="27"/>
  <c r="I5" i="2"/>
  <c r="H101" i="2"/>
  <c r="H102" i="2" s="1"/>
  <c r="G7" i="12" s="1"/>
  <c r="K28" i="26"/>
  <c r="K54" i="26"/>
  <c r="L2" i="26"/>
  <c r="G71" i="12"/>
  <c r="I81" i="26"/>
  <c r="I84" i="26" s="1"/>
  <c r="H10" i="22"/>
  <c r="H40" i="22" s="1"/>
  <c r="H77" i="23"/>
  <c r="G11" i="4"/>
  <c r="H50" i="30"/>
  <c r="H51" i="30" s="1"/>
  <c r="G42" i="7"/>
  <c r="G50" i="23"/>
  <c r="G51" i="23" s="1"/>
  <c r="F35" i="7"/>
  <c r="N54" i="29"/>
  <c r="N28" i="29"/>
  <c r="O2" i="29"/>
  <c r="G76" i="22"/>
  <c r="G78" i="22" s="1"/>
  <c r="G41" i="22"/>
  <c r="H58" i="22"/>
  <c r="K54" i="2"/>
  <c r="L2" i="2"/>
  <c r="K28" i="2"/>
  <c r="H96" i="2"/>
  <c r="H67" i="2"/>
  <c r="G95" i="23"/>
  <c r="G97" i="23" s="1"/>
  <c r="H94" i="23" s="1"/>
  <c r="H62" i="23"/>
  <c r="J28" i="30"/>
  <c r="J54" i="30"/>
  <c r="K2" i="30"/>
  <c r="H10" i="23"/>
  <c r="H40" i="23" s="1"/>
  <c r="H40" i="2"/>
  <c r="H95" i="30"/>
  <c r="F72" i="12"/>
  <c r="H81" i="27"/>
  <c r="H84" i="27" s="1"/>
  <c r="F102" i="12"/>
  <c r="K87" i="23"/>
  <c r="K91" i="23" s="1"/>
  <c r="I37" i="12"/>
  <c r="J81" i="2"/>
  <c r="J84" i="2" s="1"/>
  <c r="H66" i="12"/>
  <c r="K81" i="23"/>
  <c r="K84" i="23" s="1"/>
  <c r="I68" i="12"/>
  <c r="I40" i="12"/>
  <c r="K87" i="26"/>
  <c r="K91" i="26" s="1"/>
  <c r="K87" i="24"/>
  <c r="K91" i="24" s="1"/>
  <c r="I38" i="12"/>
  <c r="J42" i="12"/>
  <c r="L87" i="28"/>
  <c r="L91" i="28" s="1"/>
  <c r="K87" i="27"/>
  <c r="K91" i="27" s="1"/>
  <c r="I41" i="12"/>
  <c r="K87" i="2"/>
  <c r="K91" i="2" s="1"/>
  <c r="I35" i="12"/>
  <c r="K81" i="22"/>
  <c r="K84" i="22" s="1"/>
  <c r="I67" i="12"/>
  <c r="K87" i="29"/>
  <c r="K91" i="29" s="1"/>
  <c r="I43" i="12"/>
  <c r="I36" i="12"/>
  <c r="K87" i="22"/>
  <c r="K91" i="22" s="1"/>
  <c r="I39" i="12"/>
  <c r="K87" i="25"/>
  <c r="K91" i="25" s="1"/>
  <c r="H73" i="12"/>
  <c r="J81" i="28"/>
  <c r="J84" i="28" s="1"/>
  <c r="G70" i="22" l="1"/>
  <c r="J136" i="12"/>
  <c r="J138" i="12"/>
  <c r="J132" i="12"/>
  <c r="J131" i="12"/>
  <c r="E71" i="4"/>
  <c r="E73" i="4" s="1"/>
  <c r="F116" i="12"/>
  <c r="R30" i="7"/>
  <c r="E45" i="11"/>
  <c r="E47" i="11" s="1"/>
  <c r="E48" i="11" s="1"/>
  <c r="E92" i="12"/>
  <c r="E97" i="12" s="1"/>
  <c r="R30" i="11"/>
  <c r="S21" i="11"/>
  <c r="E22" i="14" s="1"/>
  <c r="S21" i="7"/>
  <c r="T39" i="38"/>
  <c r="V31" i="38"/>
  <c r="U33" i="38"/>
  <c r="U46" i="38" s="1"/>
  <c r="F37" i="11"/>
  <c r="B38" i="14" s="1"/>
  <c r="R36" i="11"/>
  <c r="G48" i="22"/>
  <c r="G50" i="22" s="1"/>
  <c r="G51" i="22" s="1"/>
  <c r="H94" i="2"/>
  <c r="U28" i="7"/>
  <c r="U28" i="11"/>
  <c r="T27" i="11"/>
  <c r="T27" i="7"/>
  <c r="V26" i="7"/>
  <c r="V26" i="11"/>
  <c r="U25" i="11"/>
  <c r="U25" i="7"/>
  <c r="S24" i="11"/>
  <c r="E25" i="14" s="1"/>
  <c r="S24" i="7"/>
  <c r="T23" i="11"/>
  <c r="T23" i="7"/>
  <c r="T22" i="11"/>
  <c r="T22" i="7"/>
  <c r="S20" i="7"/>
  <c r="S20" i="11"/>
  <c r="E21" i="14" s="1"/>
  <c r="T19" i="7"/>
  <c r="T19" i="11"/>
  <c r="L48" i="36"/>
  <c r="K48" i="7" s="1"/>
  <c r="K50" i="45"/>
  <c r="K51" i="45" s="1"/>
  <c r="J57" i="7"/>
  <c r="L75" i="44"/>
  <c r="J137" i="12"/>
  <c r="K50" i="43"/>
  <c r="K51" i="43" s="1"/>
  <c r="J55" i="7"/>
  <c r="L75" i="41"/>
  <c r="J134" i="12"/>
  <c r="K50" i="40"/>
  <c r="K51" i="40" s="1"/>
  <c r="J52" i="7"/>
  <c r="L75" i="40"/>
  <c r="J133" i="12"/>
  <c r="K50" i="39"/>
  <c r="K51" i="39" s="1"/>
  <c r="J51" i="7"/>
  <c r="K50" i="38"/>
  <c r="K51" i="38" s="1"/>
  <c r="J50" i="7"/>
  <c r="K50" i="37"/>
  <c r="K51" i="37" s="1"/>
  <c r="J49" i="7"/>
  <c r="L78" i="36"/>
  <c r="S81" i="41"/>
  <c r="S84" i="41" s="1"/>
  <c r="Q86" i="12"/>
  <c r="T81" i="40"/>
  <c r="T84" i="40" s="1"/>
  <c r="R85" i="12"/>
  <c r="S81" i="43"/>
  <c r="S84" i="43" s="1"/>
  <c r="Q88" i="12"/>
  <c r="S81" i="42"/>
  <c r="S84" i="42" s="1"/>
  <c r="Q87" i="12"/>
  <c r="T81" i="45"/>
  <c r="T84" i="45" s="1"/>
  <c r="R90" i="12"/>
  <c r="T81" i="37"/>
  <c r="T84" i="37" s="1"/>
  <c r="R82" i="12"/>
  <c r="T81" i="44"/>
  <c r="T84" i="44" s="1"/>
  <c r="R89" i="12"/>
  <c r="T81" i="39"/>
  <c r="T84" i="39" s="1"/>
  <c r="R84" i="12"/>
  <c r="T81" i="36"/>
  <c r="T84" i="36" s="1"/>
  <c r="R81" i="12"/>
  <c r="S81" i="38"/>
  <c r="S84" i="38" s="1"/>
  <c r="Q83" i="12"/>
  <c r="L87" i="44"/>
  <c r="L91" i="44" s="1"/>
  <c r="J58" i="12"/>
  <c r="L87" i="42"/>
  <c r="L91" i="42" s="1"/>
  <c r="J56" i="12"/>
  <c r="L87" i="40"/>
  <c r="L91" i="40" s="1"/>
  <c r="J54" i="12"/>
  <c r="L87" i="43"/>
  <c r="L91" i="43" s="1"/>
  <c r="J57" i="12"/>
  <c r="L87" i="36"/>
  <c r="L91" i="36" s="1"/>
  <c r="J50" i="12"/>
  <c r="L87" i="38"/>
  <c r="L91" i="38" s="1"/>
  <c r="J52" i="12"/>
  <c r="L87" i="37"/>
  <c r="L91" i="37" s="1"/>
  <c r="J51" i="12"/>
  <c r="L87" i="39"/>
  <c r="L91" i="39" s="1"/>
  <c r="J53" i="12"/>
  <c r="L87" i="41"/>
  <c r="L91" i="41" s="1"/>
  <c r="J55" i="12"/>
  <c r="L87" i="45"/>
  <c r="L91" i="45" s="1"/>
  <c r="J59" i="12"/>
  <c r="L69" i="36"/>
  <c r="L70" i="36" s="1"/>
  <c r="M70" i="36" s="1"/>
  <c r="K55" i="4"/>
  <c r="L69" i="42"/>
  <c r="L70" i="42" s="1"/>
  <c r="M70" i="42" s="1"/>
  <c r="K61" i="4"/>
  <c r="L67" i="45"/>
  <c r="W33" i="45"/>
  <c r="X31" i="45"/>
  <c r="V39" i="45"/>
  <c r="U54" i="45"/>
  <c r="U28" i="45"/>
  <c r="V2" i="45"/>
  <c r="L101" i="45"/>
  <c r="L102" i="45" s="1"/>
  <c r="K31" i="12" s="1"/>
  <c r="M5" i="45"/>
  <c r="L40" i="45"/>
  <c r="W31" i="44"/>
  <c r="V33" i="44"/>
  <c r="L77" i="44"/>
  <c r="U54" i="44"/>
  <c r="V2" i="44"/>
  <c r="U28" i="44"/>
  <c r="L101" i="44"/>
  <c r="L102" i="44" s="1"/>
  <c r="K30" i="12" s="1"/>
  <c r="M5" i="44"/>
  <c r="K95" i="44"/>
  <c r="K97" i="44" s="1"/>
  <c r="L94" i="44" s="1"/>
  <c r="K48" i="44"/>
  <c r="L62" i="44"/>
  <c r="L41" i="44"/>
  <c r="L76" i="44"/>
  <c r="U39" i="44"/>
  <c r="L41" i="43"/>
  <c r="L48" i="43" s="1"/>
  <c r="L76" i="43"/>
  <c r="L78" i="43" s="1"/>
  <c r="W39" i="43"/>
  <c r="V54" i="43"/>
  <c r="V28" i="43"/>
  <c r="W2" i="43"/>
  <c r="X33" i="43"/>
  <c r="X46" i="43" s="1"/>
  <c r="Y31" i="43"/>
  <c r="L101" i="43"/>
  <c r="L102" i="43" s="1"/>
  <c r="K29" i="12" s="1"/>
  <c r="M5" i="43"/>
  <c r="L96" i="43"/>
  <c r="L67" i="43"/>
  <c r="U54" i="42"/>
  <c r="U28" i="42"/>
  <c r="V2" i="42"/>
  <c r="M10" i="42"/>
  <c r="V39" i="42"/>
  <c r="W33" i="42"/>
  <c r="W46" i="42" s="1"/>
  <c r="X31" i="42"/>
  <c r="L76" i="42"/>
  <c r="L78" i="42" s="1"/>
  <c r="L41" i="42"/>
  <c r="T39" i="41"/>
  <c r="U33" i="41"/>
  <c r="U46" i="41" s="1"/>
  <c r="V31" i="41"/>
  <c r="L101" i="41"/>
  <c r="L102" i="41" s="1"/>
  <c r="K27" i="12" s="1"/>
  <c r="M5" i="41"/>
  <c r="L76" i="41"/>
  <c r="L41" i="41"/>
  <c r="L77" i="41"/>
  <c r="U54" i="41"/>
  <c r="U28" i="41"/>
  <c r="V2" i="41"/>
  <c r="K95" i="41"/>
  <c r="K97" i="41" s="1"/>
  <c r="L94" i="41" s="1"/>
  <c r="K48" i="41"/>
  <c r="L62" i="41"/>
  <c r="L101" i="40"/>
  <c r="L102" i="40" s="1"/>
  <c r="K26" i="12" s="1"/>
  <c r="M5" i="40"/>
  <c r="L40" i="40"/>
  <c r="U39" i="40"/>
  <c r="V33" i="40"/>
  <c r="V46" i="40" s="1"/>
  <c r="W31" i="40"/>
  <c r="U54" i="40"/>
  <c r="U28" i="40"/>
  <c r="V2" i="40"/>
  <c r="L96" i="40"/>
  <c r="L67" i="40"/>
  <c r="U54" i="39"/>
  <c r="U28" i="39"/>
  <c r="V2" i="39"/>
  <c r="L96" i="39"/>
  <c r="L67" i="39"/>
  <c r="L101" i="39"/>
  <c r="L102" i="39" s="1"/>
  <c r="K25" i="12" s="1"/>
  <c r="M5" i="39"/>
  <c r="L40" i="39"/>
  <c r="U39" i="39"/>
  <c r="W31" i="39"/>
  <c r="V33" i="39"/>
  <c r="V46" i="39" s="1"/>
  <c r="U54" i="38"/>
  <c r="U28" i="38"/>
  <c r="V2" i="38"/>
  <c r="L41" i="38"/>
  <c r="L48" i="38" s="1"/>
  <c r="L76" i="38"/>
  <c r="L78" i="38" s="1"/>
  <c r="L101" i="38"/>
  <c r="L102" i="38" s="1"/>
  <c r="K24" i="12" s="1"/>
  <c r="M5" i="38"/>
  <c r="L96" i="38"/>
  <c r="L67" i="38"/>
  <c r="L41" i="37"/>
  <c r="L76" i="37"/>
  <c r="L78" i="37" s="1"/>
  <c r="U54" i="37"/>
  <c r="U28" i="37"/>
  <c r="V2" i="37"/>
  <c r="L96" i="37"/>
  <c r="L67" i="37"/>
  <c r="U33" i="37"/>
  <c r="U46" i="37" s="1"/>
  <c r="T43" i="11" s="1"/>
  <c r="V31" i="37"/>
  <c r="T39" i="37"/>
  <c r="L101" i="37"/>
  <c r="L102" i="37" s="1"/>
  <c r="K23" i="12" s="1"/>
  <c r="M5" i="37"/>
  <c r="V33" i="36"/>
  <c r="V46" i="36" s="1"/>
  <c r="W31" i="36"/>
  <c r="M10" i="36"/>
  <c r="U39" i="36"/>
  <c r="U54" i="36"/>
  <c r="U28" i="36"/>
  <c r="V2" i="36"/>
  <c r="L95" i="36"/>
  <c r="L97" i="36" s="1"/>
  <c r="H44" i="12"/>
  <c r="J58" i="26"/>
  <c r="J77" i="26" s="1"/>
  <c r="I76" i="26"/>
  <c r="K2" i="1"/>
  <c r="J32" i="1"/>
  <c r="K87" i="30"/>
  <c r="K91" i="30" s="1"/>
  <c r="L87" i="30" s="1"/>
  <c r="L91" i="30" s="1"/>
  <c r="K44" i="12" s="1"/>
  <c r="G38" i="7"/>
  <c r="M28" i="22"/>
  <c r="M54" i="22"/>
  <c r="N2" i="22"/>
  <c r="I81" i="24"/>
  <c r="I84" i="24" s="1"/>
  <c r="G69" i="12"/>
  <c r="I81" i="25"/>
  <c r="I84" i="25" s="1"/>
  <c r="G70" i="12"/>
  <c r="I81" i="29"/>
  <c r="I84" i="29" s="1"/>
  <c r="G74" i="12"/>
  <c r="H94" i="31"/>
  <c r="H62" i="30"/>
  <c r="H96" i="30" s="1"/>
  <c r="I75" i="26"/>
  <c r="G48" i="30"/>
  <c r="G50" i="30" s="1"/>
  <c r="G51" i="30" s="1"/>
  <c r="I40" i="30"/>
  <c r="I76" i="30" s="1"/>
  <c r="D62" i="7"/>
  <c r="E140" i="12"/>
  <c r="E5" i="12" s="1"/>
  <c r="E142" i="12" s="1"/>
  <c r="F75" i="12"/>
  <c r="J75" i="33"/>
  <c r="H126" i="12"/>
  <c r="I75" i="32"/>
  <c r="G125" i="12"/>
  <c r="J87" i="32"/>
  <c r="J91" i="32" s="1"/>
  <c r="H46" i="12"/>
  <c r="J87" i="34"/>
  <c r="J91" i="34" s="1"/>
  <c r="H48" i="12"/>
  <c r="J87" i="31"/>
  <c r="J91" i="31" s="1"/>
  <c r="H45" i="12"/>
  <c r="J87" i="33"/>
  <c r="J91" i="33" s="1"/>
  <c r="H47" i="12"/>
  <c r="J87" i="35"/>
  <c r="J91" i="35" s="1"/>
  <c r="H49" i="12"/>
  <c r="L81" i="31"/>
  <c r="L84" i="31" s="1"/>
  <c r="J76" i="12"/>
  <c r="L81" i="32"/>
  <c r="L84" i="32" s="1"/>
  <c r="J77" i="12"/>
  <c r="L81" i="34"/>
  <c r="L84" i="34" s="1"/>
  <c r="J79" i="12"/>
  <c r="L81" i="35"/>
  <c r="L84" i="35" s="1"/>
  <c r="J80" i="12"/>
  <c r="L81" i="33"/>
  <c r="L84" i="33" s="1"/>
  <c r="J78" i="12"/>
  <c r="G76" i="24"/>
  <c r="G78" i="24" s="1"/>
  <c r="G41" i="24"/>
  <c r="G48" i="24" s="1"/>
  <c r="H58" i="24"/>
  <c r="F37" i="7"/>
  <c r="G50" i="25"/>
  <c r="G51" i="25" s="1"/>
  <c r="E36" i="7"/>
  <c r="F50" i="24"/>
  <c r="F51" i="24" s="1"/>
  <c r="H10" i="25"/>
  <c r="H40" i="25" s="1"/>
  <c r="I50" i="33"/>
  <c r="I51" i="33" s="1"/>
  <c r="H45" i="7"/>
  <c r="G95" i="25"/>
  <c r="G97" i="25" s="1"/>
  <c r="H94" i="25" s="1"/>
  <c r="H62" i="25"/>
  <c r="H77" i="30"/>
  <c r="G18" i="4"/>
  <c r="G97" i="30"/>
  <c r="H94" i="30" s="1"/>
  <c r="G13" i="4"/>
  <c r="H77" i="25"/>
  <c r="G78" i="30"/>
  <c r="H78" i="31"/>
  <c r="F50" i="30"/>
  <c r="F51" i="30" s="1"/>
  <c r="E42" i="7"/>
  <c r="H75" i="25"/>
  <c r="F118" i="12"/>
  <c r="G94" i="24"/>
  <c r="H5" i="24"/>
  <c r="G101" i="24"/>
  <c r="G102" i="24" s="1"/>
  <c r="F10" i="12" s="1"/>
  <c r="H69" i="35"/>
  <c r="H70" i="35" s="1"/>
  <c r="I70" i="35" s="1"/>
  <c r="G54" i="4"/>
  <c r="H69" i="32"/>
  <c r="H70" i="32" s="1"/>
  <c r="I70" i="32" s="1"/>
  <c r="G51" i="4"/>
  <c r="H41" i="35"/>
  <c r="H76" i="35"/>
  <c r="H78" i="35" s="1"/>
  <c r="I10" i="35"/>
  <c r="I40" i="35" s="1"/>
  <c r="J58" i="35" s="1"/>
  <c r="I23" i="4" s="1"/>
  <c r="N54" i="35"/>
  <c r="N28" i="35"/>
  <c r="O2" i="35"/>
  <c r="O54" i="34"/>
  <c r="O28" i="34"/>
  <c r="P2" i="34"/>
  <c r="I101" i="34"/>
  <c r="I102" i="34" s="1"/>
  <c r="H20" i="12" s="1"/>
  <c r="J5" i="34"/>
  <c r="I41" i="34"/>
  <c r="I48" i="34" s="1"/>
  <c r="I76" i="34"/>
  <c r="I78" i="34" s="1"/>
  <c r="J58" i="34"/>
  <c r="I22" i="4" s="1"/>
  <c r="J77" i="33"/>
  <c r="O54" i="33"/>
  <c r="O28" i="33"/>
  <c r="P2" i="33"/>
  <c r="J10" i="33"/>
  <c r="J40" i="33" s="1"/>
  <c r="I95" i="33"/>
  <c r="I97" i="33" s="1"/>
  <c r="J94" i="33" s="1"/>
  <c r="J62" i="33"/>
  <c r="H95" i="32"/>
  <c r="H97" i="32" s="1"/>
  <c r="I94" i="32" s="1"/>
  <c r="I10" i="32"/>
  <c r="I40" i="32" s="1"/>
  <c r="H48" i="32"/>
  <c r="O54" i="32"/>
  <c r="O28" i="32"/>
  <c r="P2" i="32"/>
  <c r="H95" i="31"/>
  <c r="I10" i="31"/>
  <c r="I40" i="31" s="1"/>
  <c r="N54" i="31"/>
  <c r="N28" i="31"/>
  <c r="O2" i="31"/>
  <c r="H96" i="31"/>
  <c r="H67" i="31"/>
  <c r="H48" i="31"/>
  <c r="D75" i="4"/>
  <c r="H75" i="28"/>
  <c r="F121" i="12"/>
  <c r="F40" i="7"/>
  <c r="G50" i="28"/>
  <c r="G51" i="28" s="1"/>
  <c r="G50" i="27"/>
  <c r="G51" i="27" s="1"/>
  <c r="F39" i="7"/>
  <c r="J41" i="26"/>
  <c r="J48" i="26" s="1"/>
  <c r="J76" i="26"/>
  <c r="F120" i="12"/>
  <c r="H75" i="27"/>
  <c r="I95" i="26"/>
  <c r="I97" i="26" s="1"/>
  <c r="J94" i="26" s="1"/>
  <c r="J62" i="26"/>
  <c r="G16" i="4"/>
  <c r="H77" i="28"/>
  <c r="G15" i="4"/>
  <c r="H77" i="27"/>
  <c r="H10" i="27"/>
  <c r="H10" i="29"/>
  <c r="K5" i="26"/>
  <c r="K10" i="26" s="1"/>
  <c r="J101" i="26"/>
  <c r="J102" i="26" s="1"/>
  <c r="I12" i="12" s="1"/>
  <c r="G41" i="29"/>
  <c r="G48" i="29" s="1"/>
  <c r="G76" i="29"/>
  <c r="G78" i="29" s="1"/>
  <c r="H58" i="29"/>
  <c r="I48" i="26"/>
  <c r="G95" i="27"/>
  <c r="G97" i="27" s="1"/>
  <c r="H94" i="27" s="1"/>
  <c r="H62" i="27"/>
  <c r="H10" i="28"/>
  <c r="H40" i="28" s="1"/>
  <c r="G95" i="28"/>
  <c r="G97" i="28" s="1"/>
  <c r="H94" i="28" s="1"/>
  <c r="H62" i="28"/>
  <c r="K54" i="25"/>
  <c r="L2" i="25"/>
  <c r="K28" i="25"/>
  <c r="L2" i="24"/>
  <c r="K28" i="24"/>
  <c r="K54" i="24"/>
  <c r="L2" i="28"/>
  <c r="K28" i="28"/>
  <c r="K54" i="28"/>
  <c r="K54" i="23"/>
  <c r="K28" i="23"/>
  <c r="L2" i="23"/>
  <c r="H41" i="22"/>
  <c r="H48" i="22" s="1"/>
  <c r="H76" i="22"/>
  <c r="H76" i="23"/>
  <c r="H78" i="23" s="1"/>
  <c r="H41" i="23"/>
  <c r="H48" i="23" s="1"/>
  <c r="L54" i="26"/>
  <c r="L28" i="26"/>
  <c r="M2" i="26"/>
  <c r="G95" i="22"/>
  <c r="G97" i="22" s="1"/>
  <c r="H62" i="22"/>
  <c r="J5" i="30"/>
  <c r="I101" i="30"/>
  <c r="I102" i="30" s="1"/>
  <c r="H16" i="12" s="1"/>
  <c r="M28" i="27"/>
  <c r="M54" i="27"/>
  <c r="N2" i="27"/>
  <c r="K54" i="30"/>
  <c r="K28" i="30"/>
  <c r="L2" i="30"/>
  <c r="H75" i="22"/>
  <c r="F115" i="12"/>
  <c r="H71" i="12"/>
  <c r="J81" i="26"/>
  <c r="J84" i="26" s="1"/>
  <c r="G40" i="4"/>
  <c r="H69" i="2"/>
  <c r="H70" i="2" s="1"/>
  <c r="I70" i="2" s="1"/>
  <c r="I5" i="22"/>
  <c r="H101" i="22"/>
  <c r="H102" i="22" s="1"/>
  <c r="G8" i="12" s="1"/>
  <c r="H41" i="2"/>
  <c r="H76" i="2"/>
  <c r="H78" i="2" s="1"/>
  <c r="I5" i="23"/>
  <c r="H101" i="23"/>
  <c r="H102" i="23" s="1"/>
  <c r="G9" i="12" s="1"/>
  <c r="H67" i="23"/>
  <c r="H96" i="23"/>
  <c r="L54" i="2"/>
  <c r="M2" i="2"/>
  <c r="L28" i="2"/>
  <c r="H77" i="22"/>
  <c r="G10" i="4"/>
  <c r="P2" i="29"/>
  <c r="O54" i="29"/>
  <c r="O28" i="29"/>
  <c r="I81" i="30"/>
  <c r="I84" i="30" s="1"/>
  <c r="G75" i="12"/>
  <c r="I10" i="2"/>
  <c r="I40" i="2" s="1"/>
  <c r="G72" i="12"/>
  <c r="I81" i="27"/>
  <c r="I84" i="27" s="1"/>
  <c r="G102" i="12"/>
  <c r="L87" i="23"/>
  <c r="L91" i="23" s="1"/>
  <c r="J37" i="12"/>
  <c r="I66" i="12"/>
  <c r="K81" i="2"/>
  <c r="K84" i="2" s="1"/>
  <c r="J68" i="12"/>
  <c r="L81" i="23"/>
  <c r="L84" i="23" s="1"/>
  <c r="L87" i="26"/>
  <c r="L91" i="26" s="1"/>
  <c r="J40" i="12"/>
  <c r="L87" i="2"/>
  <c r="L91" i="2" s="1"/>
  <c r="J35" i="12"/>
  <c r="J38" i="12"/>
  <c r="L87" i="24"/>
  <c r="L91" i="24" s="1"/>
  <c r="K81" i="28"/>
  <c r="K84" i="28" s="1"/>
  <c r="I73" i="12"/>
  <c r="L87" i="22"/>
  <c r="L91" i="22" s="1"/>
  <c r="J36" i="12"/>
  <c r="K42" i="12"/>
  <c r="M87" i="28"/>
  <c r="M91" i="28" s="1"/>
  <c r="L87" i="25"/>
  <c r="L91" i="25" s="1"/>
  <c r="J39" i="12"/>
  <c r="L87" i="29"/>
  <c r="L91" i="29" s="1"/>
  <c r="J43" i="12"/>
  <c r="L81" i="22"/>
  <c r="L84" i="22" s="1"/>
  <c r="J67" i="12"/>
  <c r="J41" i="12"/>
  <c r="L87" i="27"/>
  <c r="L91" i="27" s="1"/>
  <c r="E64" i="7" l="1"/>
  <c r="E31" i="14"/>
  <c r="E72" i="11"/>
  <c r="E104" i="12" s="1"/>
  <c r="F103" i="12" s="1"/>
  <c r="S36" i="11"/>
  <c r="E37" i="14" s="1"/>
  <c r="S30" i="11"/>
  <c r="F34" i="7"/>
  <c r="T21" i="11"/>
  <c r="T21" i="7"/>
  <c r="U39" i="38"/>
  <c r="W31" i="38"/>
  <c r="V33" i="38"/>
  <c r="V46" i="38" s="1"/>
  <c r="L50" i="36"/>
  <c r="L51" i="36" s="1"/>
  <c r="F38" i="11"/>
  <c r="F45" i="11" s="1"/>
  <c r="F47" i="11" s="1"/>
  <c r="F72" i="11" s="1"/>
  <c r="F104" i="12" s="1"/>
  <c r="V28" i="11"/>
  <c r="V28" i="7"/>
  <c r="U27" i="7"/>
  <c r="U27" i="11"/>
  <c r="W26" i="7"/>
  <c r="W26" i="11"/>
  <c r="F27" i="14" s="1"/>
  <c r="V25" i="7"/>
  <c r="V25" i="11"/>
  <c r="T24" i="7"/>
  <c r="T24" i="11"/>
  <c r="S30" i="7"/>
  <c r="U23" i="11"/>
  <c r="U23" i="7"/>
  <c r="U22" i="7"/>
  <c r="U22" i="11"/>
  <c r="T20" i="11"/>
  <c r="T20" i="7"/>
  <c r="U19" i="7"/>
  <c r="U19" i="11"/>
  <c r="M94" i="36"/>
  <c r="K50" i="44"/>
  <c r="K51" i="44" s="1"/>
  <c r="J56" i="7"/>
  <c r="M75" i="43"/>
  <c r="K136" i="12"/>
  <c r="L50" i="43"/>
  <c r="L51" i="43" s="1"/>
  <c r="K55" i="7"/>
  <c r="M75" i="42"/>
  <c r="K135" i="12"/>
  <c r="K50" i="41"/>
  <c r="K51" i="41" s="1"/>
  <c r="J53" i="7"/>
  <c r="M75" i="38"/>
  <c r="K131" i="12"/>
  <c r="L50" i="38"/>
  <c r="L51" i="38" s="1"/>
  <c r="K50" i="7"/>
  <c r="M75" i="37"/>
  <c r="K130" i="12"/>
  <c r="M75" i="36"/>
  <c r="K129" i="12"/>
  <c r="U81" i="39"/>
  <c r="U84" i="39" s="1"/>
  <c r="S84" i="12"/>
  <c r="T81" i="42"/>
  <c r="T84" i="42" s="1"/>
  <c r="R87" i="12"/>
  <c r="U81" i="44"/>
  <c r="U84" i="44" s="1"/>
  <c r="S89" i="12"/>
  <c r="T81" i="43"/>
  <c r="T84" i="43" s="1"/>
  <c r="R88" i="12"/>
  <c r="T81" i="38"/>
  <c r="T84" i="38" s="1"/>
  <c r="R83" i="12"/>
  <c r="U81" i="37"/>
  <c r="U84" i="37" s="1"/>
  <c r="S82" i="12"/>
  <c r="U81" i="40"/>
  <c r="U84" i="40" s="1"/>
  <c r="S85" i="12"/>
  <c r="U81" i="36"/>
  <c r="U84" i="36" s="1"/>
  <c r="S81" i="12"/>
  <c r="U81" i="45"/>
  <c r="U84" i="45" s="1"/>
  <c r="S90" i="12"/>
  <c r="T81" i="41"/>
  <c r="T84" i="41" s="1"/>
  <c r="R86" i="12"/>
  <c r="M87" i="36"/>
  <c r="M91" i="36" s="1"/>
  <c r="K50" i="12"/>
  <c r="M87" i="44"/>
  <c r="M91" i="44" s="1"/>
  <c r="K58" i="12"/>
  <c r="M87" i="39"/>
  <c r="M91" i="39" s="1"/>
  <c r="K53" i="12"/>
  <c r="M87" i="43"/>
  <c r="M91" i="43" s="1"/>
  <c r="K57" i="12"/>
  <c r="M87" i="37"/>
  <c r="M91" i="37" s="1"/>
  <c r="K51" i="12"/>
  <c r="M87" i="40"/>
  <c r="M91" i="40" s="1"/>
  <c r="K54" i="12"/>
  <c r="M87" i="45"/>
  <c r="M91" i="45" s="1"/>
  <c r="K59" i="12"/>
  <c r="M87" i="38"/>
  <c r="M91" i="38" s="1"/>
  <c r="K52" i="12"/>
  <c r="M87" i="42"/>
  <c r="M91" i="42" s="1"/>
  <c r="K56" i="12"/>
  <c r="M87" i="41"/>
  <c r="M91" i="41" s="1"/>
  <c r="K55" i="12"/>
  <c r="L69" i="37"/>
  <c r="L70" i="37" s="1"/>
  <c r="M70" i="37" s="1"/>
  <c r="K56" i="4"/>
  <c r="L69" i="43"/>
  <c r="L70" i="43" s="1"/>
  <c r="M70" i="43" s="1"/>
  <c r="K62" i="4"/>
  <c r="L69" i="39"/>
  <c r="L70" i="39" s="1"/>
  <c r="M70" i="39" s="1"/>
  <c r="K58" i="4"/>
  <c r="L69" i="45"/>
  <c r="L70" i="45" s="1"/>
  <c r="M70" i="45" s="1"/>
  <c r="K64" i="4"/>
  <c r="L69" i="40"/>
  <c r="L70" i="40" s="1"/>
  <c r="M70" i="40" s="1"/>
  <c r="K59" i="4"/>
  <c r="L69" i="38"/>
  <c r="L70" i="38" s="1"/>
  <c r="M70" i="38" s="1"/>
  <c r="K57" i="4"/>
  <c r="L78" i="44"/>
  <c r="I14" i="4"/>
  <c r="L78" i="41"/>
  <c r="V28" i="45"/>
  <c r="V54" i="45"/>
  <c r="W2" i="45"/>
  <c r="X33" i="45"/>
  <c r="Y31" i="45"/>
  <c r="W39" i="45"/>
  <c r="L76" i="45"/>
  <c r="L78" i="45" s="1"/>
  <c r="L41" i="45"/>
  <c r="M10" i="45"/>
  <c r="L95" i="44"/>
  <c r="L96" i="44"/>
  <c r="L67" i="44"/>
  <c r="M10" i="44"/>
  <c r="M40" i="44" s="1"/>
  <c r="L48" i="44"/>
  <c r="V39" i="44"/>
  <c r="V28" i="44"/>
  <c r="V54" i="44"/>
  <c r="W2" i="44"/>
  <c r="W33" i="44"/>
  <c r="X31" i="44"/>
  <c r="M10" i="43"/>
  <c r="Z31" i="43"/>
  <c r="Y33" i="43"/>
  <c r="Y46" i="43" s="1"/>
  <c r="X39" i="43"/>
  <c r="W54" i="43"/>
  <c r="W28" i="43"/>
  <c r="X2" i="43"/>
  <c r="L95" i="43"/>
  <c r="L97" i="43" s="1"/>
  <c r="M94" i="43" s="1"/>
  <c r="W39" i="42"/>
  <c r="M101" i="42"/>
  <c r="M102" i="42" s="1"/>
  <c r="L28" i="12" s="1"/>
  <c r="N5" i="42"/>
  <c r="M40" i="42"/>
  <c r="X33" i="42"/>
  <c r="X46" i="42" s="1"/>
  <c r="Y31" i="42"/>
  <c r="V54" i="42"/>
  <c r="V28" i="42"/>
  <c r="W2" i="42"/>
  <c r="L95" i="42"/>
  <c r="L97" i="42" s="1"/>
  <c r="M94" i="42" s="1"/>
  <c r="L48" i="42"/>
  <c r="L96" i="41"/>
  <c r="L67" i="41"/>
  <c r="V54" i="41"/>
  <c r="V28" i="41"/>
  <c r="W2" i="41"/>
  <c r="M10" i="41"/>
  <c r="M40" i="41" s="1"/>
  <c r="L95" i="41"/>
  <c r="L48" i="41"/>
  <c r="V33" i="41"/>
  <c r="V46" i="41" s="1"/>
  <c r="W31" i="41"/>
  <c r="U39" i="41"/>
  <c r="V54" i="40"/>
  <c r="V28" i="40"/>
  <c r="W2" i="40"/>
  <c r="L76" i="40"/>
  <c r="L78" i="40" s="1"/>
  <c r="L41" i="40"/>
  <c r="X31" i="40"/>
  <c r="W33" i="40"/>
  <c r="W46" i="40" s="1"/>
  <c r="M10" i="40"/>
  <c r="M40" i="40" s="1"/>
  <c r="V39" i="40"/>
  <c r="V39" i="39"/>
  <c r="W33" i="39"/>
  <c r="W46" i="39" s="1"/>
  <c r="X31" i="39"/>
  <c r="M10" i="39"/>
  <c r="M40" i="39" s="1"/>
  <c r="N58" i="39" s="1"/>
  <c r="M27" i="4" s="1"/>
  <c r="V54" i="39"/>
  <c r="V28" i="39"/>
  <c r="W2" i="39"/>
  <c r="L76" i="39"/>
  <c r="L78" i="39" s="1"/>
  <c r="L41" i="39"/>
  <c r="L48" i="39" s="1"/>
  <c r="L95" i="38"/>
  <c r="L97" i="38" s="1"/>
  <c r="M94" i="38" s="1"/>
  <c r="M10" i="38"/>
  <c r="M40" i="38" s="1"/>
  <c r="V54" i="38"/>
  <c r="V28" i="38"/>
  <c r="W2" i="38"/>
  <c r="M10" i="37"/>
  <c r="M40" i="37" s="1"/>
  <c r="V54" i="37"/>
  <c r="V28" i="37"/>
  <c r="W2" i="37"/>
  <c r="W31" i="37"/>
  <c r="V33" i="37"/>
  <c r="V46" i="37" s="1"/>
  <c r="U43" i="11" s="1"/>
  <c r="U39" i="37"/>
  <c r="L95" i="37"/>
  <c r="L97" i="37" s="1"/>
  <c r="M94" i="37" s="1"/>
  <c r="L48" i="37"/>
  <c r="M101" i="36"/>
  <c r="M102" i="36" s="1"/>
  <c r="L22" i="12" s="1"/>
  <c r="N5" i="36"/>
  <c r="V54" i="36"/>
  <c r="V28" i="36"/>
  <c r="W2" i="36"/>
  <c r="M40" i="36"/>
  <c r="W33" i="36"/>
  <c r="W46" i="36" s="1"/>
  <c r="X31" i="36"/>
  <c r="V39" i="36"/>
  <c r="J44" i="12"/>
  <c r="M87" i="30"/>
  <c r="M91" i="30" s="1"/>
  <c r="N87" i="30" s="1"/>
  <c r="N91" i="30" s="1"/>
  <c r="I78" i="26"/>
  <c r="J75" i="26" s="1"/>
  <c r="J78" i="26" s="1"/>
  <c r="K75" i="26" s="1"/>
  <c r="L2" i="1"/>
  <c r="K32" i="1"/>
  <c r="J58" i="30"/>
  <c r="I18" i="4" s="1"/>
  <c r="I41" i="30"/>
  <c r="I95" i="30" s="1"/>
  <c r="H67" i="30"/>
  <c r="G49" i="4" s="1"/>
  <c r="F42" i="7"/>
  <c r="H74" i="12"/>
  <c r="J81" i="29"/>
  <c r="J84" i="29" s="1"/>
  <c r="H69" i="12"/>
  <c r="J81" i="24"/>
  <c r="J84" i="24" s="1"/>
  <c r="N54" i="22"/>
  <c r="O2" i="22"/>
  <c r="N28" i="22"/>
  <c r="H70" i="12"/>
  <c r="J81" i="25"/>
  <c r="J84" i="25" s="1"/>
  <c r="E59" i="7"/>
  <c r="E61" i="7" s="1"/>
  <c r="E62" i="7" s="1"/>
  <c r="H97" i="30"/>
  <c r="I94" i="30" s="1"/>
  <c r="I75" i="35"/>
  <c r="G128" i="12"/>
  <c r="J75" i="34"/>
  <c r="H127" i="12"/>
  <c r="H97" i="31"/>
  <c r="I75" i="31"/>
  <c r="G124" i="12"/>
  <c r="K87" i="35"/>
  <c r="K91" i="35" s="1"/>
  <c r="I49" i="12"/>
  <c r="K87" i="32"/>
  <c r="K91" i="32" s="1"/>
  <c r="I46" i="12"/>
  <c r="K87" i="33"/>
  <c r="K91" i="33" s="1"/>
  <c r="I47" i="12"/>
  <c r="K87" i="34"/>
  <c r="K91" i="34" s="1"/>
  <c r="I48" i="12"/>
  <c r="K87" i="31"/>
  <c r="K91" i="31" s="1"/>
  <c r="I45" i="12"/>
  <c r="M81" i="35"/>
  <c r="M84" i="35" s="1"/>
  <c r="K80" i="12"/>
  <c r="M81" i="32"/>
  <c r="M84" i="32" s="1"/>
  <c r="K77" i="12"/>
  <c r="M81" i="33"/>
  <c r="M84" i="33" s="1"/>
  <c r="K78" i="12"/>
  <c r="M81" i="34"/>
  <c r="M84" i="34" s="1"/>
  <c r="K79" i="12"/>
  <c r="M81" i="31"/>
  <c r="M84" i="31" s="1"/>
  <c r="K76" i="12"/>
  <c r="I50" i="34"/>
  <c r="I51" i="34" s="1"/>
  <c r="H46" i="7"/>
  <c r="F36" i="7"/>
  <c r="G50" i="24"/>
  <c r="G51" i="24" s="1"/>
  <c r="H50" i="31"/>
  <c r="H51" i="31" s="1"/>
  <c r="G43" i="7"/>
  <c r="H50" i="32"/>
  <c r="H51" i="32" s="1"/>
  <c r="G44" i="7"/>
  <c r="H76" i="25"/>
  <c r="H78" i="25" s="1"/>
  <c r="H41" i="25"/>
  <c r="H48" i="25" s="1"/>
  <c r="G12" i="4"/>
  <c r="H77" i="24"/>
  <c r="H10" i="24"/>
  <c r="H40" i="24" s="1"/>
  <c r="H75" i="30"/>
  <c r="H78" i="30" s="1"/>
  <c r="F123" i="12"/>
  <c r="I5" i="25"/>
  <c r="H101" i="25"/>
  <c r="H102" i="25" s="1"/>
  <c r="G11" i="12" s="1"/>
  <c r="G95" i="24"/>
  <c r="G97" i="24" s="1"/>
  <c r="H62" i="24"/>
  <c r="H96" i="25"/>
  <c r="H67" i="25"/>
  <c r="H75" i="24"/>
  <c r="F117" i="12"/>
  <c r="H69" i="31"/>
  <c r="H70" i="31" s="1"/>
  <c r="I70" i="31" s="1"/>
  <c r="G50" i="4"/>
  <c r="J77" i="35"/>
  <c r="H95" i="35"/>
  <c r="H97" i="35" s="1"/>
  <c r="I94" i="35" s="1"/>
  <c r="I101" i="35"/>
  <c r="I102" i="35" s="1"/>
  <c r="H21" i="12" s="1"/>
  <c r="J5" i="35"/>
  <c r="O54" i="35"/>
  <c r="O28" i="35"/>
  <c r="P2" i="35"/>
  <c r="I76" i="35"/>
  <c r="I41" i="35"/>
  <c r="I95" i="35" s="1"/>
  <c r="H48" i="35"/>
  <c r="P54" i="34"/>
  <c r="P28" i="34"/>
  <c r="Q2" i="34"/>
  <c r="I95" i="34"/>
  <c r="I97" i="34" s="1"/>
  <c r="J94" i="34" s="1"/>
  <c r="J62" i="34"/>
  <c r="J77" i="34"/>
  <c r="J10" i="34"/>
  <c r="J40" i="34" s="1"/>
  <c r="J41" i="33"/>
  <c r="J48" i="33" s="1"/>
  <c r="J76" i="33"/>
  <c r="J78" i="33" s="1"/>
  <c r="J96" i="33"/>
  <c r="J67" i="33"/>
  <c r="J101" i="33"/>
  <c r="J102" i="33" s="1"/>
  <c r="I19" i="12" s="1"/>
  <c r="K5" i="33"/>
  <c r="P54" i="33"/>
  <c r="P28" i="33"/>
  <c r="Q2" i="33"/>
  <c r="P54" i="32"/>
  <c r="P28" i="32"/>
  <c r="Q2" i="32"/>
  <c r="I101" i="32"/>
  <c r="I102" i="32" s="1"/>
  <c r="H18" i="12" s="1"/>
  <c r="J5" i="32"/>
  <c r="I76" i="32"/>
  <c r="I78" i="32" s="1"/>
  <c r="I41" i="32"/>
  <c r="I48" i="32" s="1"/>
  <c r="J58" i="32"/>
  <c r="I20" i="4" s="1"/>
  <c r="O54" i="31"/>
  <c r="O28" i="31"/>
  <c r="P2" i="31"/>
  <c r="I41" i="31"/>
  <c r="I48" i="31" s="1"/>
  <c r="I76" i="31"/>
  <c r="J58" i="31"/>
  <c r="I19" i="4" s="1"/>
  <c r="I101" i="31"/>
  <c r="I102" i="31" s="1"/>
  <c r="H17" i="12" s="1"/>
  <c r="J5" i="31"/>
  <c r="D4" i="12"/>
  <c r="D61" i="12" s="1"/>
  <c r="D99" i="12" s="1"/>
  <c r="D109" i="12" s="1"/>
  <c r="D81" i="4"/>
  <c r="E5" i="4"/>
  <c r="E75" i="4" s="1"/>
  <c r="E81" i="4" s="1"/>
  <c r="H41" i="28"/>
  <c r="H48" i="28" s="1"/>
  <c r="H76" i="28"/>
  <c r="H78" i="28" s="1"/>
  <c r="H38" i="7"/>
  <c r="I50" i="26"/>
  <c r="I51" i="26" s="1"/>
  <c r="G95" i="29"/>
  <c r="G97" i="29" s="1"/>
  <c r="H94" i="29" s="1"/>
  <c r="H62" i="29"/>
  <c r="I5" i="27"/>
  <c r="H101" i="27"/>
  <c r="H102" i="27" s="1"/>
  <c r="G13" i="12" s="1"/>
  <c r="J95" i="26"/>
  <c r="I5" i="28"/>
  <c r="H101" i="28"/>
  <c r="H102" i="28" s="1"/>
  <c r="G14" i="12" s="1"/>
  <c r="H77" i="29"/>
  <c r="G17" i="4"/>
  <c r="K40" i="26"/>
  <c r="K101" i="26"/>
  <c r="K102" i="26" s="1"/>
  <c r="J12" i="12" s="1"/>
  <c r="L5" i="26"/>
  <c r="H40" i="27"/>
  <c r="J96" i="26"/>
  <c r="J67" i="26"/>
  <c r="H96" i="27"/>
  <c r="H67" i="27"/>
  <c r="G50" i="29"/>
  <c r="G51" i="29" s="1"/>
  <c r="F41" i="7"/>
  <c r="H101" i="29"/>
  <c r="H102" i="29" s="1"/>
  <c r="G15" i="12" s="1"/>
  <c r="I5" i="29"/>
  <c r="J50" i="26"/>
  <c r="J51" i="26" s="1"/>
  <c r="I38" i="7"/>
  <c r="H96" i="28"/>
  <c r="H67" i="28"/>
  <c r="F122" i="12"/>
  <c r="H75" i="29"/>
  <c r="H40" i="29"/>
  <c r="L28" i="23"/>
  <c r="M2" i="23"/>
  <c r="L54" i="23"/>
  <c r="L54" i="24"/>
  <c r="M2" i="24"/>
  <c r="L28" i="24"/>
  <c r="M2" i="28"/>
  <c r="L54" i="28"/>
  <c r="L28" i="28"/>
  <c r="L54" i="25"/>
  <c r="L28" i="25"/>
  <c r="M2" i="25"/>
  <c r="I75" i="2"/>
  <c r="G114" i="12"/>
  <c r="H94" i="22"/>
  <c r="I41" i="2"/>
  <c r="I76" i="2"/>
  <c r="M54" i="2"/>
  <c r="M28" i="2"/>
  <c r="N2" i="2"/>
  <c r="H48" i="2"/>
  <c r="H95" i="2"/>
  <c r="H97" i="2" s="1"/>
  <c r="N54" i="27"/>
  <c r="N28" i="27"/>
  <c r="O2" i="27"/>
  <c r="J10" i="30"/>
  <c r="J40" i="30" s="1"/>
  <c r="H75" i="12"/>
  <c r="J81" i="30"/>
  <c r="J84" i="30" s="1"/>
  <c r="G42" i="4"/>
  <c r="H69" i="23"/>
  <c r="H70" i="23" s="1"/>
  <c r="I70" i="23" s="1"/>
  <c r="I10" i="22"/>
  <c r="I40" i="22" s="1"/>
  <c r="G35" i="7"/>
  <c r="H50" i="23"/>
  <c r="H51" i="23" s="1"/>
  <c r="J5" i="2"/>
  <c r="I101" i="2"/>
  <c r="I102" i="2" s="1"/>
  <c r="H7" i="12" s="1"/>
  <c r="I10" i="23"/>
  <c r="I40" i="23" s="1"/>
  <c r="I71" i="12"/>
  <c r="K81" i="26"/>
  <c r="K84" i="26" s="1"/>
  <c r="M28" i="26"/>
  <c r="N2" i="26"/>
  <c r="M54" i="26"/>
  <c r="H95" i="23"/>
  <c r="H97" i="23" s="1"/>
  <c r="I94" i="23" s="1"/>
  <c r="Q2" i="29"/>
  <c r="P28" i="29"/>
  <c r="P54" i="29"/>
  <c r="G34" i="7"/>
  <c r="H50" i="22"/>
  <c r="H51" i="22" s="1"/>
  <c r="J58" i="2"/>
  <c r="H78" i="22"/>
  <c r="L28" i="30"/>
  <c r="L54" i="30"/>
  <c r="M2" i="30"/>
  <c r="G116" i="12"/>
  <c r="I75" i="23"/>
  <c r="H96" i="22"/>
  <c r="H67" i="22"/>
  <c r="H95" i="22"/>
  <c r="H72" i="12"/>
  <c r="J81" i="27"/>
  <c r="J84" i="27" s="1"/>
  <c r="H102" i="12"/>
  <c r="K37" i="12"/>
  <c r="M87" i="23"/>
  <c r="M91" i="23" s="1"/>
  <c r="J66" i="12"/>
  <c r="L81" i="2"/>
  <c r="L84" i="2" s="1"/>
  <c r="M81" i="23"/>
  <c r="M84" i="23" s="1"/>
  <c r="K68" i="12"/>
  <c r="M87" i="26"/>
  <c r="M91" i="26" s="1"/>
  <c r="K40" i="12"/>
  <c r="K41" i="12"/>
  <c r="M87" i="27"/>
  <c r="M91" i="27" s="1"/>
  <c r="M87" i="24"/>
  <c r="M91" i="24" s="1"/>
  <c r="K38" i="12"/>
  <c r="M81" i="22"/>
  <c r="M84" i="22" s="1"/>
  <c r="K67" i="12"/>
  <c r="N87" i="28"/>
  <c r="N91" i="28" s="1"/>
  <c r="L42" i="12"/>
  <c r="M87" i="22"/>
  <c r="M91" i="22" s="1"/>
  <c r="K36" i="12"/>
  <c r="L81" i="28"/>
  <c r="L84" i="28" s="1"/>
  <c r="J73" i="12"/>
  <c r="K35" i="12"/>
  <c r="M87" i="2"/>
  <c r="M91" i="2" s="1"/>
  <c r="M87" i="29"/>
  <c r="M91" i="29" s="1"/>
  <c r="K43" i="12"/>
  <c r="M87" i="25"/>
  <c r="M91" i="25" s="1"/>
  <c r="K39" i="12"/>
  <c r="J62" i="30" l="1"/>
  <c r="E82" i="4"/>
  <c r="E107" i="12"/>
  <c r="T30" i="11"/>
  <c r="U21" i="7"/>
  <c r="U21" i="11"/>
  <c r="V39" i="38"/>
  <c r="W33" i="38"/>
  <c r="W46" i="38" s="1"/>
  <c r="X31" i="38"/>
  <c r="T30" i="7"/>
  <c r="T36" i="11"/>
  <c r="G37" i="11"/>
  <c r="F92" i="12"/>
  <c r="F97" i="12" s="1"/>
  <c r="W28" i="11"/>
  <c r="F29" i="14" s="1"/>
  <c r="W28" i="7"/>
  <c r="V27" i="7"/>
  <c r="V27" i="11"/>
  <c r="X26" i="11"/>
  <c r="X26" i="7"/>
  <c r="W25" i="7"/>
  <c r="W25" i="11"/>
  <c r="F26" i="14" s="1"/>
  <c r="U24" i="7"/>
  <c r="U24" i="11"/>
  <c r="V23" i="7"/>
  <c r="V23" i="11"/>
  <c r="V22" i="7"/>
  <c r="V22" i="11"/>
  <c r="U20" i="11"/>
  <c r="U30" i="11" s="1"/>
  <c r="U20" i="7"/>
  <c r="U30" i="7" s="1"/>
  <c r="V19" i="7"/>
  <c r="V19" i="11"/>
  <c r="M75" i="45"/>
  <c r="K138" i="12"/>
  <c r="L50" i="44"/>
  <c r="L51" i="44" s="1"/>
  <c r="K56" i="7"/>
  <c r="M75" i="44"/>
  <c r="K137" i="12"/>
  <c r="L50" i="42"/>
  <c r="L51" i="42" s="1"/>
  <c r="K54" i="7"/>
  <c r="L50" i="41"/>
  <c r="L51" i="41" s="1"/>
  <c r="K53" i="7"/>
  <c r="M75" i="41"/>
  <c r="K134" i="12"/>
  <c r="M75" i="40"/>
  <c r="K133" i="12"/>
  <c r="L50" i="39"/>
  <c r="L51" i="39" s="1"/>
  <c r="K51" i="7"/>
  <c r="M75" i="39"/>
  <c r="K132" i="12"/>
  <c r="L50" i="37"/>
  <c r="L51" i="37" s="1"/>
  <c r="K49" i="7"/>
  <c r="V81" i="36"/>
  <c r="V84" i="36" s="1"/>
  <c r="T81" i="12"/>
  <c r="U81" i="43"/>
  <c r="U84" i="43" s="1"/>
  <c r="S88" i="12"/>
  <c r="V81" i="40"/>
  <c r="V84" i="40" s="1"/>
  <c r="T85" i="12"/>
  <c r="V81" i="44"/>
  <c r="V84" i="44" s="1"/>
  <c r="T89" i="12"/>
  <c r="U81" i="41"/>
  <c r="U84" i="41" s="1"/>
  <c r="S86" i="12"/>
  <c r="V81" i="37"/>
  <c r="V84" i="37" s="1"/>
  <c r="T82" i="12"/>
  <c r="U81" i="42"/>
  <c r="U84" i="42" s="1"/>
  <c r="S87" i="12"/>
  <c r="V81" i="45"/>
  <c r="V84" i="45" s="1"/>
  <c r="T90" i="12"/>
  <c r="U81" i="38"/>
  <c r="U84" i="38" s="1"/>
  <c r="S83" i="12"/>
  <c r="V81" i="39"/>
  <c r="V84" i="39" s="1"/>
  <c r="T84" i="12"/>
  <c r="N87" i="38"/>
  <c r="N91" i="38" s="1"/>
  <c r="L52" i="12"/>
  <c r="N87" i="43"/>
  <c r="N91" i="43" s="1"/>
  <c r="L57" i="12"/>
  <c r="N87" i="45"/>
  <c r="N91" i="45" s="1"/>
  <c r="L59" i="12"/>
  <c r="N87" i="39"/>
  <c r="N91" i="39" s="1"/>
  <c r="L53" i="12"/>
  <c r="N87" i="41"/>
  <c r="N91" i="41" s="1"/>
  <c r="L55" i="12"/>
  <c r="N87" i="40"/>
  <c r="N91" i="40" s="1"/>
  <c r="L54" i="12"/>
  <c r="N87" i="44"/>
  <c r="N91" i="44" s="1"/>
  <c r="L58" i="12"/>
  <c r="N87" i="42"/>
  <c r="N91" i="42" s="1"/>
  <c r="L56" i="12"/>
  <c r="N87" i="37"/>
  <c r="N91" i="37" s="1"/>
  <c r="L51" i="12"/>
  <c r="N87" i="36"/>
  <c r="N91" i="36" s="1"/>
  <c r="L50" i="12"/>
  <c r="L69" i="41"/>
  <c r="L70" i="41" s="1"/>
  <c r="M70" i="41" s="1"/>
  <c r="K60" i="4"/>
  <c r="L69" i="44"/>
  <c r="L70" i="44" s="1"/>
  <c r="M70" i="44" s="1"/>
  <c r="K63" i="4"/>
  <c r="I48" i="30"/>
  <c r="H42" i="7" s="1"/>
  <c r="J77" i="30"/>
  <c r="H119" i="12"/>
  <c r="L97" i="44"/>
  <c r="M94" i="44" s="1"/>
  <c r="L97" i="41"/>
  <c r="M94" i="41" s="1"/>
  <c r="M101" i="45"/>
  <c r="M102" i="45" s="1"/>
  <c r="L31" i="12" s="1"/>
  <c r="N5" i="45"/>
  <c r="M40" i="45"/>
  <c r="Z31" i="45"/>
  <c r="Y33" i="45"/>
  <c r="L95" i="45"/>
  <c r="L97" i="45" s="1"/>
  <c r="M94" i="45" s="1"/>
  <c r="L48" i="45"/>
  <c r="X39" i="45"/>
  <c r="W54" i="45"/>
  <c r="W28" i="45"/>
  <c r="X2" i="45"/>
  <c r="W54" i="44"/>
  <c r="W28" i="44"/>
  <c r="X2" i="44"/>
  <c r="W39" i="44"/>
  <c r="Y31" i="44"/>
  <c r="X33" i="44"/>
  <c r="M101" i="44"/>
  <c r="M102" i="44" s="1"/>
  <c r="L30" i="12" s="1"/>
  <c r="N5" i="44"/>
  <c r="M41" i="44"/>
  <c r="M76" i="44"/>
  <c r="N58" i="44"/>
  <c r="M32" i="4" s="1"/>
  <c r="X54" i="43"/>
  <c r="X28" i="43"/>
  <c r="Y2" i="43"/>
  <c r="Y39" i="43"/>
  <c r="Z33" i="43"/>
  <c r="Z46" i="43" s="1"/>
  <c r="AA31" i="43"/>
  <c r="M101" i="43"/>
  <c r="M102" i="43" s="1"/>
  <c r="L29" i="12" s="1"/>
  <c r="N5" i="43"/>
  <c r="M40" i="43"/>
  <c r="X39" i="42"/>
  <c r="N10" i="42"/>
  <c r="N40" i="42" s="1"/>
  <c r="M41" i="42"/>
  <c r="M76" i="42"/>
  <c r="M78" i="42" s="1"/>
  <c r="N58" i="42"/>
  <c r="M30" i="4" s="1"/>
  <c r="W28" i="42"/>
  <c r="X2" i="42"/>
  <c r="W54" i="42"/>
  <c r="Y33" i="42"/>
  <c r="Y46" i="42" s="1"/>
  <c r="Z31" i="42"/>
  <c r="M101" i="41"/>
  <c r="M102" i="41" s="1"/>
  <c r="L27" i="12" s="1"/>
  <c r="N5" i="41"/>
  <c r="W33" i="41"/>
  <c r="W46" i="41" s="1"/>
  <c r="X31" i="41"/>
  <c r="M76" i="41"/>
  <c r="M41" i="41"/>
  <c r="N58" i="41"/>
  <c r="M29" i="4" s="1"/>
  <c r="V39" i="41"/>
  <c r="W54" i="41"/>
  <c r="W28" i="41"/>
  <c r="X2" i="41"/>
  <c r="M101" i="40"/>
  <c r="M102" i="40" s="1"/>
  <c r="L26" i="12" s="1"/>
  <c r="N5" i="40"/>
  <c r="W54" i="40"/>
  <c r="W28" i="40"/>
  <c r="X2" i="40"/>
  <c r="M41" i="40"/>
  <c r="N62" i="40" s="1"/>
  <c r="M76" i="40"/>
  <c r="L95" i="40"/>
  <c r="L97" i="40" s="1"/>
  <c r="M94" i="40" s="1"/>
  <c r="L48" i="40"/>
  <c r="W39" i="40"/>
  <c r="X33" i="40"/>
  <c r="X46" i="40" s="1"/>
  <c r="Y31" i="40"/>
  <c r="N58" i="40"/>
  <c r="M28" i="4" s="1"/>
  <c r="N77" i="39"/>
  <c r="X33" i="39"/>
  <c r="X46" i="39" s="1"/>
  <c r="Y31" i="39"/>
  <c r="W54" i="39"/>
  <c r="W28" i="39"/>
  <c r="X2" i="39"/>
  <c r="W39" i="39"/>
  <c r="L95" i="39"/>
  <c r="L97" i="39" s="1"/>
  <c r="M94" i="39" s="1"/>
  <c r="M101" i="39"/>
  <c r="M102" i="39" s="1"/>
  <c r="L25" i="12" s="1"/>
  <c r="N5" i="39"/>
  <c r="M41" i="39"/>
  <c r="M95" i="39" s="1"/>
  <c r="M76" i="39"/>
  <c r="W54" i="38"/>
  <c r="X2" i="38"/>
  <c r="W28" i="38"/>
  <c r="M101" i="38"/>
  <c r="M102" i="38" s="1"/>
  <c r="L24" i="12" s="1"/>
  <c r="N5" i="38"/>
  <c r="M41" i="38"/>
  <c r="M76" i="38"/>
  <c r="M78" i="38" s="1"/>
  <c r="N58" i="38"/>
  <c r="M26" i="4" s="1"/>
  <c r="V39" i="37"/>
  <c r="X31" i="37"/>
  <c r="W33" i="37"/>
  <c r="W46" i="37" s="1"/>
  <c r="V43" i="11" s="1"/>
  <c r="M101" i="37"/>
  <c r="M102" i="37" s="1"/>
  <c r="L23" i="12" s="1"/>
  <c r="N5" i="37"/>
  <c r="W54" i="37"/>
  <c r="W28" i="37"/>
  <c r="X2" i="37"/>
  <c r="M76" i="37"/>
  <c r="M78" i="37" s="1"/>
  <c r="M41" i="37"/>
  <c r="N58" i="37"/>
  <c r="M25" i="4" s="1"/>
  <c r="N10" i="36"/>
  <c r="N40" i="36" s="1"/>
  <c r="X33" i="36"/>
  <c r="X46" i="36" s="1"/>
  <c r="Y31" i="36"/>
  <c r="W39" i="36"/>
  <c r="M76" i="36"/>
  <c r="M78" i="36" s="1"/>
  <c r="M41" i="36"/>
  <c r="N58" i="36"/>
  <c r="M24" i="4" s="1"/>
  <c r="W54" i="36"/>
  <c r="W28" i="36"/>
  <c r="X2" i="36"/>
  <c r="L44" i="12"/>
  <c r="M2" i="1"/>
  <c r="L32" i="1"/>
  <c r="H69" i="30"/>
  <c r="H70" i="30" s="1"/>
  <c r="I70" i="30" s="1"/>
  <c r="I119" i="12"/>
  <c r="I78" i="35"/>
  <c r="H128" i="12" s="1"/>
  <c r="I97" i="30"/>
  <c r="J94" i="30" s="1"/>
  <c r="I69" i="12"/>
  <c r="K81" i="24"/>
  <c r="K84" i="24" s="1"/>
  <c r="O54" i="22"/>
  <c r="O28" i="22"/>
  <c r="P2" i="22"/>
  <c r="I74" i="12"/>
  <c r="K81" i="29"/>
  <c r="K84" i="29" s="1"/>
  <c r="I70" i="12"/>
  <c r="K81" i="25"/>
  <c r="K84" i="25" s="1"/>
  <c r="I94" i="31"/>
  <c r="G37" i="4"/>
  <c r="F59" i="7"/>
  <c r="F61" i="7" s="1"/>
  <c r="F62" i="7" s="1"/>
  <c r="E65" i="7"/>
  <c r="I48" i="2"/>
  <c r="I50" i="2" s="1"/>
  <c r="I51" i="2" s="1"/>
  <c r="J97" i="26"/>
  <c r="K94" i="26" s="1"/>
  <c r="I78" i="31"/>
  <c r="J75" i="31" s="1"/>
  <c r="K75" i="33"/>
  <c r="I126" i="12"/>
  <c r="J75" i="32"/>
  <c r="H125" i="12"/>
  <c r="F64" i="7"/>
  <c r="F48" i="11"/>
  <c r="L87" i="34"/>
  <c r="L91" i="34" s="1"/>
  <c r="J48" i="12"/>
  <c r="L87" i="32"/>
  <c r="L91" i="32" s="1"/>
  <c r="J46" i="12"/>
  <c r="L87" i="31"/>
  <c r="L91" i="31" s="1"/>
  <c r="J45" i="12"/>
  <c r="L87" i="33"/>
  <c r="L91" i="33" s="1"/>
  <c r="J47" i="12"/>
  <c r="L87" i="35"/>
  <c r="L91" i="35" s="1"/>
  <c r="J49" i="12"/>
  <c r="N81" i="34"/>
  <c r="N84" i="34" s="1"/>
  <c r="L79" i="12"/>
  <c r="N81" i="32"/>
  <c r="N84" i="32" s="1"/>
  <c r="L77" i="12"/>
  <c r="N81" i="31"/>
  <c r="N84" i="31" s="1"/>
  <c r="L76" i="12"/>
  <c r="N81" i="33"/>
  <c r="N84" i="33" s="1"/>
  <c r="L78" i="12"/>
  <c r="N81" i="35"/>
  <c r="N84" i="35" s="1"/>
  <c r="L80" i="12"/>
  <c r="F140" i="12"/>
  <c r="F5" i="12" s="1"/>
  <c r="F142" i="12" s="1"/>
  <c r="J50" i="33"/>
  <c r="J51" i="33" s="1"/>
  <c r="I45" i="7"/>
  <c r="H94" i="24"/>
  <c r="G37" i="7"/>
  <c r="H50" i="25"/>
  <c r="H51" i="25" s="1"/>
  <c r="H50" i="35"/>
  <c r="H51" i="35" s="1"/>
  <c r="G47" i="7"/>
  <c r="G44" i="4"/>
  <c r="H69" i="25"/>
  <c r="H70" i="25" s="1"/>
  <c r="I70" i="25" s="1"/>
  <c r="I10" i="25"/>
  <c r="H41" i="24"/>
  <c r="H76" i="24"/>
  <c r="H78" i="24" s="1"/>
  <c r="B39" i="14"/>
  <c r="B46" i="14" s="1"/>
  <c r="B48" i="14" s="1"/>
  <c r="I48" i="35"/>
  <c r="J62" i="35"/>
  <c r="J67" i="35" s="1"/>
  <c r="I5" i="24"/>
  <c r="H101" i="24"/>
  <c r="H102" i="24" s="1"/>
  <c r="G10" i="12" s="1"/>
  <c r="I50" i="31"/>
  <c r="I51" i="31" s="1"/>
  <c r="H43" i="7"/>
  <c r="G123" i="12"/>
  <c r="I75" i="30"/>
  <c r="I78" i="30" s="1"/>
  <c r="H95" i="25"/>
  <c r="H97" i="25" s="1"/>
  <c r="I94" i="25" s="1"/>
  <c r="J62" i="2"/>
  <c r="J96" i="2" s="1"/>
  <c r="I50" i="32"/>
  <c r="I51" i="32" s="1"/>
  <c r="H44" i="7"/>
  <c r="H96" i="24"/>
  <c r="H67" i="24"/>
  <c r="I75" i="25"/>
  <c r="G118" i="12"/>
  <c r="J69" i="33"/>
  <c r="J70" i="33" s="1"/>
  <c r="K70" i="33" s="1"/>
  <c r="I52" i="4"/>
  <c r="I97" i="35"/>
  <c r="J94" i="35" s="1"/>
  <c r="J10" i="35"/>
  <c r="J40" i="35" s="1"/>
  <c r="P54" i="35"/>
  <c r="P28" i="35"/>
  <c r="Q2" i="35"/>
  <c r="J41" i="34"/>
  <c r="J48" i="34" s="1"/>
  <c r="J76" i="34"/>
  <c r="J78" i="34" s="1"/>
  <c r="Q54" i="34"/>
  <c r="Q28" i="34"/>
  <c r="R2" i="34"/>
  <c r="J101" i="34"/>
  <c r="J102" i="34" s="1"/>
  <c r="I20" i="12" s="1"/>
  <c r="K5" i="34"/>
  <c r="J96" i="34"/>
  <c r="J67" i="34"/>
  <c r="Q54" i="33"/>
  <c r="Q28" i="33"/>
  <c r="R2" i="33"/>
  <c r="K10" i="33"/>
  <c r="K40" i="33" s="1"/>
  <c r="J95" i="33"/>
  <c r="J97" i="33" s="1"/>
  <c r="K94" i="33" s="1"/>
  <c r="Q54" i="32"/>
  <c r="Q28" i="32"/>
  <c r="R2" i="32"/>
  <c r="J77" i="32"/>
  <c r="J10" i="32"/>
  <c r="I95" i="32"/>
  <c r="I97" i="32" s="1"/>
  <c r="J94" i="32" s="1"/>
  <c r="J62" i="32"/>
  <c r="J77" i="31"/>
  <c r="J10" i="31"/>
  <c r="J40" i="31" s="1"/>
  <c r="P54" i="31"/>
  <c r="Q2" i="31"/>
  <c r="P28" i="31"/>
  <c r="I95" i="31"/>
  <c r="J62" i="31"/>
  <c r="E4" i="12"/>
  <c r="E61" i="12" s="1"/>
  <c r="E99" i="12" s="1"/>
  <c r="F5" i="4"/>
  <c r="F75" i="4" s="1"/>
  <c r="G5" i="4" s="1"/>
  <c r="G40" i="7"/>
  <c r="H50" i="28"/>
  <c r="H51" i="28" s="1"/>
  <c r="L10" i="26"/>
  <c r="H96" i="29"/>
  <c r="H67" i="29"/>
  <c r="G121" i="12"/>
  <c r="I75" i="28"/>
  <c r="I45" i="4"/>
  <c r="J69" i="26"/>
  <c r="J70" i="26" s="1"/>
  <c r="K70" i="26" s="1"/>
  <c r="K76" i="26"/>
  <c r="K78" i="26" s="1"/>
  <c r="K41" i="26"/>
  <c r="L58" i="26"/>
  <c r="H41" i="29"/>
  <c r="H48" i="29" s="1"/>
  <c r="H76" i="29"/>
  <c r="H78" i="29" s="1"/>
  <c r="G47" i="4"/>
  <c r="H69" i="28"/>
  <c r="H70" i="28" s="1"/>
  <c r="I70" i="28" s="1"/>
  <c r="I10" i="29"/>
  <c r="I40" i="29" s="1"/>
  <c r="G46" i="4"/>
  <c r="H69" i="27"/>
  <c r="H70" i="27" s="1"/>
  <c r="I70" i="27" s="1"/>
  <c r="H76" i="27"/>
  <c r="H78" i="27" s="1"/>
  <c r="H41" i="27"/>
  <c r="I10" i="28"/>
  <c r="I40" i="28" s="1"/>
  <c r="I10" i="27"/>
  <c r="I40" i="27" s="1"/>
  <c r="H95" i="28"/>
  <c r="H97" i="28" s="1"/>
  <c r="I94" i="28" s="1"/>
  <c r="M28" i="25"/>
  <c r="N2" i="25"/>
  <c r="M54" i="25"/>
  <c r="M54" i="28"/>
  <c r="N2" i="28"/>
  <c r="M28" i="28"/>
  <c r="N2" i="23"/>
  <c r="M54" i="23"/>
  <c r="M28" i="23"/>
  <c r="N2" i="24"/>
  <c r="M54" i="24"/>
  <c r="M28" i="24"/>
  <c r="I41" i="23"/>
  <c r="I48" i="23" s="1"/>
  <c r="I76" i="23"/>
  <c r="I78" i="23" s="1"/>
  <c r="J58" i="23"/>
  <c r="H97" i="22"/>
  <c r="I94" i="22" s="1"/>
  <c r="I41" i="22"/>
  <c r="I76" i="22"/>
  <c r="J58" i="22"/>
  <c r="F82" i="4"/>
  <c r="F107" i="12"/>
  <c r="G103" i="12"/>
  <c r="I101" i="22"/>
  <c r="I102" i="22" s="1"/>
  <c r="H8" i="12" s="1"/>
  <c r="J5" i="22"/>
  <c r="H50" i="2"/>
  <c r="H51" i="2" s="1"/>
  <c r="G33" i="7"/>
  <c r="G115" i="12"/>
  <c r="I75" i="22"/>
  <c r="R2" i="29"/>
  <c r="Q28" i="29"/>
  <c r="Q54" i="29"/>
  <c r="I94" i="2"/>
  <c r="N54" i="26"/>
  <c r="N28" i="26"/>
  <c r="O2" i="26"/>
  <c r="I101" i="23"/>
  <c r="I102" i="23" s="1"/>
  <c r="H9" i="12" s="1"/>
  <c r="J5" i="23"/>
  <c r="I75" i="12"/>
  <c r="K81" i="30"/>
  <c r="K84" i="30" s="1"/>
  <c r="J76" i="30"/>
  <c r="J41" i="30"/>
  <c r="J48" i="30" s="1"/>
  <c r="O2" i="2"/>
  <c r="N28" i="2"/>
  <c r="N54" i="2"/>
  <c r="I78" i="2"/>
  <c r="J96" i="30"/>
  <c r="J67" i="30"/>
  <c r="J10" i="2"/>
  <c r="J40" i="2" s="1"/>
  <c r="G41" i="4"/>
  <c r="H69" i="22"/>
  <c r="H70" i="22" s="1"/>
  <c r="I70" i="22" s="1"/>
  <c r="N2" i="30"/>
  <c r="M54" i="30"/>
  <c r="M28" i="30"/>
  <c r="I9" i="4"/>
  <c r="J77" i="2"/>
  <c r="L81" i="26"/>
  <c r="L84" i="26" s="1"/>
  <c r="J71" i="12"/>
  <c r="J101" i="30"/>
  <c r="J102" i="30" s="1"/>
  <c r="I16" i="12" s="1"/>
  <c r="K5" i="30"/>
  <c r="P2" i="27"/>
  <c r="O54" i="27"/>
  <c r="O28" i="27"/>
  <c r="I95" i="2"/>
  <c r="K81" i="27"/>
  <c r="K84" i="27" s="1"/>
  <c r="I72" i="12"/>
  <c r="I102" i="12"/>
  <c r="L37" i="12"/>
  <c r="N87" i="23"/>
  <c r="N91" i="23" s="1"/>
  <c r="M81" i="2"/>
  <c r="M84" i="2" s="1"/>
  <c r="K66" i="12"/>
  <c r="N81" i="23"/>
  <c r="N84" i="23" s="1"/>
  <c r="L68" i="12"/>
  <c r="N87" i="26"/>
  <c r="N91" i="26" s="1"/>
  <c r="L40" i="12"/>
  <c r="L39" i="12"/>
  <c r="N87" i="25"/>
  <c r="N91" i="25" s="1"/>
  <c r="K73" i="12"/>
  <c r="M81" i="28"/>
  <c r="M84" i="28" s="1"/>
  <c r="L36" i="12"/>
  <c r="N87" i="22"/>
  <c r="N91" i="22" s="1"/>
  <c r="N81" i="22"/>
  <c r="N84" i="22" s="1"/>
  <c r="L67" i="12"/>
  <c r="M42" i="12"/>
  <c r="O87" i="28"/>
  <c r="O91" i="28" s="1"/>
  <c r="O87" i="30"/>
  <c r="O91" i="30" s="1"/>
  <c r="M44" i="12"/>
  <c r="N87" i="2"/>
  <c r="N91" i="2" s="1"/>
  <c r="L35" i="12"/>
  <c r="L41" i="12"/>
  <c r="N87" i="27"/>
  <c r="N91" i="27" s="1"/>
  <c r="L43" i="12"/>
  <c r="N87" i="29"/>
  <c r="N91" i="29" s="1"/>
  <c r="N87" i="24"/>
  <c r="N91" i="24" s="1"/>
  <c r="L38" i="12"/>
  <c r="M78" i="41" l="1"/>
  <c r="U36" i="11"/>
  <c r="E109" i="12"/>
  <c r="M78" i="44"/>
  <c r="L137" i="12" s="1"/>
  <c r="X33" i="38"/>
  <c r="X46" i="38" s="1"/>
  <c r="Y31" i="38"/>
  <c r="V21" i="11"/>
  <c r="W39" i="38"/>
  <c r="V21" i="7"/>
  <c r="I50" i="30"/>
  <c r="I51" i="30" s="1"/>
  <c r="H48" i="24"/>
  <c r="G36" i="7" s="1"/>
  <c r="G38" i="11"/>
  <c r="G45" i="11" s="1"/>
  <c r="G47" i="11" s="1"/>
  <c r="M78" i="39"/>
  <c r="N75" i="39" s="1"/>
  <c r="X28" i="11"/>
  <c r="X28" i="7"/>
  <c r="W27" i="7"/>
  <c r="W27" i="11"/>
  <c r="F28" i="14" s="1"/>
  <c r="Y26" i="11"/>
  <c r="Y26" i="7"/>
  <c r="X25" i="7"/>
  <c r="X25" i="11"/>
  <c r="V24" i="7"/>
  <c r="V24" i="11"/>
  <c r="W23" i="11"/>
  <c r="F24" i="14" s="1"/>
  <c r="W23" i="7"/>
  <c r="M78" i="40"/>
  <c r="N75" i="40" s="1"/>
  <c r="W22" i="11"/>
  <c r="F23" i="14" s="1"/>
  <c r="W22" i="7"/>
  <c r="V20" i="11"/>
  <c r="V20" i="7"/>
  <c r="W19" i="11"/>
  <c r="F20" i="14" s="1"/>
  <c r="W19" i="7"/>
  <c r="M48" i="36"/>
  <c r="L48" i="7" s="1"/>
  <c r="L50" i="45"/>
  <c r="L51" i="45" s="1"/>
  <c r="K57" i="7"/>
  <c r="N75" i="44"/>
  <c r="N75" i="42"/>
  <c r="L135" i="12"/>
  <c r="N75" i="41"/>
  <c r="L134" i="12"/>
  <c r="L50" i="40"/>
  <c r="L51" i="40" s="1"/>
  <c r="K52" i="7"/>
  <c r="N75" i="38"/>
  <c r="L131" i="12"/>
  <c r="N75" i="37"/>
  <c r="L130" i="12"/>
  <c r="N75" i="36"/>
  <c r="L129" i="12"/>
  <c r="W81" i="45"/>
  <c r="W84" i="45" s="1"/>
  <c r="U90" i="12"/>
  <c r="W81" i="44"/>
  <c r="W84" i="44" s="1"/>
  <c r="U89" i="12"/>
  <c r="V81" i="42"/>
  <c r="V84" i="42" s="1"/>
  <c r="T87" i="12"/>
  <c r="W81" i="40"/>
  <c r="W84" i="40" s="1"/>
  <c r="U85" i="12"/>
  <c r="W81" i="39"/>
  <c r="W84" i="39" s="1"/>
  <c r="U84" i="12"/>
  <c r="W81" i="37"/>
  <c r="W84" i="37" s="1"/>
  <c r="U82" i="12"/>
  <c r="V81" i="43"/>
  <c r="V84" i="43" s="1"/>
  <c r="T88" i="12"/>
  <c r="V81" i="38"/>
  <c r="V84" i="38" s="1"/>
  <c r="T83" i="12"/>
  <c r="V81" i="41"/>
  <c r="V84" i="41" s="1"/>
  <c r="T86" i="12"/>
  <c r="W81" i="36"/>
  <c r="W84" i="36" s="1"/>
  <c r="U81" i="12"/>
  <c r="O87" i="42"/>
  <c r="O91" i="42" s="1"/>
  <c r="M56" i="12"/>
  <c r="O87" i="39"/>
  <c r="O91" i="39" s="1"/>
  <c r="M53" i="12"/>
  <c r="O87" i="44"/>
  <c r="O91" i="44" s="1"/>
  <c r="M58" i="12"/>
  <c r="O87" i="45"/>
  <c r="O91" i="45" s="1"/>
  <c r="M59" i="12"/>
  <c r="O87" i="40"/>
  <c r="O91" i="40" s="1"/>
  <c r="M54" i="12"/>
  <c r="O87" i="36"/>
  <c r="O91" i="36" s="1"/>
  <c r="M50" i="12"/>
  <c r="O87" i="43"/>
  <c r="O91" i="43" s="1"/>
  <c r="M57" i="12"/>
  <c r="O87" i="37"/>
  <c r="O91" i="37" s="1"/>
  <c r="M51" i="12"/>
  <c r="O87" i="41"/>
  <c r="O91" i="41" s="1"/>
  <c r="M55" i="12"/>
  <c r="O87" i="38"/>
  <c r="O91" i="38" s="1"/>
  <c r="M52" i="12"/>
  <c r="I97" i="31"/>
  <c r="J94" i="31" s="1"/>
  <c r="J75" i="35"/>
  <c r="M48" i="39"/>
  <c r="M97" i="39"/>
  <c r="N94" i="39" s="1"/>
  <c r="X54" i="45"/>
  <c r="X28" i="45"/>
  <c r="Y2" i="45"/>
  <c r="Y39" i="45"/>
  <c r="AA31" i="45"/>
  <c r="Z33" i="45"/>
  <c r="M41" i="45"/>
  <c r="M48" i="45" s="1"/>
  <c r="M76" i="45"/>
  <c r="M78" i="45" s="1"/>
  <c r="N58" i="45"/>
  <c r="M33" i="4" s="1"/>
  <c r="N10" i="45"/>
  <c r="M95" i="44"/>
  <c r="M97" i="44" s="1"/>
  <c r="N94" i="44" s="1"/>
  <c r="M48" i="44"/>
  <c r="N62" i="44"/>
  <c r="N10" i="44"/>
  <c r="N40" i="44" s="1"/>
  <c r="X28" i="44"/>
  <c r="X54" i="44"/>
  <c r="Y2" i="44"/>
  <c r="X39" i="44"/>
  <c r="N77" i="44"/>
  <c r="Y33" i="44"/>
  <c r="Z31" i="44"/>
  <c r="M76" i="43"/>
  <c r="M78" i="43" s="1"/>
  <c r="M41" i="43"/>
  <c r="M48" i="43" s="1"/>
  <c r="N58" i="43"/>
  <c r="M31" i="4" s="1"/>
  <c r="Z39" i="43"/>
  <c r="N10" i="43"/>
  <c r="N40" i="43" s="1"/>
  <c r="Y54" i="43"/>
  <c r="Y28" i="43"/>
  <c r="Z2" i="43"/>
  <c r="AA33" i="43"/>
  <c r="AA46" i="43" s="1"/>
  <c r="AB31" i="43"/>
  <c r="N41" i="42"/>
  <c r="N48" i="42" s="1"/>
  <c r="N76" i="42"/>
  <c r="X54" i="42"/>
  <c r="X28" i="42"/>
  <c r="Y2" i="42"/>
  <c r="N101" i="42"/>
  <c r="N102" i="42" s="1"/>
  <c r="M28" i="12" s="1"/>
  <c r="O5" i="42"/>
  <c r="Z33" i="42"/>
  <c r="Z46" i="42" s="1"/>
  <c r="AA31" i="42"/>
  <c r="N77" i="42"/>
  <c r="Y39" i="42"/>
  <c r="M95" i="42"/>
  <c r="M97" i="42" s="1"/>
  <c r="N94" i="42" s="1"/>
  <c r="N62" i="42"/>
  <c r="M48" i="42"/>
  <c r="Y31" i="41"/>
  <c r="X33" i="41"/>
  <c r="X46" i="41" s="1"/>
  <c r="W39" i="41"/>
  <c r="N10" i="41"/>
  <c r="N40" i="41" s="1"/>
  <c r="X54" i="41"/>
  <c r="X28" i="41"/>
  <c r="Y2" i="41"/>
  <c r="N77" i="41"/>
  <c r="M95" i="41"/>
  <c r="M97" i="41" s="1"/>
  <c r="N94" i="41" s="1"/>
  <c r="M48" i="41"/>
  <c r="N62" i="41"/>
  <c r="N96" i="40"/>
  <c r="N67" i="40"/>
  <c r="M95" i="40"/>
  <c r="M97" i="40" s="1"/>
  <c r="N94" i="40" s="1"/>
  <c r="M48" i="40"/>
  <c r="X39" i="40"/>
  <c r="X54" i="40"/>
  <c r="X28" i="40"/>
  <c r="Y2" i="40"/>
  <c r="N10" i="40"/>
  <c r="N77" i="40"/>
  <c r="Y33" i="40"/>
  <c r="Y46" i="40" s="1"/>
  <c r="Z31" i="40"/>
  <c r="X54" i="39"/>
  <c r="Y2" i="39"/>
  <c r="X28" i="39"/>
  <c r="N62" i="39"/>
  <c r="Y33" i="39"/>
  <c r="Y46" i="39" s="1"/>
  <c r="Z31" i="39"/>
  <c r="X39" i="39"/>
  <c r="N10" i="39"/>
  <c r="X54" i="38"/>
  <c r="Y2" i="38"/>
  <c r="X28" i="38"/>
  <c r="N77" i="38"/>
  <c r="N10" i="38"/>
  <c r="N40" i="38" s="1"/>
  <c r="M95" i="38"/>
  <c r="M97" i="38" s="1"/>
  <c r="N94" i="38" s="1"/>
  <c r="N62" i="38"/>
  <c r="M48" i="38"/>
  <c r="W39" i="37"/>
  <c r="X54" i="37"/>
  <c r="X28" i="37"/>
  <c r="Y2" i="37"/>
  <c r="Y31" i="37"/>
  <c r="X33" i="37"/>
  <c r="X46" i="37" s="1"/>
  <c r="N10" i="37"/>
  <c r="N40" i="37" s="1"/>
  <c r="N77" i="37"/>
  <c r="M95" i="37"/>
  <c r="M97" i="37" s="1"/>
  <c r="N94" i="37" s="1"/>
  <c r="M48" i="37"/>
  <c r="N62" i="37"/>
  <c r="N41" i="36"/>
  <c r="N76" i="36"/>
  <c r="X54" i="36"/>
  <c r="Y2" i="36"/>
  <c r="X28" i="36"/>
  <c r="N77" i="36"/>
  <c r="Y33" i="36"/>
  <c r="Y46" i="36" s="1"/>
  <c r="Z31" i="36"/>
  <c r="M95" i="36"/>
  <c r="M97" i="36" s="1"/>
  <c r="N62" i="36"/>
  <c r="X39" i="36"/>
  <c r="N101" i="36"/>
  <c r="N102" i="36" s="1"/>
  <c r="M22" i="12" s="1"/>
  <c r="O5" i="36"/>
  <c r="J67" i="2"/>
  <c r="I40" i="4" s="1"/>
  <c r="N2" i="1"/>
  <c r="M32" i="1"/>
  <c r="F65" i="7"/>
  <c r="J74" i="12"/>
  <c r="L81" i="29"/>
  <c r="L84" i="29" s="1"/>
  <c r="L81" i="25"/>
  <c r="L84" i="25" s="1"/>
  <c r="J70" i="12"/>
  <c r="P54" i="22"/>
  <c r="P28" i="22"/>
  <c r="Q2" i="22"/>
  <c r="L81" i="24"/>
  <c r="L84" i="24" s="1"/>
  <c r="J69" i="12"/>
  <c r="H33" i="7"/>
  <c r="H124" i="12"/>
  <c r="J96" i="35"/>
  <c r="K75" i="34"/>
  <c r="I127" i="12"/>
  <c r="M87" i="33"/>
  <c r="M91" i="33" s="1"/>
  <c r="K47" i="12"/>
  <c r="M87" i="32"/>
  <c r="M91" i="32" s="1"/>
  <c r="K46" i="12"/>
  <c r="M87" i="35"/>
  <c r="M91" i="35" s="1"/>
  <c r="K49" i="12"/>
  <c r="M87" i="31"/>
  <c r="M91" i="31" s="1"/>
  <c r="K45" i="12"/>
  <c r="M87" i="34"/>
  <c r="M91" i="34" s="1"/>
  <c r="K48" i="12"/>
  <c r="O81" i="33"/>
  <c r="O84" i="33" s="1"/>
  <c r="M78" i="12"/>
  <c r="O81" i="32"/>
  <c r="O84" i="32" s="1"/>
  <c r="M77" i="12"/>
  <c r="O81" i="35"/>
  <c r="O84" i="35" s="1"/>
  <c r="M80" i="12"/>
  <c r="O81" i="31"/>
  <c r="O84" i="31" s="1"/>
  <c r="M76" i="12"/>
  <c r="O81" i="34"/>
  <c r="O84" i="34" s="1"/>
  <c r="M79" i="12"/>
  <c r="J50" i="34"/>
  <c r="J51" i="34" s="1"/>
  <c r="I46" i="7"/>
  <c r="G117" i="12"/>
  <c r="I75" i="24"/>
  <c r="I101" i="25"/>
  <c r="I102" i="25" s="1"/>
  <c r="H11" i="12" s="1"/>
  <c r="J5" i="25"/>
  <c r="J10" i="25" s="1"/>
  <c r="I50" i="35"/>
  <c r="I51" i="35" s="1"/>
  <c r="H47" i="7"/>
  <c r="H69" i="24"/>
  <c r="H70" i="24" s="1"/>
  <c r="I70" i="24" s="1"/>
  <c r="G43" i="4"/>
  <c r="H123" i="12"/>
  <c r="J75" i="30"/>
  <c r="J78" i="30" s="1"/>
  <c r="H95" i="24"/>
  <c r="H97" i="24" s="1"/>
  <c r="I94" i="24" s="1"/>
  <c r="I10" i="24"/>
  <c r="I40" i="24" s="1"/>
  <c r="I40" i="25"/>
  <c r="J69" i="34"/>
  <c r="J70" i="34" s="1"/>
  <c r="K70" i="34" s="1"/>
  <c r="I53" i="4"/>
  <c r="J69" i="35"/>
  <c r="J70" i="35" s="1"/>
  <c r="K70" i="35" s="1"/>
  <c r="I54" i="4"/>
  <c r="J101" i="35"/>
  <c r="J102" i="35" s="1"/>
  <c r="I21" i="12" s="1"/>
  <c r="K5" i="35"/>
  <c r="Q54" i="35"/>
  <c r="Q28" i="35"/>
  <c r="R2" i="35"/>
  <c r="J76" i="35"/>
  <c r="J41" i="35"/>
  <c r="J48" i="35" s="1"/>
  <c r="R28" i="34"/>
  <c r="S2" i="34"/>
  <c r="R54" i="34"/>
  <c r="K10" i="34"/>
  <c r="K40" i="34" s="1"/>
  <c r="J95" i="34"/>
  <c r="J97" i="34" s="1"/>
  <c r="K94" i="34" s="1"/>
  <c r="K41" i="33"/>
  <c r="K48" i="33" s="1"/>
  <c r="K76" i="33"/>
  <c r="K78" i="33" s="1"/>
  <c r="L58" i="33"/>
  <c r="K21" i="4" s="1"/>
  <c r="R28" i="33"/>
  <c r="S2" i="33"/>
  <c r="R54" i="33"/>
  <c r="K101" i="33"/>
  <c r="K102" i="33" s="1"/>
  <c r="J19" i="12" s="1"/>
  <c r="L5" i="33"/>
  <c r="J101" i="32"/>
  <c r="J102" i="32" s="1"/>
  <c r="I18" i="12" s="1"/>
  <c r="K5" i="32"/>
  <c r="J40" i="32"/>
  <c r="R54" i="32"/>
  <c r="R28" i="32"/>
  <c r="S2" i="32"/>
  <c r="J96" i="32"/>
  <c r="J67" i="32"/>
  <c r="J76" i="31"/>
  <c r="J78" i="31" s="1"/>
  <c r="J41" i="31"/>
  <c r="J48" i="31" s="1"/>
  <c r="J101" i="31"/>
  <c r="J102" i="31" s="1"/>
  <c r="I17" i="12" s="1"/>
  <c r="K5" i="31"/>
  <c r="Q54" i="31"/>
  <c r="Q28" i="31"/>
  <c r="R2" i="31"/>
  <c r="J96" i="31"/>
  <c r="J67" i="31"/>
  <c r="F4" i="12"/>
  <c r="F61" i="12" s="1"/>
  <c r="F99" i="12" s="1"/>
  <c r="F109" i="12" s="1"/>
  <c r="F81" i="4"/>
  <c r="G122" i="12"/>
  <c r="I75" i="29"/>
  <c r="I76" i="27"/>
  <c r="I41" i="27"/>
  <c r="I95" i="27" s="1"/>
  <c r="K95" i="26"/>
  <c r="K97" i="26" s="1"/>
  <c r="L94" i="26" s="1"/>
  <c r="L62" i="26"/>
  <c r="G48" i="4"/>
  <c r="H69" i="29"/>
  <c r="H70" i="29" s="1"/>
  <c r="I70" i="29" s="1"/>
  <c r="I101" i="27"/>
  <c r="I102" i="27" s="1"/>
  <c r="H13" i="12" s="1"/>
  <c r="J5" i="27"/>
  <c r="H48" i="27"/>
  <c r="H95" i="27"/>
  <c r="H97" i="27" s="1"/>
  <c r="I94" i="27" s="1"/>
  <c r="H95" i="29"/>
  <c r="H97" i="29" s="1"/>
  <c r="I94" i="29" s="1"/>
  <c r="I76" i="28"/>
  <c r="I78" i="28" s="1"/>
  <c r="I41" i="28"/>
  <c r="I48" i="28" s="1"/>
  <c r="J58" i="28"/>
  <c r="J58" i="27"/>
  <c r="I76" i="29"/>
  <c r="I41" i="29"/>
  <c r="J62" i="29" s="1"/>
  <c r="J58" i="29"/>
  <c r="L77" i="26"/>
  <c r="K14" i="4"/>
  <c r="J119" i="12"/>
  <c r="L75" i="26"/>
  <c r="L101" i="26"/>
  <c r="L102" i="26" s="1"/>
  <c r="K12" i="12" s="1"/>
  <c r="M5" i="26"/>
  <c r="J5" i="28"/>
  <c r="I101" i="28"/>
  <c r="I102" i="28" s="1"/>
  <c r="H14" i="12" s="1"/>
  <c r="I75" i="27"/>
  <c r="G120" i="12"/>
  <c r="J5" i="29"/>
  <c r="J10" i="29" s="1"/>
  <c r="I101" i="29"/>
  <c r="I102" i="29" s="1"/>
  <c r="H15" i="12" s="1"/>
  <c r="G41" i="7"/>
  <c r="H50" i="29"/>
  <c r="H51" i="29" s="1"/>
  <c r="K48" i="26"/>
  <c r="L40" i="26"/>
  <c r="O2" i="23"/>
  <c r="N28" i="23"/>
  <c r="N54" i="23"/>
  <c r="N54" i="24"/>
  <c r="N28" i="24"/>
  <c r="O2" i="24"/>
  <c r="N54" i="25"/>
  <c r="N28" i="25"/>
  <c r="O2" i="25"/>
  <c r="N54" i="28"/>
  <c r="O2" i="28"/>
  <c r="N28" i="28"/>
  <c r="L81" i="30"/>
  <c r="L84" i="30" s="1"/>
  <c r="J75" i="12"/>
  <c r="O54" i="26"/>
  <c r="P2" i="26"/>
  <c r="O28" i="26"/>
  <c r="N54" i="30"/>
  <c r="N28" i="30"/>
  <c r="O2" i="30"/>
  <c r="J76" i="2"/>
  <c r="J41" i="2"/>
  <c r="J95" i="30"/>
  <c r="J97" i="30" s="1"/>
  <c r="K94" i="30" s="1"/>
  <c r="I97" i="2"/>
  <c r="S2" i="29"/>
  <c r="R54" i="29"/>
  <c r="R28" i="29"/>
  <c r="J10" i="22"/>
  <c r="I95" i="22"/>
  <c r="I97" i="22" s="1"/>
  <c r="J94" i="22" s="1"/>
  <c r="J62" i="22"/>
  <c r="P28" i="27"/>
  <c r="Q2" i="27"/>
  <c r="P54" i="27"/>
  <c r="J101" i="2"/>
  <c r="J102" i="2" s="1"/>
  <c r="I7" i="12" s="1"/>
  <c r="K5" i="2"/>
  <c r="J75" i="2"/>
  <c r="H114" i="12"/>
  <c r="P2" i="2"/>
  <c r="O28" i="2"/>
  <c r="O54" i="2"/>
  <c r="I78" i="22"/>
  <c r="I10" i="4"/>
  <c r="J77" i="22"/>
  <c r="I95" i="23"/>
  <c r="I97" i="23" s="1"/>
  <c r="J94" i="23" s="1"/>
  <c r="J62" i="23"/>
  <c r="I42" i="7"/>
  <c r="J50" i="30"/>
  <c r="J51" i="30" s="1"/>
  <c r="J10" i="23"/>
  <c r="J40" i="23" s="1"/>
  <c r="I50" i="23"/>
  <c r="I51" i="23" s="1"/>
  <c r="H35" i="7"/>
  <c r="K10" i="30"/>
  <c r="K40" i="30" s="1"/>
  <c r="M81" i="26"/>
  <c r="M84" i="26" s="1"/>
  <c r="K71" i="12"/>
  <c r="J69" i="30"/>
  <c r="J70" i="30" s="1"/>
  <c r="K70" i="30" s="1"/>
  <c r="I49" i="4"/>
  <c r="H116" i="12"/>
  <c r="J75" i="23"/>
  <c r="I48" i="22"/>
  <c r="B63" i="14"/>
  <c r="B49" i="14"/>
  <c r="J77" i="23"/>
  <c r="I11" i="4"/>
  <c r="J72" i="12"/>
  <c r="L81" i="27"/>
  <c r="L84" i="27" s="1"/>
  <c r="J102" i="12"/>
  <c r="O87" i="23"/>
  <c r="O91" i="23" s="1"/>
  <c r="M37" i="12"/>
  <c r="N81" i="2"/>
  <c r="N84" i="2" s="1"/>
  <c r="L66" i="12"/>
  <c r="O81" i="23"/>
  <c r="O84" i="23" s="1"/>
  <c r="M68" i="12"/>
  <c r="O87" i="26"/>
  <c r="O91" i="26" s="1"/>
  <c r="M40" i="12"/>
  <c r="P87" i="28"/>
  <c r="P91" i="28" s="1"/>
  <c r="N42" i="12"/>
  <c r="O87" i="22"/>
  <c r="O91" i="22" s="1"/>
  <c r="M36" i="12"/>
  <c r="O87" i="25"/>
  <c r="O91" i="25" s="1"/>
  <c r="M39" i="12"/>
  <c r="M38" i="12"/>
  <c r="O87" i="24"/>
  <c r="O91" i="24" s="1"/>
  <c r="M43" i="12"/>
  <c r="O87" i="29"/>
  <c r="O91" i="29" s="1"/>
  <c r="M41" i="12"/>
  <c r="O87" i="27"/>
  <c r="O91" i="27" s="1"/>
  <c r="M35" i="12"/>
  <c r="O87" i="2"/>
  <c r="O91" i="2" s="1"/>
  <c r="M67" i="12"/>
  <c r="O81" i="22"/>
  <c r="O84" i="22" s="1"/>
  <c r="P87" i="30"/>
  <c r="P91" i="30" s="1"/>
  <c r="N44" i="12"/>
  <c r="L73" i="12"/>
  <c r="N81" i="28"/>
  <c r="N84" i="28" s="1"/>
  <c r="W43" i="11" l="1"/>
  <c r="F44" i="14" s="1"/>
  <c r="V36" i="11"/>
  <c r="L132" i="12"/>
  <c r="M50" i="36"/>
  <c r="M51" i="36" s="1"/>
  <c r="H50" i="24"/>
  <c r="H51" i="24" s="1"/>
  <c r="V30" i="11"/>
  <c r="Y33" i="38"/>
  <c r="Y46" i="38" s="1"/>
  <c r="Z31" i="38"/>
  <c r="W21" i="11"/>
  <c r="F22" i="14" s="1"/>
  <c r="W21" i="7"/>
  <c r="X39" i="38"/>
  <c r="H37" i="11"/>
  <c r="J48" i="2"/>
  <c r="J50" i="2" s="1"/>
  <c r="J51" i="2" s="1"/>
  <c r="G92" i="12"/>
  <c r="G97" i="12" s="1"/>
  <c r="V30" i="7"/>
  <c r="L133" i="12"/>
  <c r="Y28" i="11"/>
  <c r="Y28" i="7"/>
  <c r="X27" i="7"/>
  <c r="X27" i="11"/>
  <c r="Z26" i="11"/>
  <c r="Z26" i="7"/>
  <c r="Y25" i="7"/>
  <c r="Y25" i="11"/>
  <c r="W24" i="7"/>
  <c r="W24" i="11"/>
  <c r="F25" i="14" s="1"/>
  <c r="X23" i="11"/>
  <c r="X23" i="7"/>
  <c r="X22" i="7"/>
  <c r="X22" i="11"/>
  <c r="W20" i="11"/>
  <c r="F21" i="14" s="1"/>
  <c r="W20" i="7"/>
  <c r="X19" i="11"/>
  <c r="X19" i="7"/>
  <c r="N94" i="36"/>
  <c r="N48" i="36"/>
  <c r="M48" i="7" s="1"/>
  <c r="N75" i="45"/>
  <c r="L138" i="12"/>
  <c r="M50" i="45"/>
  <c r="M51" i="45" s="1"/>
  <c r="L57" i="7"/>
  <c r="M50" i="44"/>
  <c r="M51" i="44" s="1"/>
  <c r="L56" i="7"/>
  <c r="M50" i="43"/>
  <c r="M51" i="43" s="1"/>
  <c r="L55" i="7"/>
  <c r="N75" i="43"/>
  <c r="L136" i="12"/>
  <c r="N50" i="42"/>
  <c r="N51" i="42" s="1"/>
  <c r="M54" i="7"/>
  <c r="M50" i="42"/>
  <c r="M51" i="42" s="1"/>
  <c r="L54" i="7"/>
  <c r="M50" i="41"/>
  <c r="M51" i="41" s="1"/>
  <c r="L53" i="7"/>
  <c r="M50" i="40"/>
  <c r="M51" i="40" s="1"/>
  <c r="L52" i="7"/>
  <c r="M50" i="39"/>
  <c r="M51" i="39" s="1"/>
  <c r="L51" i="7"/>
  <c r="M50" i="38"/>
  <c r="M51" i="38" s="1"/>
  <c r="L50" i="7"/>
  <c r="M50" i="37"/>
  <c r="M51" i="37" s="1"/>
  <c r="L49" i="7"/>
  <c r="W81" i="38"/>
  <c r="W84" i="38" s="1"/>
  <c r="U83" i="12"/>
  <c r="X81" i="40"/>
  <c r="X84" i="40" s="1"/>
  <c r="V85" i="12"/>
  <c r="W81" i="43"/>
  <c r="W84" i="43" s="1"/>
  <c r="U88" i="12"/>
  <c r="W81" i="42"/>
  <c r="W84" i="42" s="1"/>
  <c r="U87" i="12"/>
  <c r="X81" i="36"/>
  <c r="X84" i="36" s="1"/>
  <c r="V81" i="12"/>
  <c r="X81" i="37"/>
  <c r="X84" i="37" s="1"/>
  <c r="V82" i="12"/>
  <c r="X81" i="44"/>
  <c r="X84" i="44" s="1"/>
  <c r="V89" i="12"/>
  <c r="W81" i="41"/>
  <c r="W84" i="41" s="1"/>
  <c r="U86" i="12"/>
  <c r="X81" i="39"/>
  <c r="X84" i="39" s="1"/>
  <c r="V84" i="12"/>
  <c r="X81" i="45"/>
  <c r="X84" i="45" s="1"/>
  <c r="V90" i="12"/>
  <c r="P87" i="37"/>
  <c r="P91" i="37" s="1"/>
  <c r="N51" i="12"/>
  <c r="P87" i="45"/>
  <c r="P91" i="45" s="1"/>
  <c r="N59" i="12"/>
  <c r="P87" i="43"/>
  <c r="P91" i="43" s="1"/>
  <c r="N57" i="12"/>
  <c r="P87" i="44"/>
  <c r="P91" i="44" s="1"/>
  <c r="N58" i="12"/>
  <c r="P87" i="39"/>
  <c r="P91" i="39" s="1"/>
  <c r="N53" i="12"/>
  <c r="P87" i="38"/>
  <c r="P91" i="38" s="1"/>
  <c r="N52" i="12"/>
  <c r="P87" i="36"/>
  <c r="P91" i="36" s="1"/>
  <c r="N50" i="12"/>
  <c r="P87" i="41"/>
  <c r="P91" i="41" s="1"/>
  <c r="N55" i="12"/>
  <c r="P87" i="40"/>
  <c r="P91" i="40" s="1"/>
  <c r="N54" i="12"/>
  <c r="P87" i="42"/>
  <c r="P91" i="42" s="1"/>
  <c r="N56" i="12"/>
  <c r="N69" i="40"/>
  <c r="N70" i="40" s="1"/>
  <c r="O70" i="40" s="1"/>
  <c r="M59" i="4"/>
  <c r="I97" i="27"/>
  <c r="J94" i="27" s="1"/>
  <c r="N78" i="42"/>
  <c r="J78" i="35"/>
  <c r="K75" i="35" s="1"/>
  <c r="N78" i="36"/>
  <c r="N77" i="45"/>
  <c r="M95" i="45"/>
  <c r="M97" i="45" s="1"/>
  <c r="N94" i="45" s="1"/>
  <c r="N62" i="45"/>
  <c r="Z39" i="45"/>
  <c r="Y54" i="45"/>
  <c r="Y28" i="45"/>
  <c r="Z2" i="45"/>
  <c r="N101" i="45"/>
  <c r="N102" i="45" s="1"/>
  <c r="M31" i="12" s="1"/>
  <c r="O5" i="45"/>
  <c r="AB31" i="45"/>
  <c r="AA33" i="45"/>
  <c r="N40" i="45"/>
  <c r="N76" i="44"/>
  <c r="N78" i="44" s="1"/>
  <c r="N41" i="44"/>
  <c r="N48" i="44" s="1"/>
  <c r="Y39" i="44"/>
  <c r="Y54" i="44"/>
  <c r="Y28" i="44"/>
  <c r="Z2" i="44"/>
  <c r="N96" i="44"/>
  <c r="N67" i="44"/>
  <c r="N101" i="44"/>
  <c r="N102" i="44" s="1"/>
  <c r="M30" i="12" s="1"/>
  <c r="O5" i="44"/>
  <c r="Z33" i="44"/>
  <c r="AA31" i="44"/>
  <c r="N41" i="43"/>
  <c r="N48" i="43" s="1"/>
  <c r="N76" i="43"/>
  <c r="N101" i="43"/>
  <c r="N102" i="43" s="1"/>
  <c r="M29" i="12" s="1"/>
  <c r="O5" i="43"/>
  <c r="N77" i="43"/>
  <c r="AB33" i="43"/>
  <c r="AB46" i="43" s="1"/>
  <c r="AC31" i="43"/>
  <c r="M95" i="43"/>
  <c r="M97" i="43" s="1"/>
  <c r="N94" i="43" s="1"/>
  <c r="N62" i="43"/>
  <c r="AA39" i="43"/>
  <c r="Z28" i="43"/>
  <c r="Z54" i="43"/>
  <c r="AA2" i="43"/>
  <c r="Y54" i="42"/>
  <c r="Y28" i="42"/>
  <c r="Z2" i="42"/>
  <c r="N96" i="42"/>
  <c r="N67" i="42"/>
  <c r="AA33" i="42"/>
  <c r="AA46" i="42" s="1"/>
  <c r="AB31" i="42"/>
  <c r="Z39" i="42"/>
  <c r="O10" i="42"/>
  <c r="O40" i="42" s="1"/>
  <c r="N95" i="42"/>
  <c r="Y54" i="41"/>
  <c r="Y28" i="41"/>
  <c r="Z2" i="41"/>
  <c r="N96" i="41"/>
  <c r="N67" i="41"/>
  <c r="N101" i="41"/>
  <c r="N102" i="41" s="1"/>
  <c r="M27" i="12" s="1"/>
  <c r="O5" i="41"/>
  <c r="X39" i="41"/>
  <c r="N76" i="41"/>
  <c r="N78" i="41" s="1"/>
  <c r="N41" i="41"/>
  <c r="N48" i="41" s="1"/>
  <c r="Z31" i="41"/>
  <c r="Y33" i="41"/>
  <c r="Y46" i="41" s="1"/>
  <c r="Y39" i="40"/>
  <c r="Z33" i="40"/>
  <c r="Z46" i="40" s="1"/>
  <c r="AA31" i="40"/>
  <c r="Y54" i="40"/>
  <c r="Y28" i="40"/>
  <c r="Z2" i="40"/>
  <c r="N101" i="40"/>
  <c r="N102" i="40" s="1"/>
  <c r="M26" i="12" s="1"/>
  <c r="O5" i="40"/>
  <c r="N40" i="40"/>
  <c r="N101" i="39"/>
  <c r="N102" i="39" s="1"/>
  <c r="M25" i="12" s="1"/>
  <c r="O5" i="39"/>
  <c r="Z33" i="39"/>
  <c r="Z46" i="39" s="1"/>
  <c r="AA31" i="39"/>
  <c r="N40" i="39"/>
  <c r="Y39" i="39"/>
  <c r="N96" i="39"/>
  <c r="N67" i="39"/>
  <c r="Y54" i="39"/>
  <c r="Y28" i="39"/>
  <c r="Z2" i="39"/>
  <c r="N96" i="38"/>
  <c r="N67" i="38"/>
  <c r="N101" i="38"/>
  <c r="N102" i="38" s="1"/>
  <c r="M24" i="12" s="1"/>
  <c r="O5" i="38"/>
  <c r="Y54" i="38"/>
  <c r="Z2" i="38"/>
  <c r="Y28" i="38"/>
  <c r="N76" i="38"/>
  <c r="N78" i="38" s="1"/>
  <c r="N41" i="38"/>
  <c r="N48" i="38" s="1"/>
  <c r="Y33" i="37"/>
  <c r="Y46" i="37" s="1"/>
  <c r="X43" i="11" s="1"/>
  <c r="Z31" i="37"/>
  <c r="Y54" i="37"/>
  <c r="Y28" i="37"/>
  <c r="Z2" i="37"/>
  <c r="N101" i="37"/>
  <c r="N102" i="37" s="1"/>
  <c r="M23" i="12" s="1"/>
  <c r="O5" i="37"/>
  <c r="N96" i="37"/>
  <c r="N67" i="37"/>
  <c r="N41" i="37"/>
  <c r="N48" i="37" s="1"/>
  <c r="N76" i="37"/>
  <c r="N78" i="37" s="1"/>
  <c r="X39" i="37"/>
  <c r="AA31" i="36"/>
  <c r="Z33" i="36"/>
  <c r="Z46" i="36" s="1"/>
  <c r="Y39" i="36"/>
  <c r="O10" i="36"/>
  <c r="N96" i="36"/>
  <c r="N67" i="36"/>
  <c r="Y54" i="36"/>
  <c r="Y28" i="36"/>
  <c r="Z2" i="36"/>
  <c r="N95" i="36"/>
  <c r="J69" i="2"/>
  <c r="J70" i="2" s="1"/>
  <c r="K70" i="2" s="1"/>
  <c r="O2" i="1"/>
  <c r="N32" i="1"/>
  <c r="M81" i="24"/>
  <c r="M84" i="24" s="1"/>
  <c r="K69" i="12"/>
  <c r="Q28" i="22"/>
  <c r="R2" i="22"/>
  <c r="Q54" i="22"/>
  <c r="K70" i="12"/>
  <c r="M81" i="25"/>
  <c r="M84" i="25" s="1"/>
  <c r="M81" i="29"/>
  <c r="M84" i="29" s="1"/>
  <c r="K74" i="12"/>
  <c r="L75" i="33"/>
  <c r="J126" i="12"/>
  <c r="K75" i="31"/>
  <c r="I124" i="12"/>
  <c r="N87" i="31"/>
  <c r="N91" i="31" s="1"/>
  <c r="L45" i="12"/>
  <c r="N87" i="32"/>
  <c r="N91" i="32" s="1"/>
  <c r="L46" i="12"/>
  <c r="N87" i="34"/>
  <c r="N91" i="34" s="1"/>
  <c r="L48" i="12"/>
  <c r="N87" i="35"/>
  <c r="N91" i="35" s="1"/>
  <c r="L49" i="12"/>
  <c r="N87" i="33"/>
  <c r="N91" i="33" s="1"/>
  <c r="L47" i="12"/>
  <c r="P81" i="31"/>
  <c r="P84" i="31" s="1"/>
  <c r="N76" i="12"/>
  <c r="P81" i="32"/>
  <c r="P84" i="32" s="1"/>
  <c r="N77" i="12"/>
  <c r="P81" i="34"/>
  <c r="P84" i="34" s="1"/>
  <c r="N79" i="12"/>
  <c r="P81" i="35"/>
  <c r="P84" i="35" s="1"/>
  <c r="N80" i="12"/>
  <c r="P81" i="33"/>
  <c r="P84" i="33" s="1"/>
  <c r="N78" i="12"/>
  <c r="I78" i="29"/>
  <c r="H122" i="12" s="1"/>
  <c r="G71" i="4"/>
  <c r="G75" i="4" s="1"/>
  <c r="G81" i="4" s="1"/>
  <c r="K75" i="30"/>
  <c r="I123" i="12"/>
  <c r="J50" i="31"/>
  <c r="J51" i="31" s="1"/>
  <c r="I43" i="7"/>
  <c r="J50" i="35"/>
  <c r="J51" i="35" s="1"/>
  <c r="I47" i="7"/>
  <c r="I76" i="24"/>
  <c r="I78" i="24" s="1"/>
  <c r="I41" i="24"/>
  <c r="J58" i="24"/>
  <c r="J40" i="25"/>
  <c r="K5" i="25"/>
  <c r="K10" i="25" s="1"/>
  <c r="J101" i="25"/>
  <c r="J102" i="25" s="1"/>
  <c r="I11" i="12" s="1"/>
  <c r="J62" i="27"/>
  <c r="J96" i="27" s="1"/>
  <c r="I48" i="27"/>
  <c r="I50" i="27" s="1"/>
  <c r="I51" i="27" s="1"/>
  <c r="K50" i="33"/>
  <c r="K51" i="33" s="1"/>
  <c r="J45" i="7"/>
  <c r="I101" i="24"/>
  <c r="I102" i="24" s="1"/>
  <c r="H10" i="12" s="1"/>
  <c r="J5" i="24"/>
  <c r="I76" i="25"/>
  <c r="I78" i="25" s="1"/>
  <c r="I41" i="25"/>
  <c r="I48" i="25" s="1"/>
  <c r="J58" i="25"/>
  <c r="G140" i="12"/>
  <c r="G5" i="12" s="1"/>
  <c r="G142" i="12" s="1"/>
  <c r="J69" i="32"/>
  <c r="J70" i="32" s="1"/>
  <c r="K70" i="32" s="1"/>
  <c r="I51" i="4"/>
  <c r="J69" i="31"/>
  <c r="J70" i="31" s="1"/>
  <c r="K70" i="31" s="1"/>
  <c r="I50" i="4"/>
  <c r="R54" i="35"/>
  <c r="R28" i="35"/>
  <c r="S2" i="35"/>
  <c r="K10" i="35"/>
  <c r="K40" i="35" s="1"/>
  <c r="J95" i="35"/>
  <c r="J97" i="35" s="1"/>
  <c r="K94" i="35" s="1"/>
  <c r="S54" i="34"/>
  <c r="S28" i="34"/>
  <c r="T2" i="34"/>
  <c r="K101" i="34"/>
  <c r="K102" i="34" s="1"/>
  <c r="J20" i="12" s="1"/>
  <c r="L5" i="34"/>
  <c r="K41" i="34"/>
  <c r="K48" i="34" s="1"/>
  <c r="K76" i="34"/>
  <c r="K78" i="34" s="1"/>
  <c r="L58" i="34"/>
  <c r="K22" i="4" s="1"/>
  <c r="L77" i="33"/>
  <c r="L10" i="33"/>
  <c r="S54" i="33"/>
  <c r="S28" i="33"/>
  <c r="T2" i="33"/>
  <c r="K95" i="33"/>
  <c r="K97" i="33" s="1"/>
  <c r="L94" i="33" s="1"/>
  <c r="L62" i="33"/>
  <c r="J76" i="32"/>
  <c r="J78" i="32" s="1"/>
  <c r="J41" i="32"/>
  <c r="J48" i="32" s="1"/>
  <c r="S54" i="32"/>
  <c r="S28" i="32"/>
  <c r="T2" i="32"/>
  <c r="K10" i="32"/>
  <c r="K40" i="32" s="1"/>
  <c r="L58" i="32" s="1"/>
  <c r="K20" i="4" s="1"/>
  <c r="K10" i="31"/>
  <c r="J95" i="31"/>
  <c r="J97" i="31" s="1"/>
  <c r="R54" i="31"/>
  <c r="R28" i="31"/>
  <c r="S2" i="31"/>
  <c r="J96" i="29"/>
  <c r="J67" i="29"/>
  <c r="G48" i="11"/>
  <c r="G64" i="7"/>
  <c r="G72" i="11"/>
  <c r="G104" i="12" s="1"/>
  <c r="J75" i="28"/>
  <c r="H121" i="12"/>
  <c r="J38" i="7"/>
  <c r="K50" i="26"/>
  <c r="K51" i="26" s="1"/>
  <c r="J40" i="29"/>
  <c r="K5" i="29"/>
  <c r="J101" i="29"/>
  <c r="J102" i="29" s="1"/>
  <c r="I15" i="12" s="1"/>
  <c r="J10" i="28"/>
  <c r="I95" i="28"/>
  <c r="I97" i="28" s="1"/>
  <c r="J94" i="28" s="1"/>
  <c r="J62" i="28"/>
  <c r="J10" i="27"/>
  <c r="J40" i="27" s="1"/>
  <c r="J77" i="27"/>
  <c r="I15" i="4"/>
  <c r="L67" i="26"/>
  <c r="L96" i="26"/>
  <c r="I78" i="27"/>
  <c r="M10" i="26"/>
  <c r="J77" i="29"/>
  <c r="I17" i="4"/>
  <c r="J77" i="28"/>
  <c r="I16" i="4"/>
  <c r="L41" i="26"/>
  <c r="L76" i="26"/>
  <c r="L78" i="26" s="1"/>
  <c r="I48" i="29"/>
  <c r="I95" i="29"/>
  <c r="I97" i="29" s="1"/>
  <c r="J94" i="29" s="1"/>
  <c r="H40" i="7"/>
  <c r="I50" i="28"/>
  <c r="I51" i="28" s="1"/>
  <c r="H50" i="27"/>
  <c r="H51" i="27" s="1"/>
  <c r="G39" i="7"/>
  <c r="G59" i="7" s="1"/>
  <c r="G61" i="7" s="1"/>
  <c r="G62" i="7" s="1"/>
  <c r="P2" i="28"/>
  <c r="O54" i="28"/>
  <c r="O28" i="28"/>
  <c r="P2" i="24"/>
  <c r="O28" i="24"/>
  <c r="O54" i="24"/>
  <c r="O28" i="25"/>
  <c r="O54" i="25"/>
  <c r="P2" i="25"/>
  <c r="O54" i="23"/>
  <c r="O28" i="23"/>
  <c r="P2" i="23"/>
  <c r="J78" i="2"/>
  <c r="K75" i="2" s="1"/>
  <c r="K5" i="22"/>
  <c r="J101" i="22"/>
  <c r="J102" i="22" s="1"/>
  <c r="I8" i="12" s="1"/>
  <c r="K41" i="30"/>
  <c r="K76" i="30"/>
  <c r="L58" i="30"/>
  <c r="K5" i="23"/>
  <c r="J101" i="23"/>
  <c r="J102" i="23" s="1"/>
  <c r="I9" i="12" s="1"/>
  <c r="J67" i="23"/>
  <c r="J96" i="23"/>
  <c r="K10" i="2"/>
  <c r="K40" i="2" s="1"/>
  <c r="J40" i="22"/>
  <c r="P54" i="26"/>
  <c r="P28" i="26"/>
  <c r="Q2" i="26"/>
  <c r="N81" i="26"/>
  <c r="N84" i="26" s="1"/>
  <c r="L71" i="12"/>
  <c r="Q54" i="27"/>
  <c r="Q28" i="27"/>
  <c r="R2" i="27"/>
  <c r="P2" i="30"/>
  <c r="O54" i="30"/>
  <c r="O28" i="30"/>
  <c r="M81" i="30"/>
  <c r="M84" i="30" s="1"/>
  <c r="K75" i="12"/>
  <c r="K101" i="30"/>
  <c r="K102" i="30" s="1"/>
  <c r="J16" i="12" s="1"/>
  <c r="L5" i="30"/>
  <c r="Q2" i="2"/>
  <c r="P54" i="2"/>
  <c r="P28" i="2"/>
  <c r="J96" i="22"/>
  <c r="J67" i="22"/>
  <c r="S54" i="29"/>
  <c r="S28" i="29"/>
  <c r="T2" i="29"/>
  <c r="I33" i="7"/>
  <c r="H34" i="7"/>
  <c r="I50" i="22"/>
  <c r="I51" i="22" s="1"/>
  <c r="J76" i="23"/>
  <c r="J78" i="23" s="1"/>
  <c r="J41" i="23"/>
  <c r="H115" i="12"/>
  <c r="J75" i="22"/>
  <c r="J94" i="2"/>
  <c r="J95" i="2"/>
  <c r="K72" i="12"/>
  <c r="M81" i="27"/>
  <c r="M84" i="27" s="1"/>
  <c r="K102" i="12"/>
  <c r="N37" i="12"/>
  <c r="P87" i="23"/>
  <c r="P91" i="23" s="1"/>
  <c r="M66" i="12"/>
  <c r="O81" i="2"/>
  <c r="O84" i="2" s="1"/>
  <c r="P81" i="23"/>
  <c r="P84" i="23" s="1"/>
  <c r="N68" i="12"/>
  <c r="P87" i="26"/>
  <c r="P91" i="26" s="1"/>
  <c r="N40" i="12"/>
  <c r="P87" i="22"/>
  <c r="P91" i="22" s="1"/>
  <c r="N36" i="12"/>
  <c r="N67" i="12"/>
  <c r="P81" i="22"/>
  <c r="P84" i="22" s="1"/>
  <c r="N35" i="12"/>
  <c r="P87" i="2"/>
  <c r="P91" i="2" s="1"/>
  <c r="N43" i="12"/>
  <c r="P87" i="29"/>
  <c r="P91" i="29" s="1"/>
  <c r="P87" i="27"/>
  <c r="P91" i="27" s="1"/>
  <c r="N41" i="12"/>
  <c r="P87" i="24"/>
  <c r="P91" i="24" s="1"/>
  <c r="N38" i="12"/>
  <c r="O42" i="12"/>
  <c r="Q87" i="28"/>
  <c r="Q91" i="28" s="1"/>
  <c r="M73" i="12"/>
  <c r="O81" i="28"/>
  <c r="O84" i="28" s="1"/>
  <c r="Q87" i="30"/>
  <c r="Q91" i="30" s="1"/>
  <c r="O44" i="12"/>
  <c r="P87" i="25"/>
  <c r="P91" i="25" s="1"/>
  <c r="N39" i="12"/>
  <c r="F31" i="14" l="1"/>
  <c r="W36" i="11"/>
  <c r="F37" i="14" s="1"/>
  <c r="Z33" i="38"/>
  <c r="Z46" i="38" s="1"/>
  <c r="AA31" i="38"/>
  <c r="X21" i="11"/>
  <c r="Y39" i="38"/>
  <c r="X21" i="7"/>
  <c r="N50" i="36"/>
  <c r="N51" i="36" s="1"/>
  <c r="H38" i="11"/>
  <c r="H45" i="11" s="1"/>
  <c r="H47" i="11" s="1"/>
  <c r="W30" i="7"/>
  <c r="W30" i="11"/>
  <c r="Z28" i="11"/>
  <c r="Z28" i="7"/>
  <c r="Y27" i="7"/>
  <c r="Y27" i="11"/>
  <c r="AA26" i="11"/>
  <c r="AA26" i="7"/>
  <c r="Z25" i="11"/>
  <c r="Z25" i="7"/>
  <c r="X24" i="7"/>
  <c r="X24" i="11"/>
  <c r="Y23" i="11"/>
  <c r="Y23" i="7"/>
  <c r="Y22" i="7"/>
  <c r="Y22" i="11"/>
  <c r="X20" i="11"/>
  <c r="X20" i="7"/>
  <c r="Y19" i="11"/>
  <c r="Y19" i="7"/>
  <c r="N50" i="44"/>
  <c r="N51" i="44" s="1"/>
  <c r="M56" i="7"/>
  <c r="O75" i="44"/>
  <c r="M137" i="12"/>
  <c r="N50" i="43"/>
  <c r="N51" i="43" s="1"/>
  <c r="M55" i="7"/>
  <c r="O75" i="42"/>
  <c r="M135" i="12"/>
  <c r="N50" i="41"/>
  <c r="N51" i="41" s="1"/>
  <c r="M53" i="7"/>
  <c r="O75" i="41"/>
  <c r="M134" i="12"/>
  <c r="N50" i="38"/>
  <c r="N51" i="38" s="1"/>
  <c r="M50" i="7"/>
  <c r="O75" i="38"/>
  <c r="M131" i="12"/>
  <c r="O75" i="37"/>
  <c r="M130" i="12"/>
  <c r="N50" i="37"/>
  <c r="N51" i="37" s="1"/>
  <c r="M49" i="7"/>
  <c r="O75" i="36"/>
  <c r="M129" i="12"/>
  <c r="X81" i="41"/>
  <c r="X84" i="41" s="1"/>
  <c r="V86" i="12"/>
  <c r="X81" i="42"/>
  <c r="X84" i="42" s="1"/>
  <c r="V87" i="12"/>
  <c r="X81" i="43"/>
  <c r="X84" i="43" s="1"/>
  <c r="V88" i="12"/>
  <c r="Y81" i="44"/>
  <c r="Y84" i="44" s="1"/>
  <c r="W89" i="12"/>
  <c r="Y81" i="45"/>
  <c r="Y84" i="45" s="1"/>
  <c r="W90" i="12"/>
  <c r="Y81" i="37"/>
  <c r="Y84" i="37" s="1"/>
  <c r="W82" i="12"/>
  <c r="Y81" i="40"/>
  <c r="Y84" i="40" s="1"/>
  <c r="W85" i="12"/>
  <c r="Y81" i="39"/>
  <c r="Y84" i="39" s="1"/>
  <c r="W84" i="12"/>
  <c r="Y81" i="36"/>
  <c r="Y84" i="36" s="1"/>
  <c r="W81" i="12"/>
  <c r="X81" i="38"/>
  <c r="X84" i="38" s="1"/>
  <c r="V83" i="12"/>
  <c r="Q87" i="41"/>
  <c r="Q91" i="41" s="1"/>
  <c r="O55" i="12"/>
  <c r="Q87" i="44"/>
  <c r="Q91" i="44" s="1"/>
  <c r="O58" i="12"/>
  <c r="Q87" i="36"/>
  <c r="Q91" i="36" s="1"/>
  <c r="O50" i="12"/>
  <c r="Q87" i="43"/>
  <c r="Q91" i="43" s="1"/>
  <c r="O57" i="12"/>
  <c r="Q87" i="42"/>
  <c r="Q91" i="42" s="1"/>
  <c r="O56" i="12"/>
  <c r="Q87" i="38"/>
  <c r="Q91" i="38" s="1"/>
  <c r="O52" i="12"/>
  <c r="Q87" i="45"/>
  <c r="Q91" i="45" s="1"/>
  <c r="O59" i="12"/>
  <c r="Q87" i="40"/>
  <c r="Q91" i="40" s="1"/>
  <c r="O54" i="12"/>
  <c r="Q87" i="39"/>
  <c r="Q91" i="39" s="1"/>
  <c r="O53" i="12"/>
  <c r="Q87" i="37"/>
  <c r="Q91" i="37" s="1"/>
  <c r="O51" i="12"/>
  <c r="N69" i="37"/>
  <c r="N70" i="37" s="1"/>
  <c r="O70" i="37" s="1"/>
  <c r="M56" i="4"/>
  <c r="N69" i="42"/>
  <c r="N70" i="42" s="1"/>
  <c r="O70" i="42" s="1"/>
  <c r="M61" i="4"/>
  <c r="N69" i="41"/>
  <c r="N70" i="41" s="1"/>
  <c r="O70" i="41" s="1"/>
  <c r="M60" i="4"/>
  <c r="N69" i="38"/>
  <c r="N70" i="38" s="1"/>
  <c r="O70" i="38" s="1"/>
  <c r="M57" i="4"/>
  <c r="N69" i="36"/>
  <c r="N70" i="36" s="1"/>
  <c r="O70" i="36" s="1"/>
  <c r="M55" i="4"/>
  <c r="N69" i="39"/>
  <c r="N70" i="39" s="1"/>
  <c r="O70" i="39" s="1"/>
  <c r="M58" i="4"/>
  <c r="N69" i="44"/>
  <c r="N70" i="44" s="1"/>
  <c r="O70" i="44" s="1"/>
  <c r="M63" i="4"/>
  <c r="I128" i="12"/>
  <c r="N78" i="43"/>
  <c r="N97" i="42"/>
  <c r="O94" i="42" s="1"/>
  <c r="N97" i="36"/>
  <c r="N41" i="45"/>
  <c r="N76" i="45"/>
  <c r="N78" i="45" s="1"/>
  <c r="AB33" i="45"/>
  <c r="AC31" i="45"/>
  <c r="O10" i="45"/>
  <c r="O40" i="45" s="1"/>
  <c r="P58" i="45" s="1"/>
  <c r="O33" i="4" s="1"/>
  <c r="Z54" i="45"/>
  <c r="Z28" i="45"/>
  <c r="AA2" i="45"/>
  <c r="N96" i="45"/>
  <c r="N67" i="45"/>
  <c r="AA39" i="45"/>
  <c r="Z54" i="44"/>
  <c r="Z28" i="44"/>
  <c r="AA2" i="44"/>
  <c r="AA33" i="44"/>
  <c r="AB31" i="44"/>
  <c r="Z39" i="44"/>
  <c r="N95" i="44"/>
  <c r="N97" i="44" s="1"/>
  <c r="O94" i="44" s="1"/>
  <c r="O10" i="44"/>
  <c r="O40" i="44" s="1"/>
  <c r="AA54" i="43"/>
  <c r="AA28" i="43"/>
  <c r="AB2" i="43"/>
  <c r="O10" i="43"/>
  <c r="O40" i="43" s="1"/>
  <c r="N96" i="43"/>
  <c r="N67" i="43"/>
  <c r="AC33" i="43"/>
  <c r="AC46" i="43" s="1"/>
  <c r="AD31" i="43"/>
  <c r="AB39" i="43"/>
  <c r="N95" i="43"/>
  <c r="O76" i="42"/>
  <c r="O41" i="42"/>
  <c r="P58" i="42"/>
  <c r="O30" i="4" s="1"/>
  <c r="AA39" i="42"/>
  <c r="Z54" i="42"/>
  <c r="Z28" i="42"/>
  <c r="AA2" i="42"/>
  <c r="O101" i="42"/>
  <c r="O102" i="42" s="1"/>
  <c r="N28" i="12" s="1"/>
  <c r="P5" i="42"/>
  <c r="AC31" i="42"/>
  <c r="AB33" i="42"/>
  <c r="AB46" i="42" s="1"/>
  <c r="O10" i="41"/>
  <c r="N95" i="41"/>
  <c r="N97" i="41" s="1"/>
  <c r="O94" i="41" s="1"/>
  <c r="Z54" i="41"/>
  <c r="Z28" i="41"/>
  <c r="AA2" i="41"/>
  <c r="Y39" i="41"/>
  <c r="AA31" i="41"/>
  <c r="Z33" i="41"/>
  <c r="Z46" i="41" s="1"/>
  <c r="AB31" i="40"/>
  <c r="AA33" i="40"/>
  <c r="AA46" i="40" s="1"/>
  <c r="Z39" i="40"/>
  <c r="O10" i="40"/>
  <c r="O40" i="40" s="1"/>
  <c r="N76" i="40"/>
  <c r="N78" i="40" s="1"/>
  <c r="N41" i="40"/>
  <c r="N48" i="40" s="1"/>
  <c r="Z54" i="40"/>
  <c r="Z28" i="40"/>
  <c r="AA2" i="40"/>
  <c r="N41" i="39"/>
  <c r="N48" i="39" s="1"/>
  <c r="N76" i="39"/>
  <c r="N78" i="39" s="1"/>
  <c r="Z39" i="39"/>
  <c r="AA33" i="39"/>
  <c r="AA46" i="39" s="1"/>
  <c r="AB31" i="39"/>
  <c r="O10" i="39"/>
  <c r="O40" i="39" s="1"/>
  <c r="P58" i="39" s="1"/>
  <c r="O27" i="4" s="1"/>
  <c r="Z54" i="39"/>
  <c r="Z28" i="39"/>
  <c r="AA2" i="39"/>
  <c r="Z54" i="38"/>
  <c r="Z28" i="38"/>
  <c r="AA2" i="38"/>
  <c r="O10" i="38"/>
  <c r="O40" i="38" s="1"/>
  <c r="N95" i="38"/>
  <c r="N97" i="38" s="1"/>
  <c r="O94" i="38" s="1"/>
  <c r="O10" i="37"/>
  <c r="O40" i="37" s="1"/>
  <c r="Z54" i="37"/>
  <c r="Z28" i="37"/>
  <c r="AA2" i="37"/>
  <c r="N95" i="37"/>
  <c r="N97" i="37" s="1"/>
  <c r="O94" i="37" s="1"/>
  <c r="Z33" i="37"/>
  <c r="Z46" i="37" s="1"/>
  <c r="Y43" i="11" s="1"/>
  <c r="AA31" i="37"/>
  <c r="Y39" i="37"/>
  <c r="O101" i="36"/>
  <c r="O102" i="36" s="1"/>
  <c r="N22" i="12" s="1"/>
  <c r="P5" i="36"/>
  <c r="Z39" i="36"/>
  <c r="O40" i="36"/>
  <c r="AB31" i="36"/>
  <c r="AA33" i="36"/>
  <c r="AA46" i="36" s="1"/>
  <c r="Z54" i="36"/>
  <c r="AA2" i="36"/>
  <c r="Z28" i="36"/>
  <c r="P2" i="1"/>
  <c r="O32" i="1"/>
  <c r="I114" i="12"/>
  <c r="N81" i="29"/>
  <c r="N84" i="29" s="1"/>
  <c r="L74" i="12"/>
  <c r="S2" i="22"/>
  <c r="R28" i="22"/>
  <c r="R54" i="22"/>
  <c r="N81" i="25"/>
  <c r="N84" i="25" s="1"/>
  <c r="L70" i="12"/>
  <c r="N81" i="24"/>
  <c r="N84" i="24" s="1"/>
  <c r="L69" i="12"/>
  <c r="K94" i="31"/>
  <c r="K78" i="30"/>
  <c r="L75" i="30" s="1"/>
  <c r="J75" i="29"/>
  <c r="L75" i="34"/>
  <c r="J127" i="12"/>
  <c r="K75" i="32"/>
  <c r="I125" i="12"/>
  <c r="O87" i="35"/>
  <c r="O91" i="35" s="1"/>
  <c r="M49" i="12"/>
  <c r="O87" i="32"/>
  <c r="O91" i="32" s="1"/>
  <c r="M46" i="12"/>
  <c r="O87" i="33"/>
  <c r="O91" i="33" s="1"/>
  <c r="M47" i="12"/>
  <c r="O87" i="34"/>
  <c r="O91" i="34" s="1"/>
  <c r="M48" i="12"/>
  <c r="O87" i="31"/>
  <c r="O91" i="31" s="1"/>
  <c r="M45" i="12"/>
  <c r="Q81" i="35"/>
  <c r="Q84" i="35" s="1"/>
  <c r="O80" i="12"/>
  <c r="Q81" i="32"/>
  <c r="Q84" i="32" s="1"/>
  <c r="O77" i="12"/>
  <c r="Q81" i="33"/>
  <c r="Q84" i="33" s="1"/>
  <c r="O78" i="12"/>
  <c r="Q81" i="34"/>
  <c r="Q84" i="34" s="1"/>
  <c r="O79" i="12"/>
  <c r="Q81" i="31"/>
  <c r="Q84" i="31" s="1"/>
  <c r="O76" i="12"/>
  <c r="G4" i="12"/>
  <c r="G61" i="12" s="1"/>
  <c r="G99" i="12" s="1"/>
  <c r="H5" i="4"/>
  <c r="H75" i="4" s="1"/>
  <c r="I5" i="4" s="1"/>
  <c r="J97" i="2"/>
  <c r="H39" i="7"/>
  <c r="G73" i="4"/>
  <c r="K50" i="34"/>
  <c r="K51" i="34" s="1"/>
  <c r="J46" i="7"/>
  <c r="H37" i="7"/>
  <c r="I50" i="25"/>
  <c r="I51" i="25" s="1"/>
  <c r="J76" i="25"/>
  <c r="J41" i="25"/>
  <c r="J48" i="25" s="1"/>
  <c r="I95" i="24"/>
  <c r="I97" i="24" s="1"/>
  <c r="J62" i="24"/>
  <c r="J67" i="27"/>
  <c r="I46" i="4" s="1"/>
  <c r="I95" i="25"/>
  <c r="I97" i="25" s="1"/>
  <c r="J94" i="25" s="1"/>
  <c r="J62" i="25"/>
  <c r="J75" i="24"/>
  <c r="H117" i="12"/>
  <c r="J50" i="32"/>
  <c r="J51" i="32" s="1"/>
  <c r="I44" i="7"/>
  <c r="J75" i="25"/>
  <c r="H118" i="12"/>
  <c r="I12" i="4"/>
  <c r="J77" i="24"/>
  <c r="J77" i="25"/>
  <c r="I13" i="4"/>
  <c r="J10" i="24"/>
  <c r="K40" i="25"/>
  <c r="L58" i="25" s="1"/>
  <c r="K101" i="25"/>
  <c r="K102" i="25" s="1"/>
  <c r="J11" i="12" s="1"/>
  <c r="L5" i="25"/>
  <c r="L10" i="25" s="1"/>
  <c r="I48" i="24"/>
  <c r="S28" i="35"/>
  <c r="S54" i="35"/>
  <c r="T2" i="35"/>
  <c r="K101" i="35"/>
  <c r="K102" i="35" s="1"/>
  <c r="J21" i="12" s="1"/>
  <c r="L5" i="35"/>
  <c r="K41" i="35"/>
  <c r="K76" i="35"/>
  <c r="K78" i="35" s="1"/>
  <c r="L58" i="35"/>
  <c r="K23" i="4" s="1"/>
  <c r="T54" i="34"/>
  <c r="U2" i="34"/>
  <c r="T28" i="34"/>
  <c r="K95" i="34"/>
  <c r="K97" i="34" s="1"/>
  <c r="L94" i="34" s="1"/>
  <c r="L62" i="34"/>
  <c r="L77" i="34"/>
  <c r="L10" i="34"/>
  <c r="L40" i="34" s="1"/>
  <c r="L101" i="33"/>
  <c r="L102" i="33" s="1"/>
  <c r="K19" i="12" s="1"/>
  <c r="M5" i="33"/>
  <c r="T54" i="33"/>
  <c r="T28" i="33"/>
  <c r="U2" i="33"/>
  <c r="L40" i="33"/>
  <c r="L96" i="33"/>
  <c r="L67" i="33"/>
  <c r="L77" i="32"/>
  <c r="T54" i="32"/>
  <c r="T28" i="32"/>
  <c r="U2" i="32"/>
  <c r="K101" i="32"/>
  <c r="K102" i="32" s="1"/>
  <c r="J18" i="12" s="1"/>
  <c r="L5" i="32"/>
  <c r="K76" i="32"/>
  <c r="K41" i="32"/>
  <c r="K95" i="32" s="1"/>
  <c r="J95" i="32"/>
  <c r="J97" i="32" s="1"/>
  <c r="K94" i="32" s="1"/>
  <c r="K101" i="31"/>
  <c r="K102" i="31" s="1"/>
  <c r="J17" i="12" s="1"/>
  <c r="L5" i="31"/>
  <c r="K40" i="31"/>
  <c r="S54" i="31"/>
  <c r="S28" i="31"/>
  <c r="T2" i="31"/>
  <c r="M75" i="26"/>
  <c r="K119" i="12"/>
  <c r="M101" i="26"/>
  <c r="M102" i="26" s="1"/>
  <c r="L12" i="12" s="1"/>
  <c r="N5" i="26"/>
  <c r="J96" i="28"/>
  <c r="J67" i="28"/>
  <c r="J101" i="28"/>
  <c r="J102" i="28" s="1"/>
  <c r="I14" i="12" s="1"/>
  <c r="K5" i="28"/>
  <c r="G65" i="7"/>
  <c r="I50" i="29"/>
  <c r="I51" i="29" s="1"/>
  <c r="H41" i="7"/>
  <c r="L95" i="26"/>
  <c r="L97" i="26" s="1"/>
  <c r="M94" i="26" s="1"/>
  <c r="H120" i="12"/>
  <c r="J75" i="27"/>
  <c r="K45" i="4"/>
  <c r="L69" i="26"/>
  <c r="L70" i="26" s="1"/>
  <c r="M70" i="26" s="1"/>
  <c r="J40" i="28"/>
  <c r="J76" i="29"/>
  <c r="J41" i="29"/>
  <c r="J95" i="29" s="1"/>
  <c r="J97" i="29" s="1"/>
  <c r="K94" i="29" s="1"/>
  <c r="J41" i="27"/>
  <c r="J76" i="27"/>
  <c r="J69" i="29"/>
  <c r="J70" i="29" s="1"/>
  <c r="K70" i="29" s="1"/>
  <c r="I48" i="4"/>
  <c r="L48" i="26"/>
  <c r="M40" i="26"/>
  <c r="K5" i="27"/>
  <c r="J101" i="27"/>
  <c r="J102" i="27" s="1"/>
  <c r="I13" i="12" s="1"/>
  <c r="K10" i="29"/>
  <c r="G107" i="12"/>
  <c r="G82" i="4"/>
  <c r="H103" i="12"/>
  <c r="Q2" i="23"/>
  <c r="P28" i="23"/>
  <c r="P54" i="23"/>
  <c r="P54" i="24"/>
  <c r="P28" i="24"/>
  <c r="Q2" i="24"/>
  <c r="P28" i="25"/>
  <c r="P54" i="25"/>
  <c r="Q2" i="25"/>
  <c r="P28" i="28"/>
  <c r="Q2" i="28"/>
  <c r="P54" i="28"/>
  <c r="K75" i="23"/>
  <c r="I116" i="12"/>
  <c r="R2" i="2"/>
  <c r="Q54" i="2"/>
  <c r="Q28" i="2"/>
  <c r="N81" i="30"/>
  <c r="N84" i="30" s="1"/>
  <c r="L75" i="12"/>
  <c r="Q54" i="26"/>
  <c r="Q28" i="26"/>
  <c r="R2" i="26"/>
  <c r="T54" i="29"/>
  <c r="T28" i="29"/>
  <c r="U2" i="29"/>
  <c r="I41" i="4"/>
  <c r="J69" i="22"/>
  <c r="J70" i="22" s="1"/>
  <c r="K70" i="22" s="1"/>
  <c r="L10" i="30"/>
  <c r="L40" i="30" s="1"/>
  <c r="R28" i="27"/>
  <c r="R54" i="27"/>
  <c r="S2" i="27"/>
  <c r="I42" i="4"/>
  <c r="J69" i="23"/>
  <c r="J70" i="23" s="1"/>
  <c r="K70" i="23" s="1"/>
  <c r="K10" i="23"/>
  <c r="K40" i="23" s="1"/>
  <c r="K95" i="30"/>
  <c r="K97" i="30" s="1"/>
  <c r="L94" i="30" s="1"/>
  <c r="L62" i="30"/>
  <c r="J48" i="23"/>
  <c r="J95" i="23"/>
  <c r="J97" i="23" s="1"/>
  <c r="K94" i="23" s="1"/>
  <c r="O81" i="26"/>
  <c r="O84" i="26" s="1"/>
  <c r="M71" i="12"/>
  <c r="J76" i="22"/>
  <c r="J78" i="22" s="1"/>
  <c r="J41" i="22"/>
  <c r="K76" i="2"/>
  <c r="K78" i="2" s="1"/>
  <c r="K41" i="2"/>
  <c r="L58" i="2"/>
  <c r="K18" i="4"/>
  <c r="L77" i="30"/>
  <c r="Q2" i="30"/>
  <c r="P28" i="30"/>
  <c r="P54" i="30"/>
  <c r="L5" i="2"/>
  <c r="K101" i="2"/>
  <c r="K102" i="2" s="1"/>
  <c r="J7" i="12" s="1"/>
  <c r="K48" i="30"/>
  <c r="K10" i="22"/>
  <c r="K40" i="22" s="1"/>
  <c r="N81" i="27"/>
  <c r="N84" i="27" s="1"/>
  <c r="L72" i="12"/>
  <c r="L102" i="12"/>
  <c r="Q87" i="23"/>
  <c r="Q91" i="23" s="1"/>
  <c r="O37" i="12"/>
  <c r="N66" i="12"/>
  <c r="P81" i="2"/>
  <c r="P84" i="2" s="1"/>
  <c r="O68" i="12"/>
  <c r="Q81" i="23"/>
  <c r="Q84" i="23" s="1"/>
  <c r="O40" i="12"/>
  <c r="Q87" i="26"/>
  <c r="Q91" i="26" s="1"/>
  <c r="O36" i="12"/>
  <c r="Q87" i="22"/>
  <c r="Q91" i="22" s="1"/>
  <c r="P44" i="12"/>
  <c r="R87" i="30"/>
  <c r="R91" i="30" s="1"/>
  <c r="O41" i="12"/>
  <c r="Q87" i="27"/>
  <c r="Q91" i="27" s="1"/>
  <c r="O39" i="12"/>
  <c r="Q87" i="25"/>
  <c r="Q91" i="25" s="1"/>
  <c r="N73" i="12"/>
  <c r="P81" i="28"/>
  <c r="P84" i="28" s="1"/>
  <c r="Q87" i="29"/>
  <c r="Q91" i="29" s="1"/>
  <c r="O43" i="12"/>
  <c r="O67" i="12"/>
  <c r="Q81" i="22"/>
  <c r="Q84" i="22" s="1"/>
  <c r="O35" i="12"/>
  <c r="Q87" i="2"/>
  <c r="Q91" i="2" s="1"/>
  <c r="R87" i="28"/>
  <c r="R91" i="28" s="1"/>
  <c r="P42" i="12"/>
  <c r="Q87" i="24"/>
  <c r="Q91" i="24" s="1"/>
  <c r="O38" i="12"/>
  <c r="X36" i="11" l="1"/>
  <c r="X30" i="7"/>
  <c r="X30" i="11"/>
  <c r="J78" i="29"/>
  <c r="I122" i="12" s="1"/>
  <c r="AA33" i="38"/>
  <c r="AA46" i="38" s="1"/>
  <c r="AB31" i="38"/>
  <c r="Y21" i="11"/>
  <c r="Y21" i="7"/>
  <c r="Z39" i="38"/>
  <c r="H92" i="12"/>
  <c r="H97" i="12" s="1"/>
  <c r="K94" i="2"/>
  <c r="AA28" i="11"/>
  <c r="AA28" i="7"/>
  <c r="Z27" i="7"/>
  <c r="Z27" i="11"/>
  <c r="AB26" i="7"/>
  <c r="AB26" i="11"/>
  <c r="G27" i="14" s="1"/>
  <c r="AA25" i="7"/>
  <c r="AA25" i="11"/>
  <c r="O78" i="42"/>
  <c r="P75" i="42" s="1"/>
  <c r="Y24" i="7"/>
  <c r="Y24" i="11"/>
  <c r="Z23" i="7"/>
  <c r="Z23" i="11"/>
  <c r="Z22" i="7"/>
  <c r="Z22" i="11"/>
  <c r="Y20" i="11"/>
  <c r="Y20" i="7"/>
  <c r="Z19" i="7"/>
  <c r="Z19" i="11"/>
  <c r="O94" i="36"/>
  <c r="O75" i="45"/>
  <c r="M138" i="12"/>
  <c r="O75" i="43"/>
  <c r="M136" i="12"/>
  <c r="N50" i="40"/>
  <c r="N51" i="40" s="1"/>
  <c r="M52" i="7"/>
  <c r="O75" i="40"/>
  <c r="M133" i="12"/>
  <c r="O75" i="39"/>
  <c r="M132" i="12"/>
  <c r="N50" i="39"/>
  <c r="N51" i="39" s="1"/>
  <c r="M51" i="7"/>
  <c r="Z81" i="39"/>
  <c r="Z84" i="39" s="1"/>
  <c r="X84" i="12"/>
  <c r="Z81" i="44"/>
  <c r="Z84" i="44" s="1"/>
  <c r="X89" i="12"/>
  <c r="Z81" i="40"/>
  <c r="Z84" i="40" s="1"/>
  <c r="X85" i="12"/>
  <c r="Y81" i="43"/>
  <c r="Y84" i="43" s="1"/>
  <c r="W88" i="12"/>
  <c r="Y81" i="38"/>
  <c r="Y84" i="38" s="1"/>
  <c r="W83" i="12"/>
  <c r="Z81" i="37"/>
  <c r="Z84" i="37" s="1"/>
  <c r="X82" i="12"/>
  <c r="Y81" i="42"/>
  <c r="Y84" i="42" s="1"/>
  <c r="W87" i="12"/>
  <c r="Z81" i="36"/>
  <c r="Z84" i="36" s="1"/>
  <c r="X81" i="12"/>
  <c r="Z81" i="45"/>
  <c r="Z84" i="45" s="1"/>
  <c r="X90" i="12"/>
  <c r="Y81" i="41"/>
  <c r="Y84" i="41" s="1"/>
  <c r="W86" i="12"/>
  <c r="R87" i="40"/>
  <c r="R91" i="40" s="1"/>
  <c r="P54" i="12"/>
  <c r="R87" i="43"/>
  <c r="R91" i="43" s="1"/>
  <c r="P57" i="12"/>
  <c r="R87" i="45"/>
  <c r="R91" i="45" s="1"/>
  <c r="P59" i="12"/>
  <c r="R87" i="36"/>
  <c r="R91" i="36" s="1"/>
  <c r="P50" i="12"/>
  <c r="R87" i="37"/>
  <c r="R91" i="37" s="1"/>
  <c r="P51" i="12"/>
  <c r="R87" i="38"/>
  <c r="R91" i="38" s="1"/>
  <c r="P52" i="12"/>
  <c r="R87" i="44"/>
  <c r="R91" i="44" s="1"/>
  <c r="P58" i="12"/>
  <c r="R87" i="39"/>
  <c r="R91" i="39" s="1"/>
  <c r="P53" i="12"/>
  <c r="R87" i="42"/>
  <c r="R91" i="42" s="1"/>
  <c r="P56" i="12"/>
  <c r="R87" i="41"/>
  <c r="R91" i="41" s="1"/>
  <c r="P55" i="12"/>
  <c r="N69" i="45"/>
  <c r="N70" i="45" s="1"/>
  <c r="O70" i="45" s="1"/>
  <c r="M64" i="4"/>
  <c r="N69" i="43"/>
  <c r="N70" i="43" s="1"/>
  <c r="O70" i="43" s="1"/>
  <c r="M62" i="4"/>
  <c r="H140" i="12"/>
  <c r="H5" i="12" s="1"/>
  <c r="H142" i="12" s="1"/>
  <c r="N97" i="43"/>
  <c r="O94" i="43" s="1"/>
  <c r="P77" i="45"/>
  <c r="AD31" i="45"/>
  <c r="AC33" i="45"/>
  <c r="AB39" i="45"/>
  <c r="AA54" i="45"/>
  <c r="AA28" i="45"/>
  <c r="AB2" i="45"/>
  <c r="N95" i="45"/>
  <c r="N97" i="45" s="1"/>
  <c r="O94" i="45" s="1"/>
  <c r="O101" i="45"/>
  <c r="O102" i="45" s="1"/>
  <c r="N31" i="12" s="1"/>
  <c r="P5" i="45"/>
  <c r="N48" i="45"/>
  <c r="O76" i="45"/>
  <c r="O41" i="45"/>
  <c r="O95" i="45" s="1"/>
  <c r="O101" i="44"/>
  <c r="O102" i="44" s="1"/>
  <c r="N30" i="12" s="1"/>
  <c r="P5" i="44"/>
  <c r="O76" i="44"/>
  <c r="O78" i="44" s="1"/>
  <c r="O41" i="44"/>
  <c r="P58" i="44"/>
  <c r="O32" i="4" s="1"/>
  <c r="AB33" i="44"/>
  <c r="AC31" i="44"/>
  <c r="AA39" i="44"/>
  <c r="AA54" i="44"/>
  <c r="AA28" i="44"/>
  <c r="AB2" i="44"/>
  <c r="O41" i="43"/>
  <c r="O48" i="43" s="1"/>
  <c r="O76" i="43"/>
  <c r="P58" i="43"/>
  <c r="O31" i="4" s="1"/>
  <c r="O101" i="43"/>
  <c r="O102" i="43" s="1"/>
  <c r="N29" i="12" s="1"/>
  <c r="P5" i="43"/>
  <c r="AB54" i="43"/>
  <c r="AB28" i="43"/>
  <c r="AC2" i="43"/>
  <c r="AE31" i="43"/>
  <c r="AD33" i="43"/>
  <c r="AD46" i="43" s="1"/>
  <c r="AC39" i="43"/>
  <c r="AA54" i="42"/>
  <c r="AA28" i="42"/>
  <c r="AB2" i="42"/>
  <c r="AB39" i="42"/>
  <c r="P77" i="42"/>
  <c r="AD31" i="42"/>
  <c r="AC33" i="42"/>
  <c r="AC46" i="42" s="1"/>
  <c r="O95" i="42"/>
  <c r="O97" i="42" s="1"/>
  <c r="P94" i="42" s="1"/>
  <c r="O48" i="42"/>
  <c r="P62" i="42"/>
  <c r="P10" i="42"/>
  <c r="P40" i="42" s="1"/>
  <c r="O101" i="41"/>
  <c r="O102" i="41" s="1"/>
  <c r="N27" i="12" s="1"/>
  <c r="P5" i="41"/>
  <c r="AA54" i="41"/>
  <c r="AA28" i="41"/>
  <c r="AB2" i="41"/>
  <c r="Z39" i="41"/>
  <c r="AA33" i="41"/>
  <c r="AA46" i="41" s="1"/>
  <c r="AB31" i="41"/>
  <c r="O40" i="41"/>
  <c r="O41" i="40"/>
  <c r="P62" i="40" s="1"/>
  <c r="O76" i="40"/>
  <c r="O78" i="40" s="1"/>
  <c r="P58" i="40"/>
  <c r="O28" i="4" s="1"/>
  <c r="N95" i="40"/>
  <c r="N97" i="40" s="1"/>
  <c r="O94" i="40" s="1"/>
  <c r="AA39" i="40"/>
  <c r="AA28" i="40"/>
  <c r="AB2" i="40"/>
  <c r="AA54" i="40"/>
  <c r="O101" i="40"/>
  <c r="O102" i="40" s="1"/>
  <c r="N26" i="12" s="1"/>
  <c r="P5" i="40"/>
  <c r="AC31" i="40"/>
  <c r="AB33" i="40"/>
  <c r="AB46" i="40" s="1"/>
  <c r="O101" i="39"/>
  <c r="O102" i="39" s="1"/>
  <c r="N25" i="12" s="1"/>
  <c r="P5" i="39"/>
  <c r="O76" i="39"/>
  <c r="O41" i="39"/>
  <c r="P77" i="39"/>
  <c r="AA39" i="39"/>
  <c r="AC31" i="39"/>
  <c r="AB33" i="39"/>
  <c r="AB46" i="39" s="1"/>
  <c r="AA54" i="39"/>
  <c r="AA28" i="39"/>
  <c r="AB2" i="39"/>
  <c r="N95" i="39"/>
  <c r="N97" i="39" s="1"/>
  <c r="O94" i="39" s="1"/>
  <c r="O41" i="38"/>
  <c r="O76" i="38"/>
  <c r="O78" i="38" s="1"/>
  <c r="P58" i="38"/>
  <c r="O26" i="4" s="1"/>
  <c r="AA54" i="38"/>
  <c r="AA28" i="38"/>
  <c r="AB2" i="38"/>
  <c r="O101" i="38"/>
  <c r="O102" i="38" s="1"/>
  <c r="N24" i="12" s="1"/>
  <c r="P5" i="38"/>
  <c r="AA54" i="37"/>
  <c r="AA28" i="37"/>
  <c r="AB2" i="37"/>
  <c r="AA33" i="37"/>
  <c r="AA46" i="37" s="1"/>
  <c r="AB31" i="37"/>
  <c r="Z39" i="37"/>
  <c r="O101" i="37"/>
  <c r="O102" i="37" s="1"/>
  <c r="N23" i="12" s="1"/>
  <c r="P5" i="37"/>
  <c r="O76" i="37"/>
  <c r="O78" i="37" s="1"/>
  <c r="O41" i="37"/>
  <c r="P58" i="37"/>
  <c r="O25" i="4" s="1"/>
  <c r="AA28" i="36"/>
  <c r="AB2" i="36"/>
  <c r="AA54" i="36"/>
  <c r="AA39" i="36"/>
  <c r="P10" i="36"/>
  <c r="P40" i="36" s="1"/>
  <c r="AC31" i="36"/>
  <c r="AB33" i="36"/>
  <c r="AB46" i="36" s="1"/>
  <c r="O41" i="36"/>
  <c r="O76" i="36"/>
  <c r="O78" i="36" s="1"/>
  <c r="P58" i="36"/>
  <c r="O24" i="4" s="1"/>
  <c r="Q2" i="1"/>
  <c r="P32" i="1"/>
  <c r="J123" i="12"/>
  <c r="O81" i="24"/>
  <c r="O84" i="24" s="1"/>
  <c r="M69" i="12"/>
  <c r="S28" i="22"/>
  <c r="T2" i="22"/>
  <c r="S54" i="22"/>
  <c r="O81" i="25"/>
  <c r="O84" i="25" s="1"/>
  <c r="M70" i="12"/>
  <c r="M74" i="12"/>
  <c r="O81" i="29"/>
  <c r="O84" i="29" s="1"/>
  <c r="J94" i="24"/>
  <c r="K48" i="2"/>
  <c r="J33" i="7" s="1"/>
  <c r="J48" i="22"/>
  <c r="I34" i="7" s="1"/>
  <c r="K78" i="32"/>
  <c r="L75" i="32" s="1"/>
  <c r="L75" i="35"/>
  <c r="J128" i="12"/>
  <c r="H81" i="4"/>
  <c r="P87" i="34"/>
  <c r="P91" i="34" s="1"/>
  <c r="N48" i="12"/>
  <c r="P87" i="32"/>
  <c r="P91" i="32" s="1"/>
  <c r="N46" i="12"/>
  <c r="P87" i="31"/>
  <c r="P91" i="31" s="1"/>
  <c r="N45" i="12"/>
  <c r="P87" i="33"/>
  <c r="P91" i="33" s="1"/>
  <c r="N47" i="12"/>
  <c r="P87" i="35"/>
  <c r="P91" i="35" s="1"/>
  <c r="N49" i="12"/>
  <c r="R81" i="34"/>
  <c r="R84" i="34" s="1"/>
  <c r="P79" i="12"/>
  <c r="R81" i="32"/>
  <c r="R84" i="32" s="1"/>
  <c r="P77" i="12"/>
  <c r="R81" i="31"/>
  <c r="R84" i="31" s="1"/>
  <c r="P76" i="12"/>
  <c r="R81" i="33"/>
  <c r="R84" i="33" s="1"/>
  <c r="P78" i="12"/>
  <c r="R81" i="35"/>
  <c r="R84" i="35" s="1"/>
  <c r="P80" i="12"/>
  <c r="H4" i="12"/>
  <c r="J69" i="27"/>
  <c r="J70" i="27" s="1"/>
  <c r="K70" i="27" s="1"/>
  <c r="I37" i="4"/>
  <c r="J50" i="25"/>
  <c r="J51" i="25" s="1"/>
  <c r="I37" i="7"/>
  <c r="H36" i="7"/>
  <c r="H59" i="7" s="1"/>
  <c r="H61" i="7" s="1"/>
  <c r="H62" i="7" s="1"/>
  <c r="I50" i="24"/>
  <c r="I51" i="24" s="1"/>
  <c r="K5" i="24"/>
  <c r="K10" i="24" s="1"/>
  <c r="J101" i="24"/>
  <c r="J102" i="24" s="1"/>
  <c r="I10" i="12" s="1"/>
  <c r="K13" i="4"/>
  <c r="L77" i="25"/>
  <c r="L62" i="32"/>
  <c r="L67" i="32" s="1"/>
  <c r="L40" i="25"/>
  <c r="M5" i="25"/>
  <c r="M10" i="25" s="1"/>
  <c r="M40" i="25" s="1"/>
  <c r="M41" i="25" s="1"/>
  <c r="L101" i="25"/>
  <c r="L102" i="25" s="1"/>
  <c r="K11" i="12" s="1"/>
  <c r="J40" i="24"/>
  <c r="I37" i="11" s="1"/>
  <c r="H72" i="11"/>
  <c r="H104" i="12" s="1"/>
  <c r="I103" i="12" s="1"/>
  <c r="H64" i="7"/>
  <c r="H48" i="11"/>
  <c r="K97" i="32"/>
  <c r="L94" i="32" s="1"/>
  <c r="J78" i="25"/>
  <c r="J96" i="24"/>
  <c r="J67" i="24"/>
  <c r="J95" i="25"/>
  <c r="K76" i="25"/>
  <c r="K41" i="25"/>
  <c r="L62" i="25" s="1"/>
  <c r="J96" i="25"/>
  <c r="J67" i="25"/>
  <c r="L69" i="33"/>
  <c r="L70" i="33" s="1"/>
  <c r="M70" i="33" s="1"/>
  <c r="K52" i="4"/>
  <c r="K95" i="35"/>
  <c r="K97" i="35" s="1"/>
  <c r="L94" i="35" s="1"/>
  <c r="L62" i="35"/>
  <c r="K48" i="35"/>
  <c r="T54" i="35"/>
  <c r="T28" i="35"/>
  <c r="U2" i="35"/>
  <c r="L77" i="35"/>
  <c r="L10" i="35"/>
  <c r="L40" i="35" s="1"/>
  <c r="L101" i="34"/>
  <c r="L102" i="34" s="1"/>
  <c r="K20" i="12" s="1"/>
  <c r="M5" i="34"/>
  <c r="U54" i="34"/>
  <c r="U28" i="34"/>
  <c r="V2" i="34"/>
  <c r="L41" i="34"/>
  <c r="L76" i="34"/>
  <c r="L78" i="34" s="1"/>
  <c r="L96" i="34"/>
  <c r="L67" i="34"/>
  <c r="L41" i="33"/>
  <c r="L48" i="33" s="1"/>
  <c r="L76" i="33"/>
  <c r="L78" i="33" s="1"/>
  <c r="M10" i="33"/>
  <c r="M40" i="33" s="1"/>
  <c r="N58" i="33" s="1"/>
  <c r="M21" i="4" s="1"/>
  <c r="U54" i="33"/>
  <c r="U28" i="33"/>
  <c r="V2" i="33"/>
  <c r="L10" i="32"/>
  <c r="K48" i="32"/>
  <c r="U54" i="32"/>
  <c r="U28" i="32"/>
  <c r="V2" i="32"/>
  <c r="T54" i="31"/>
  <c r="U2" i="31"/>
  <c r="T28" i="31"/>
  <c r="K41" i="31"/>
  <c r="K76" i="31"/>
  <c r="K78" i="31" s="1"/>
  <c r="L58" i="31"/>
  <c r="K19" i="4" s="1"/>
  <c r="L10" i="31"/>
  <c r="L40" i="31" s="1"/>
  <c r="G109" i="12"/>
  <c r="K101" i="29"/>
  <c r="K102" i="29" s="1"/>
  <c r="J15" i="12" s="1"/>
  <c r="L5" i="29"/>
  <c r="M76" i="26"/>
  <c r="M78" i="26" s="1"/>
  <c r="M41" i="26"/>
  <c r="M48" i="26" s="1"/>
  <c r="N58" i="26"/>
  <c r="L50" i="26"/>
  <c r="L51" i="26" s="1"/>
  <c r="K38" i="7"/>
  <c r="J95" i="27"/>
  <c r="J97" i="27" s="1"/>
  <c r="K94" i="27" s="1"/>
  <c r="I47" i="4"/>
  <c r="J69" i="28"/>
  <c r="J70" i="28" s="1"/>
  <c r="K70" i="28" s="1"/>
  <c r="J78" i="27"/>
  <c r="K40" i="29"/>
  <c r="K10" i="27"/>
  <c r="K40" i="27" s="1"/>
  <c r="J48" i="27"/>
  <c r="J48" i="29"/>
  <c r="J41" i="28"/>
  <c r="J48" i="28" s="1"/>
  <c r="J76" i="28"/>
  <c r="J78" i="28" s="1"/>
  <c r="K10" i="28"/>
  <c r="N10" i="26"/>
  <c r="N40" i="26" s="1"/>
  <c r="Q28" i="28"/>
  <c r="Q54" i="28"/>
  <c r="R2" i="28"/>
  <c r="Q28" i="24"/>
  <c r="R2" i="24"/>
  <c r="Q54" i="24"/>
  <c r="Q28" i="25"/>
  <c r="Q54" i="25"/>
  <c r="R2" i="25"/>
  <c r="Q54" i="23"/>
  <c r="Q28" i="23"/>
  <c r="R2" i="23"/>
  <c r="K41" i="22"/>
  <c r="K95" i="22" s="1"/>
  <c r="K76" i="22"/>
  <c r="L58" i="22"/>
  <c r="J114" i="12"/>
  <c r="L75" i="2"/>
  <c r="J42" i="7"/>
  <c r="K50" i="30"/>
  <c r="K51" i="30" s="1"/>
  <c r="J50" i="23"/>
  <c r="J51" i="23" s="1"/>
  <c r="I35" i="7"/>
  <c r="M5" i="30"/>
  <c r="L101" i="30"/>
  <c r="L102" i="30" s="1"/>
  <c r="K16" i="12" s="1"/>
  <c r="J95" i="22"/>
  <c r="J97" i="22" s="1"/>
  <c r="P81" i="26"/>
  <c r="P84" i="26" s="1"/>
  <c r="N71" i="12"/>
  <c r="K76" i="23"/>
  <c r="K78" i="23" s="1"/>
  <c r="K41" i="23"/>
  <c r="L58" i="23"/>
  <c r="L41" i="30"/>
  <c r="L48" i="30" s="1"/>
  <c r="L76" i="30"/>
  <c r="L78" i="30" s="1"/>
  <c r="U54" i="29"/>
  <c r="U28" i="29"/>
  <c r="V2" i="29"/>
  <c r="L10" i="2"/>
  <c r="Q54" i="30"/>
  <c r="R2" i="30"/>
  <c r="Q28" i="30"/>
  <c r="I115" i="12"/>
  <c r="K75" i="22"/>
  <c r="K9" i="4"/>
  <c r="L77" i="2"/>
  <c r="L5" i="23"/>
  <c r="K101" i="23"/>
  <c r="K102" i="23" s="1"/>
  <c r="J9" i="12" s="1"/>
  <c r="M75" i="12"/>
  <c r="O81" i="30"/>
  <c r="O84" i="30" s="1"/>
  <c r="K101" i="22"/>
  <c r="K102" i="22" s="1"/>
  <c r="J8" i="12" s="1"/>
  <c r="L5" i="22"/>
  <c r="K95" i="2"/>
  <c r="K97" i="2" s="1"/>
  <c r="L62" i="2"/>
  <c r="L96" i="30"/>
  <c r="L67" i="30"/>
  <c r="S54" i="27"/>
  <c r="S28" i="27"/>
  <c r="T2" i="27"/>
  <c r="R54" i="26"/>
  <c r="R28" i="26"/>
  <c r="S2" i="26"/>
  <c r="R28" i="2"/>
  <c r="S2" i="2"/>
  <c r="R54" i="2"/>
  <c r="M72" i="12"/>
  <c r="O81" i="27"/>
  <c r="O84" i="27" s="1"/>
  <c r="M102" i="12"/>
  <c r="P37" i="12"/>
  <c r="R87" i="23"/>
  <c r="R91" i="23" s="1"/>
  <c r="Q81" i="2"/>
  <c r="Q84" i="2" s="1"/>
  <c r="O66" i="12"/>
  <c r="P68" i="12"/>
  <c r="R81" i="23"/>
  <c r="R84" i="23" s="1"/>
  <c r="R87" i="26"/>
  <c r="R91" i="26" s="1"/>
  <c r="P40" i="12"/>
  <c r="P67" i="12"/>
  <c r="R81" i="22"/>
  <c r="R84" i="22" s="1"/>
  <c r="P38" i="12"/>
  <c r="R87" i="24"/>
  <c r="R91" i="24" s="1"/>
  <c r="O73" i="12"/>
  <c r="Q81" i="28"/>
  <c r="Q84" i="28" s="1"/>
  <c r="S87" i="28"/>
  <c r="S91" i="28" s="1"/>
  <c r="Q42" i="12"/>
  <c r="R87" i="2"/>
  <c r="R91" i="2" s="1"/>
  <c r="P35" i="12"/>
  <c r="R87" i="27"/>
  <c r="R91" i="27" s="1"/>
  <c r="P41" i="12"/>
  <c r="R87" i="22"/>
  <c r="R91" i="22" s="1"/>
  <c r="P36" i="12"/>
  <c r="P43" i="12"/>
  <c r="R87" i="29"/>
  <c r="R91" i="29" s="1"/>
  <c r="P39" i="12"/>
  <c r="R87" i="25"/>
  <c r="R91" i="25" s="1"/>
  <c r="S87" i="30"/>
  <c r="S91" i="30" s="1"/>
  <c r="Q44" i="12"/>
  <c r="K75" i="29" l="1"/>
  <c r="Z43" i="11"/>
  <c r="Y30" i="7"/>
  <c r="Y30" i="11"/>
  <c r="O78" i="43"/>
  <c r="P75" i="43" s="1"/>
  <c r="N135" i="12"/>
  <c r="AC31" i="38"/>
  <c r="AB33" i="38"/>
  <c r="AB46" i="38" s="1"/>
  <c r="Z21" i="7"/>
  <c r="Z21" i="11"/>
  <c r="AA39" i="38"/>
  <c r="Y36" i="11"/>
  <c r="AB28" i="11"/>
  <c r="G29" i="14" s="1"/>
  <c r="AB28" i="7"/>
  <c r="AA27" i="11"/>
  <c r="AA27" i="7"/>
  <c r="AC26" i="7"/>
  <c r="AC26" i="11"/>
  <c r="AB25" i="7"/>
  <c r="AB25" i="11"/>
  <c r="G26" i="14" s="1"/>
  <c r="Z24" i="11"/>
  <c r="Z24" i="7"/>
  <c r="AA23" i="11"/>
  <c r="AA23" i="7"/>
  <c r="AA22" i="11"/>
  <c r="AA22" i="7"/>
  <c r="Z20" i="11"/>
  <c r="Z20" i="7"/>
  <c r="AA19" i="7"/>
  <c r="AA19" i="11"/>
  <c r="O48" i="36"/>
  <c r="O50" i="36" s="1"/>
  <c r="O51" i="36" s="1"/>
  <c r="O78" i="45"/>
  <c r="N50" i="45"/>
  <c r="N51" i="45" s="1"/>
  <c r="M57" i="7"/>
  <c r="P75" i="44"/>
  <c r="N137" i="12"/>
  <c r="O50" i="43"/>
  <c r="O51" i="43" s="1"/>
  <c r="N55" i="7"/>
  <c r="O50" i="42"/>
  <c r="O51" i="42" s="1"/>
  <c r="N54" i="7"/>
  <c r="P75" i="40"/>
  <c r="N133" i="12"/>
  <c r="O78" i="39"/>
  <c r="P75" i="38"/>
  <c r="N131" i="12"/>
  <c r="P75" i="37"/>
  <c r="N130" i="12"/>
  <c r="P75" i="36"/>
  <c r="N129" i="12"/>
  <c r="AA81" i="36"/>
  <c r="AA84" i="36" s="1"/>
  <c r="Y81" i="12"/>
  <c r="Z81" i="43"/>
  <c r="Z84" i="43" s="1"/>
  <c r="X88" i="12"/>
  <c r="Z81" i="42"/>
  <c r="Z84" i="42" s="1"/>
  <c r="X87" i="12"/>
  <c r="AA81" i="40"/>
  <c r="AA84" i="40" s="1"/>
  <c r="Y85" i="12"/>
  <c r="Z81" i="41"/>
  <c r="Z84" i="41" s="1"/>
  <c r="X86" i="12"/>
  <c r="AA81" i="37"/>
  <c r="AA84" i="37" s="1"/>
  <c r="Y82" i="12"/>
  <c r="AA81" i="44"/>
  <c r="AA84" i="44" s="1"/>
  <c r="Y89" i="12"/>
  <c r="AA81" i="45"/>
  <c r="AA84" i="45" s="1"/>
  <c r="Y90" i="12"/>
  <c r="Z81" i="38"/>
  <c r="Z84" i="38" s="1"/>
  <c r="X83" i="12"/>
  <c r="AA81" i="39"/>
  <c r="AA84" i="39" s="1"/>
  <c r="Y84" i="12"/>
  <c r="S87" i="39"/>
  <c r="S91" i="39" s="1"/>
  <c r="Q53" i="12"/>
  <c r="S87" i="36"/>
  <c r="S91" i="36" s="1"/>
  <c r="Q50" i="12"/>
  <c r="S87" i="44"/>
  <c r="S91" i="44" s="1"/>
  <c r="Q58" i="12"/>
  <c r="S87" i="45"/>
  <c r="S91" i="45" s="1"/>
  <c r="Q59" i="12"/>
  <c r="S87" i="41"/>
  <c r="S91" i="41" s="1"/>
  <c r="Q55" i="12"/>
  <c r="S87" i="38"/>
  <c r="S91" i="38" s="1"/>
  <c r="Q52" i="12"/>
  <c r="S87" i="43"/>
  <c r="S91" i="43" s="1"/>
  <c r="Q57" i="12"/>
  <c r="S87" i="42"/>
  <c r="S91" i="42" s="1"/>
  <c r="Q56" i="12"/>
  <c r="S87" i="37"/>
  <c r="S91" i="37" s="1"/>
  <c r="Q51" i="12"/>
  <c r="S87" i="40"/>
  <c r="S91" i="40" s="1"/>
  <c r="Q54" i="12"/>
  <c r="H61" i="12"/>
  <c r="H99" i="12" s="1"/>
  <c r="O97" i="45"/>
  <c r="P94" i="45" s="1"/>
  <c r="O48" i="45"/>
  <c r="AB54" i="45"/>
  <c r="AB28" i="45"/>
  <c r="AC2" i="45"/>
  <c r="AC39" i="45"/>
  <c r="P10" i="45"/>
  <c r="AD33" i="45"/>
  <c r="AE31" i="45"/>
  <c r="P62" i="45"/>
  <c r="AB54" i="44"/>
  <c r="AB28" i="44"/>
  <c r="AC2" i="44"/>
  <c r="AC33" i="44"/>
  <c r="AD31" i="44"/>
  <c r="AB39" i="44"/>
  <c r="P77" i="44"/>
  <c r="O95" i="44"/>
  <c r="O97" i="44" s="1"/>
  <c r="P94" i="44" s="1"/>
  <c r="O48" i="44"/>
  <c r="P62" i="44"/>
  <c r="P10" i="44"/>
  <c r="P77" i="43"/>
  <c r="AD39" i="43"/>
  <c r="P10" i="43"/>
  <c r="P40" i="43" s="1"/>
  <c r="AF31" i="43"/>
  <c r="AE33" i="43"/>
  <c r="AE46" i="43" s="1"/>
  <c r="O95" i="43"/>
  <c r="O97" i="43" s="1"/>
  <c r="P94" i="43" s="1"/>
  <c r="P62" i="43"/>
  <c r="AC54" i="43"/>
  <c r="AD2" i="43"/>
  <c r="AC28" i="43"/>
  <c r="P96" i="42"/>
  <c r="P67" i="42"/>
  <c r="AC39" i="42"/>
  <c r="P41" i="42"/>
  <c r="P48" i="42" s="1"/>
  <c r="P76" i="42"/>
  <c r="P78" i="42" s="1"/>
  <c r="AE31" i="42"/>
  <c r="AD33" i="42"/>
  <c r="AD46" i="42" s="1"/>
  <c r="AB28" i="42"/>
  <c r="AB54" i="42"/>
  <c r="AC2" i="42"/>
  <c r="P101" i="42"/>
  <c r="P102" i="42" s="1"/>
  <c r="O28" i="12" s="1"/>
  <c r="Q5" i="42"/>
  <c r="AA39" i="41"/>
  <c r="AB33" i="41"/>
  <c r="AB46" i="41" s="1"/>
  <c r="AC31" i="41"/>
  <c r="P10" i="41"/>
  <c r="O41" i="41"/>
  <c r="O76" i="41"/>
  <c r="O78" i="41" s="1"/>
  <c r="P58" i="41"/>
  <c r="O29" i="4" s="1"/>
  <c r="AB54" i="41"/>
  <c r="AC2" i="41"/>
  <c r="AB28" i="41"/>
  <c r="P96" i="40"/>
  <c r="P67" i="40"/>
  <c r="P10" i="40"/>
  <c r="P40" i="40" s="1"/>
  <c r="AB54" i="40"/>
  <c r="AB28" i="40"/>
  <c r="AC2" i="40"/>
  <c r="AB39" i="40"/>
  <c r="P77" i="40"/>
  <c r="AD31" i="40"/>
  <c r="AC33" i="40"/>
  <c r="AC46" i="40" s="1"/>
  <c r="O95" i="40"/>
  <c r="O97" i="40" s="1"/>
  <c r="P94" i="40" s="1"/>
  <c r="O48" i="40"/>
  <c r="AB39" i="39"/>
  <c r="O95" i="39"/>
  <c r="O97" i="39" s="1"/>
  <c r="P94" i="39" s="1"/>
  <c r="O48" i="39"/>
  <c r="AB28" i="39"/>
  <c r="AC2" i="39"/>
  <c r="AB54" i="39"/>
  <c r="P62" i="39"/>
  <c r="AD31" i="39"/>
  <c r="AC33" i="39"/>
  <c r="AC46" i="39" s="1"/>
  <c r="P10" i="39"/>
  <c r="P40" i="39" s="1"/>
  <c r="AB54" i="38"/>
  <c r="AB28" i="38"/>
  <c r="AC2" i="38"/>
  <c r="O95" i="38"/>
  <c r="O97" i="38" s="1"/>
  <c r="P94" i="38" s="1"/>
  <c r="P62" i="38"/>
  <c r="P77" i="38"/>
  <c r="O48" i="38"/>
  <c r="P10" i="38"/>
  <c r="P77" i="37"/>
  <c r="O95" i="37"/>
  <c r="O97" i="37" s="1"/>
  <c r="P94" i="37" s="1"/>
  <c r="O48" i="37"/>
  <c r="P62" i="37"/>
  <c r="AB33" i="37"/>
  <c r="AB46" i="37" s="1"/>
  <c r="AA43" i="11" s="1"/>
  <c r="AC31" i="37"/>
  <c r="P10" i="37"/>
  <c r="P40" i="37" s="1"/>
  <c r="AA39" i="37"/>
  <c r="Z36" i="11" s="1"/>
  <c r="AB54" i="37"/>
  <c r="AB28" i="37"/>
  <c r="AC2" i="37"/>
  <c r="P76" i="36"/>
  <c r="P41" i="36"/>
  <c r="O95" i="36"/>
  <c r="O97" i="36" s="1"/>
  <c r="P62" i="36"/>
  <c r="P77" i="36"/>
  <c r="AB39" i="36"/>
  <c r="AC33" i="36"/>
  <c r="AC46" i="36" s="1"/>
  <c r="AD31" i="36"/>
  <c r="AB54" i="36"/>
  <c r="AB28" i="36"/>
  <c r="AC2" i="36"/>
  <c r="P101" i="36"/>
  <c r="P102" i="36" s="1"/>
  <c r="O22" i="12" s="1"/>
  <c r="Q5" i="36"/>
  <c r="J50" i="22"/>
  <c r="J51" i="22" s="1"/>
  <c r="R2" i="1"/>
  <c r="Q32" i="1"/>
  <c r="T28" i="22"/>
  <c r="U2" i="22"/>
  <c r="T54" i="22"/>
  <c r="P81" i="25"/>
  <c r="P84" i="25" s="1"/>
  <c r="N70" i="12"/>
  <c r="P81" i="29"/>
  <c r="P84" i="29" s="1"/>
  <c r="N74" i="12"/>
  <c r="N69" i="12"/>
  <c r="P81" i="24"/>
  <c r="P84" i="24" s="1"/>
  <c r="M76" i="25"/>
  <c r="N5" i="25"/>
  <c r="N10" i="25" s="1"/>
  <c r="N40" i="25" s="1"/>
  <c r="N58" i="25"/>
  <c r="M13" i="4" s="1"/>
  <c r="K50" i="2"/>
  <c r="K51" i="2" s="1"/>
  <c r="H65" i="7"/>
  <c r="J125" i="12"/>
  <c r="L96" i="32"/>
  <c r="M75" i="34"/>
  <c r="K127" i="12"/>
  <c r="M75" i="33"/>
  <c r="K126" i="12"/>
  <c r="L75" i="31"/>
  <c r="J124" i="12"/>
  <c r="H107" i="12"/>
  <c r="H82" i="4"/>
  <c r="Q87" i="33"/>
  <c r="Q91" i="33" s="1"/>
  <c r="O47" i="12"/>
  <c r="Q87" i="32"/>
  <c r="Q91" i="32" s="1"/>
  <c r="O46" i="12"/>
  <c r="Q87" i="35"/>
  <c r="Q91" i="35" s="1"/>
  <c r="O49" i="12"/>
  <c r="Q87" i="31"/>
  <c r="Q91" i="31" s="1"/>
  <c r="O45" i="12"/>
  <c r="Q87" i="34"/>
  <c r="Q91" i="34" s="1"/>
  <c r="O48" i="12"/>
  <c r="S81" i="33"/>
  <c r="S84" i="33" s="1"/>
  <c r="Q78" i="12"/>
  <c r="S81" i="32"/>
  <c r="S84" i="32" s="1"/>
  <c r="Q77" i="12"/>
  <c r="S81" i="35"/>
  <c r="S84" i="35" s="1"/>
  <c r="Q80" i="12"/>
  <c r="S81" i="31"/>
  <c r="S84" i="31" s="1"/>
  <c r="Q76" i="12"/>
  <c r="S81" i="34"/>
  <c r="S84" i="34" s="1"/>
  <c r="Q79" i="12"/>
  <c r="M101" i="25"/>
  <c r="M102" i="25" s="1"/>
  <c r="L11" i="12" s="1"/>
  <c r="J97" i="25"/>
  <c r="K94" i="25" s="1"/>
  <c r="L96" i="25"/>
  <c r="L67" i="25"/>
  <c r="L50" i="33"/>
  <c r="L51" i="33" s="1"/>
  <c r="K45" i="7"/>
  <c r="K50" i="32"/>
  <c r="K51" i="32" s="1"/>
  <c r="J44" i="7"/>
  <c r="I44" i="4"/>
  <c r="J69" i="25"/>
  <c r="J70" i="25" s="1"/>
  <c r="K70" i="25" s="1"/>
  <c r="K78" i="22"/>
  <c r="J115" i="12" s="1"/>
  <c r="K50" i="35"/>
  <c r="K51" i="35" s="1"/>
  <c r="J47" i="7"/>
  <c r="I118" i="12"/>
  <c r="K75" i="25"/>
  <c r="K78" i="25" s="1"/>
  <c r="L41" i="25"/>
  <c r="L95" i="25" s="1"/>
  <c r="L76" i="25"/>
  <c r="K48" i="25"/>
  <c r="K95" i="25"/>
  <c r="I43" i="4"/>
  <c r="J69" i="24"/>
  <c r="J70" i="24" s="1"/>
  <c r="K70" i="24" s="1"/>
  <c r="J76" i="24"/>
  <c r="J78" i="24" s="1"/>
  <c r="J41" i="24"/>
  <c r="I38" i="11" s="1"/>
  <c r="K40" i="24"/>
  <c r="K101" i="24"/>
  <c r="K102" i="24" s="1"/>
  <c r="J10" i="12" s="1"/>
  <c r="L5" i="24"/>
  <c r="L10" i="24" s="1"/>
  <c r="L69" i="32"/>
  <c r="L70" i="32" s="1"/>
  <c r="M70" i="32" s="1"/>
  <c r="K51" i="4"/>
  <c r="L69" i="34"/>
  <c r="L70" i="34" s="1"/>
  <c r="M70" i="34" s="1"/>
  <c r="K53" i="4"/>
  <c r="L101" i="35"/>
  <c r="L102" i="35" s="1"/>
  <c r="K21" i="12" s="1"/>
  <c r="M5" i="35"/>
  <c r="U54" i="35"/>
  <c r="U28" i="35"/>
  <c r="V2" i="35"/>
  <c r="L96" i="35"/>
  <c r="L67" i="35"/>
  <c r="L41" i="35"/>
  <c r="L48" i="35" s="1"/>
  <c r="L76" i="35"/>
  <c r="L78" i="35" s="1"/>
  <c r="L95" i="34"/>
  <c r="L97" i="34" s="1"/>
  <c r="M94" i="34" s="1"/>
  <c r="M10" i="34"/>
  <c r="M40" i="34" s="1"/>
  <c r="L48" i="34"/>
  <c r="V28" i="34"/>
  <c r="W2" i="34"/>
  <c r="V54" i="34"/>
  <c r="N77" i="33"/>
  <c r="M101" i="33"/>
  <c r="M102" i="33" s="1"/>
  <c r="L19" i="12" s="1"/>
  <c r="N5" i="33"/>
  <c r="V28" i="33"/>
  <c r="W2" i="33"/>
  <c r="V54" i="33"/>
  <c r="M41" i="33"/>
  <c r="M95" i="33" s="1"/>
  <c r="M76" i="33"/>
  <c r="L95" i="33"/>
  <c r="L97" i="33" s="1"/>
  <c r="M94" i="33" s="1"/>
  <c r="L101" i="32"/>
  <c r="L102" i="32" s="1"/>
  <c r="K18" i="12" s="1"/>
  <c r="M5" i="32"/>
  <c r="V54" i="32"/>
  <c r="V28" i="32"/>
  <c r="W2" i="32"/>
  <c r="L40" i="32"/>
  <c r="L41" i="31"/>
  <c r="L48" i="31" s="1"/>
  <c r="L76" i="31"/>
  <c r="L77" i="31"/>
  <c r="K95" i="31"/>
  <c r="K97" i="31" s="1"/>
  <c r="L62" i="31"/>
  <c r="K48" i="31"/>
  <c r="U54" i="31"/>
  <c r="V2" i="31"/>
  <c r="U28" i="31"/>
  <c r="L101" i="31"/>
  <c r="L102" i="31" s="1"/>
  <c r="K17" i="12" s="1"/>
  <c r="M5" i="31"/>
  <c r="N101" i="26"/>
  <c r="N102" i="26" s="1"/>
  <c r="M12" i="12" s="1"/>
  <c r="O5" i="26"/>
  <c r="J50" i="28"/>
  <c r="J51" i="28" s="1"/>
  <c r="I40" i="7"/>
  <c r="I39" i="7"/>
  <c r="J50" i="27"/>
  <c r="J51" i="27" s="1"/>
  <c r="L38" i="7"/>
  <c r="M50" i="26"/>
  <c r="M51" i="26" s="1"/>
  <c r="L62" i="22"/>
  <c r="L96" i="22" s="1"/>
  <c r="K101" i="28"/>
  <c r="K102" i="28" s="1"/>
  <c r="J14" i="12" s="1"/>
  <c r="L5" i="28"/>
  <c r="I121" i="12"/>
  <c r="K75" i="28"/>
  <c r="K76" i="27"/>
  <c r="K41" i="27"/>
  <c r="K48" i="27" s="1"/>
  <c r="L58" i="27"/>
  <c r="N75" i="26"/>
  <c r="L119" i="12"/>
  <c r="M95" i="26"/>
  <c r="M97" i="26" s="1"/>
  <c r="N94" i="26" s="1"/>
  <c r="N62" i="26"/>
  <c r="K40" i="28"/>
  <c r="J95" i="28"/>
  <c r="J97" i="28" s="1"/>
  <c r="K94" i="28" s="1"/>
  <c r="L5" i="27"/>
  <c r="L10" i="27" s="1"/>
  <c r="K101" i="27"/>
  <c r="K102" i="27" s="1"/>
  <c r="J13" i="12" s="1"/>
  <c r="I120" i="12"/>
  <c r="K75" i="27"/>
  <c r="N41" i="26"/>
  <c r="N76" i="26"/>
  <c r="J50" i="29"/>
  <c r="J51" i="29" s="1"/>
  <c r="I41" i="7"/>
  <c r="K41" i="29"/>
  <c r="K76" i="29"/>
  <c r="K78" i="29" s="1"/>
  <c r="L58" i="29"/>
  <c r="M14" i="4"/>
  <c r="N77" i="26"/>
  <c r="L10" i="29"/>
  <c r="L40" i="29" s="1"/>
  <c r="S2" i="28"/>
  <c r="R28" i="28"/>
  <c r="R54" i="28"/>
  <c r="S2" i="23"/>
  <c r="R28" i="23"/>
  <c r="R54" i="23"/>
  <c r="S2" i="25"/>
  <c r="R54" i="25"/>
  <c r="R28" i="25"/>
  <c r="S2" i="24"/>
  <c r="R28" i="24"/>
  <c r="R54" i="24"/>
  <c r="L94" i="2"/>
  <c r="T28" i="27"/>
  <c r="U2" i="27"/>
  <c r="T54" i="27"/>
  <c r="L10" i="22"/>
  <c r="L40" i="22" s="1"/>
  <c r="V54" i="29"/>
  <c r="V28" i="29"/>
  <c r="W2" i="29"/>
  <c r="K95" i="23"/>
  <c r="K97" i="23" s="1"/>
  <c r="L94" i="23" s="1"/>
  <c r="L62" i="23"/>
  <c r="O71" i="12"/>
  <c r="Q81" i="26"/>
  <c r="Q84" i="26" s="1"/>
  <c r="M10" i="30"/>
  <c r="M95" i="25"/>
  <c r="N75" i="12"/>
  <c r="P81" i="30"/>
  <c r="P84" i="30" s="1"/>
  <c r="L10" i="23"/>
  <c r="R28" i="30"/>
  <c r="S2" i="30"/>
  <c r="R54" i="30"/>
  <c r="L75" i="23"/>
  <c r="J116" i="12"/>
  <c r="L50" i="30"/>
  <c r="L51" i="30" s="1"/>
  <c r="K42" i="7"/>
  <c r="K48" i="23"/>
  <c r="K10" i="4"/>
  <c r="L77" i="22"/>
  <c r="S28" i="2"/>
  <c r="S54" i="2"/>
  <c r="T2" i="2"/>
  <c r="T2" i="26"/>
  <c r="S54" i="26"/>
  <c r="S28" i="26"/>
  <c r="M48" i="25"/>
  <c r="K123" i="12"/>
  <c r="M75" i="30"/>
  <c r="L101" i="2"/>
  <c r="L102" i="2" s="1"/>
  <c r="K7" i="12" s="1"/>
  <c r="M5" i="2"/>
  <c r="L95" i="30"/>
  <c r="L97" i="30" s="1"/>
  <c r="M94" i="30" s="1"/>
  <c r="K94" i="22"/>
  <c r="K97" i="22" s="1"/>
  <c r="L94" i="22" s="1"/>
  <c r="K48" i="22"/>
  <c r="K49" i="4"/>
  <c r="L69" i="30"/>
  <c r="L70" i="30" s="1"/>
  <c r="M70" i="30" s="1"/>
  <c r="L96" i="2"/>
  <c r="L67" i="2"/>
  <c r="L40" i="2"/>
  <c r="K11" i="4"/>
  <c r="L77" i="23"/>
  <c r="P81" i="27"/>
  <c r="P84" i="27" s="1"/>
  <c r="N72" i="12"/>
  <c r="N102" i="12"/>
  <c r="Q37" i="12"/>
  <c r="S87" i="23"/>
  <c r="S91" i="23" s="1"/>
  <c r="P66" i="12"/>
  <c r="R81" i="2"/>
  <c r="R84" i="2" s="1"/>
  <c r="Q68" i="12"/>
  <c r="S81" i="23"/>
  <c r="S84" i="23" s="1"/>
  <c r="S87" i="26"/>
  <c r="S91" i="26" s="1"/>
  <c r="Q40" i="12"/>
  <c r="Q36" i="12"/>
  <c r="S87" i="22"/>
  <c r="S91" i="22" s="1"/>
  <c r="Q43" i="12"/>
  <c r="S87" i="29"/>
  <c r="S91" i="29" s="1"/>
  <c r="Q41" i="12"/>
  <c r="S87" i="27"/>
  <c r="S91" i="27" s="1"/>
  <c r="S81" i="22"/>
  <c r="S84" i="22" s="1"/>
  <c r="Q67" i="12"/>
  <c r="R44" i="12"/>
  <c r="T87" i="30"/>
  <c r="T91" i="30" s="1"/>
  <c r="Q35" i="12"/>
  <c r="S87" i="2"/>
  <c r="S91" i="2" s="1"/>
  <c r="R81" i="28"/>
  <c r="R84" i="28" s="1"/>
  <c r="P73" i="12"/>
  <c r="S87" i="24"/>
  <c r="S91" i="24" s="1"/>
  <c r="Q38" i="12"/>
  <c r="Q39" i="12"/>
  <c r="S87" i="25"/>
  <c r="S91" i="25" s="1"/>
  <c r="T87" i="28"/>
  <c r="T91" i="28" s="1"/>
  <c r="R42" i="12"/>
  <c r="N136" i="12" l="1"/>
  <c r="AA21" i="11"/>
  <c r="AA21" i="7"/>
  <c r="AB39" i="38"/>
  <c r="AD31" i="38"/>
  <c r="AC33" i="38"/>
  <c r="AC46" i="38" s="1"/>
  <c r="Z30" i="11"/>
  <c r="N48" i="7"/>
  <c r="J37" i="11"/>
  <c r="AC28" i="11"/>
  <c r="AC28" i="7"/>
  <c r="AB27" i="11"/>
  <c r="G28" i="14" s="1"/>
  <c r="AB27" i="7"/>
  <c r="AD26" i="7"/>
  <c r="AD26" i="11"/>
  <c r="AC25" i="11"/>
  <c r="AC25" i="7"/>
  <c r="Z30" i="7"/>
  <c r="AA24" i="11"/>
  <c r="AA24" i="7"/>
  <c r="AB23" i="11"/>
  <c r="G24" i="14" s="1"/>
  <c r="AB23" i="7"/>
  <c r="AB22" i="11"/>
  <c r="G23" i="14" s="1"/>
  <c r="AB22" i="7"/>
  <c r="AA20" i="11"/>
  <c r="AA20" i="7"/>
  <c r="AB19" i="7"/>
  <c r="AB19" i="11"/>
  <c r="G20" i="14" s="1"/>
  <c r="P48" i="36"/>
  <c r="O48" i="7" s="1"/>
  <c r="P94" i="36"/>
  <c r="O50" i="45"/>
  <c r="O51" i="45" s="1"/>
  <c r="N57" i="7"/>
  <c r="P75" i="45"/>
  <c r="N138" i="12"/>
  <c r="O50" i="44"/>
  <c r="O51" i="44" s="1"/>
  <c r="N56" i="7"/>
  <c r="Q75" i="42"/>
  <c r="O135" i="12"/>
  <c r="P50" i="42"/>
  <c r="P51" i="42" s="1"/>
  <c r="O54" i="7"/>
  <c r="P75" i="41"/>
  <c r="N134" i="12"/>
  <c r="O50" i="40"/>
  <c r="O51" i="40" s="1"/>
  <c r="N52" i="7"/>
  <c r="O50" i="39"/>
  <c r="O51" i="39" s="1"/>
  <c r="N51" i="7"/>
  <c r="P75" i="39"/>
  <c r="N132" i="12"/>
  <c r="O50" i="38"/>
  <c r="O51" i="38" s="1"/>
  <c r="N50" i="7"/>
  <c r="O50" i="37"/>
  <c r="O51" i="37" s="1"/>
  <c r="N49" i="7"/>
  <c r="AB81" i="45"/>
  <c r="AB84" i="45" s="1"/>
  <c r="Z90" i="12"/>
  <c r="AB81" i="40"/>
  <c r="AB84" i="40" s="1"/>
  <c r="Z85" i="12"/>
  <c r="AB81" i="44"/>
  <c r="AB84" i="44" s="1"/>
  <c r="Z89" i="12"/>
  <c r="AA81" i="42"/>
  <c r="AA84" i="42" s="1"/>
  <c r="Y87" i="12"/>
  <c r="AB81" i="39"/>
  <c r="AB84" i="39" s="1"/>
  <c r="Z84" i="12"/>
  <c r="AB81" i="37"/>
  <c r="AB84" i="37" s="1"/>
  <c r="Z82" i="12"/>
  <c r="AA81" i="43"/>
  <c r="AA84" i="43" s="1"/>
  <c r="Y88" i="12"/>
  <c r="AA81" i="38"/>
  <c r="AA84" i="38" s="1"/>
  <c r="Y83" i="12"/>
  <c r="AA81" i="41"/>
  <c r="AA84" i="41" s="1"/>
  <c r="Y86" i="12"/>
  <c r="AB81" i="36"/>
  <c r="AB84" i="36" s="1"/>
  <c r="Z81" i="12"/>
  <c r="T87" i="37"/>
  <c r="T91" i="37" s="1"/>
  <c r="R51" i="12"/>
  <c r="T87" i="39"/>
  <c r="T91" i="39" s="1"/>
  <c r="R53" i="12"/>
  <c r="T87" i="42"/>
  <c r="T91" i="42" s="1"/>
  <c r="R56" i="12"/>
  <c r="T87" i="45"/>
  <c r="T91" i="45" s="1"/>
  <c r="R59" i="12"/>
  <c r="T87" i="41"/>
  <c r="T91" i="41" s="1"/>
  <c r="R55" i="12"/>
  <c r="T87" i="43"/>
  <c r="T91" i="43" s="1"/>
  <c r="R57" i="12"/>
  <c r="T87" i="44"/>
  <c r="T91" i="44" s="1"/>
  <c r="R58" i="12"/>
  <c r="T87" i="40"/>
  <c r="T91" i="40" s="1"/>
  <c r="R54" i="12"/>
  <c r="T87" i="38"/>
  <c r="T91" i="38" s="1"/>
  <c r="R52" i="12"/>
  <c r="T87" i="36"/>
  <c r="T91" i="36" s="1"/>
  <c r="R50" i="12"/>
  <c r="P69" i="40"/>
  <c r="P70" i="40" s="1"/>
  <c r="Q70" i="40" s="1"/>
  <c r="O59" i="4"/>
  <c r="P69" i="42"/>
  <c r="P70" i="42" s="1"/>
  <c r="Q70" i="42" s="1"/>
  <c r="O61" i="4"/>
  <c r="P78" i="36"/>
  <c r="P96" i="45"/>
  <c r="P67" i="45"/>
  <c r="AE33" i="45"/>
  <c r="AF31" i="45"/>
  <c r="AC54" i="45"/>
  <c r="AD2" i="45"/>
  <c r="AC28" i="45"/>
  <c r="AD39" i="45"/>
  <c r="P101" i="45"/>
  <c r="P102" i="45" s="1"/>
  <c r="O31" i="12" s="1"/>
  <c r="Q5" i="45"/>
  <c r="P40" i="45"/>
  <c r="P101" i="44"/>
  <c r="P102" i="44" s="1"/>
  <c r="O30" i="12" s="1"/>
  <c r="Q5" i="44"/>
  <c r="AE31" i="44"/>
  <c r="AD33" i="44"/>
  <c r="P40" i="44"/>
  <c r="AC39" i="44"/>
  <c r="AC54" i="44"/>
  <c r="AC28" i="44"/>
  <c r="AD2" i="44"/>
  <c r="P96" i="44"/>
  <c r="P67" i="44"/>
  <c r="P76" i="43"/>
  <c r="P78" i="43" s="1"/>
  <c r="P41" i="43"/>
  <c r="P48" i="43" s="1"/>
  <c r="P96" i="43"/>
  <c r="P67" i="43"/>
  <c r="AD54" i="43"/>
  <c r="AE2" i="43"/>
  <c r="AD28" i="43"/>
  <c r="AE39" i="43"/>
  <c r="P101" i="43"/>
  <c r="P102" i="43" s="1"/>
  <c r="O29" i="12" s="1"/>
  <c r="Q5" i="43"/>
  <c r="AF33" i="43"/>
  <c r="AF46" i="43" s="1"/>
  <c r="AG31" i="43"/>
  <c r="AD39" i="42"/>
  <c r="AE33" i="42"/>
  <c r="AE46" i="42" s="1"/>
  <c r="AF31" i="42"/>
  <c r="Q10" i="42"/>
  <c r="Q40" i="42" s="1"/>
  <c r="AC54" i="42"/>
  <c r="AC28" i="42"/>
  <c r="AD2" i="42"/>
  <c r="P95" i="42"/>
  <c r="P97" i="42" s="1"/>
  <c r="Q94" i="42" s="1"/>
  <c r="AC54" i="41"/>
  <c r="AC28" i="41"/>
  <c r="AD2" i="41"/>
  <c r="AC33" i="41"/>
  <c r="AC46" i="41" s="1"/>
  <c r="AD31" i="41"/>
  <c r="P77" i="41"/>
  <c r="AB39" i="41"/>
  <c r="O95" i="41"/>
  <c r="O97" i="41" s="1"/>
  <c r="P94" i="41" s="1"/>
  <c r="O48" i="41"/>
  <c r="P62" i="41"/>
  <c r="P101" i="41"/>
  <c r="P102" i="41" s="1"/>
  <c r="O27" i="12" s="1"/>
  <c r="Q5" i="41"/>
  <c r="P40" i="41"/>
  <c r="AC39" i="40"/>
  <c r="P101" i="40"/>
  <c r="P102" i="40" s="1"/>
  <c r="O26" i="12" s="1"/>
  <c r="Q5" i="40"/>
  <c r="AD33" i="40"/>
  <c r="AD46" i="40" s="1"/>
  <c r="AE31" i="40"/>
  <c r="P41" i="40"/>
  <c r="P76" i="40"/>
  <c r="P78" i="40" s="1"/>
  <c r="AC54" i="40"/>
  <c r="AC28" i="40"/>
  <c r="AD2" i="40"/>
  <c r="AE31" i="39"/>
  <c r="AD33" i="39"/>
  <c r="AD46" i="39" s="1"/>
  <c r="P41" i="39"/>
  <c r="P48" i="39" s="1"/>
  <c r="P76" i="39"/>
  <c r="P96" i="39"/>
  <c r="P67" i="39"/>
  <c r="AC39" i="39"/>
  <c r="P101" i="39"/>
  <c r="P102" i="39" s="1"/>
  <c r="O25" i="12" s="1"/>
  <c r="Q5" i="39"/>
  <c r="AC54" i="39"/>
  <c r="AC28" i="39"/>
  <c r="AD2" i="39"/>
  <c r="P96" i="38"/>
  <c r="P67" i="38"/>
  <c r="P101" i="38"/>
  <c r="P102" i="38" s="1"/>
  <c r="O24" i="12" s="1"/>
  <c r="Q5" i="38"/>
  <c r="AC54" i="38"/>
  <c r="AC28" i="38"/>
  <c r="AD2" i="38"/>
  <c r="P40" i="38"/>
  <c r="AC28" i="37"/>
  <c r="AC54" i="37"/>
  <c r="AD2" i="37"/>
  <c r="AB39" i="37"/>
  <c r="P96" i="37"/>
  <c r="P67" i="37"/>
  <c r="P101" i="37"/>
  <c r="P102" i="37" s="1"/>
  <c r="O23" i="12" s="1"/>
  <c r="Q5" i="37"/>
  <c r="P41" i="37"/>
  <c r="P76" i="37"/>
  <c r="P78" i="37" s="1"/>
  <c r="AC33" i="37"/>
  <c r="AC46" i="37" s="1"/>
  <c r="AD31" i="37"/>
  <c r="Q10" i="36"/>
  <c r="Q40" i="36" s="1"/>
  <c r="AC54" i="36"/>
  <c r="AC28" i="36"/>
  <c r="AD2" i="36"/>
  <c r="AD33" i="36"/>
  <c r="AD46" i="36" s="1"/>
  <c r="AE31" i="36"/>
  <c r="P95" i="36"/>
  <c r="AC39" i="36"/>
  <c r="P96" i="36"/>
  <c r="P67" i="36"/>
  <c r="S2" i="1"/>
  <c r="R32" i="1"/>
  <c r="O70" i="12"/>
  <c r="Q81" i="25"/>
  <c r="Q84" i="25" s="1"/>
  <c r="O74" i="12"/>
  <c r="Q81" i="29"/>
  <c r="Q84" i="29" s="1"/>
  <c r="V2" i="22"/>
  <c r="U28" i="22"/>
  <c r="U54" i="22"/>
  <c r="O69" i="12"/>
  <c r="Q81" i="24"/>
  <c r="Q84" i="24" s="1"/>
  <c r="L75" i="22"/>
  <c r="N77" i="25"/>
  <c r="L94" i="31"/>
  <c r="M78" i="33"/>
  <c r="N75" i="33" s="1"/>
  <c r="H109" i="12"/>
  <c r="K97" i="25"/>
  <c r="L94" i="25" s="1"/>
  <c r="L97" i="25" s="1"/>
  <c r="M94" i="25" s="1"/>
  <c r="M97" i="25" s="1"/>
  <c r="N94" i="25" s="1"/>
  <c r="M75" i="35"/>
  <c r="K128" i="12"/>
  <c r="L78" i="31"/>
  <c r="R87" i="31"/>
  <c r="R91" i="31" s="1"/>
  <c r="P45" i="12"/>
  <c r="R87" i="32"/>
  <c r="R91" i="32" s="1"/>
  <c r="P46" i="12"/>
  <c r="R87" i="34"/>
  <c r="R91" i="34" s="1"/>
  <c r="P48" i="12"/>
  <c r="R87" i="35"/>
  <c r="R91" i="35" s="1"/>
  <c r="P49" i="12"/>
  <c r="R87" i="33"/>
  <c r="R91" i="33" s="1"/>
  <c r="P47" i="12"/>
  <c r="T81" i="31"/>
  <c r="T84" i="31" s="1"/>
  <c r="R76" i="12"/>
  <c r="T81" i="32"/>
  <c r="T84" i="32" s="1"/>
  <c r="R77" i="12"/>
  <c r="T81" i="34"/>
  <c r="T84" i="34" s="1"/>
  <c r="R79" i="12"/>
  <c r="T81" i="35"/>
  <c r="T84" i="35" s="1"/>
  <c r="R80" i="12"/>
  <c r="T81" i="33"/>
  <c r="T84" i="33" s="1"/>
  <c r="R78" i="12"/>
  <c r="L67" i="22"/>
  <c r="K41" i="4" s="1"/>
  <c r="L50" i="35"/>
  <c r="L51" i="35" s="1"/>
  <c r="K47" i="7"/>
  <c r="K50" i="31"/>
  <c r="K51" i="31" s="1"/>
  <c r="J43" i="7"/>
  <c r="L50" i="31"/>
  <c r="L51" i="31" s="1"/>
  <c r="K43" i="7"/>
  <c r="N62" i="33"/>
  <c r="N96" i="33" s="1"/>
  <c r="K41" i="24"/>
  <c r="K76" i="24"/>
  <c r="K75" i="24"/>
  <c r="I117" i="12"/>
  <c r="I140" i="12" s="1"/>
  <c r="I5" i="12" s="1"/>
  <c r="I142" i="12" s="1"/>
  <c r="K50" i="25"/>
  <c r="K51" i="25" s="1"/>
  <c r="J37" i="7"/>
  <c r="L75" i="25"/>
  <c r="L78" i="25" s="1"/>
  <c r="J118" i="12"/>
  <c r="J48" i="24"/>
  <c r="J95" i="24"/>
  <c r="J97" i="24" s="1"/>
  <c r="I92" i="12" s="1"/>
  <c r="I45" i="11"/>
  <c r="I47" i="11" s="1"/>
  <c r="I48" i="11" s="1"/>
  <c r="N62" i="25"/>
  <c r="N96" i="25" s="1"/>
  <c r="M97" i="33"/>
  <c r="N94" i="33" s="1"/>
  <c r="L50" i="34"/>
  <c r="L51" i="34" s="1"/>
  <c r="K46" i="7"/>
  <c r="L48" i="25"/>
  <c r="L69" i="25"/>
  <c r="L70" i="25" s="1"/>
  <c r="M70" i="25" s="1"/>
  <c r="K44" i="4"/>
  <c r="L40" i="24"/>
  <c r="L101" i="24"/>
  <c r="L102" i="24" s="1"/>
  <c r="K10" i="12" s="1"/>
  <c r="M5" i="24"/>
  <c r="M10" i="24" s="1"/>
  <c r="L58" i="24"/>
  <c r="I71" i="4"/>
  <c r="L69" i="35"/>
  <c r="L70" i="35" s="1"/>
  <c r="M70" i="35" s="1"/>
  <c r="K54" i="4"/>
  <c r="L95" i="35"/>
  <c r="L97" i="35" s="1"/>
  <c r="M94" i="35" s="1"/>
  <c r="M10" i="35"/>
  <c r="M40" i="35" s="1"/>
  <c r="V54" i="35"/>
  <c r="V28" i="35"/>
  <c r="W2" i="35"/>
  <c r="M41" i="34"/>
  <c r="M48" i="34" s="1"/>
  <c r="M76" i="34"/>
  <c r="M78" i="34" s="1"/>
  <c r="N58" i="34"/>
  <c r="M22" i="4" s="1"/>
  <c r="W54" i="34"/>
  <c r="W28" i="34"/>
  <c r="X2" i="34"/>
  <c r="M101" i="34"/>
  <c r="M102" i="34" s="1"/>
  <c r="L20" i="12" s="1"/>
  <c r="N5" i="34"/>
  <c r="M48" i="33"/>
  <c r="W54" i="33"/>
  <c r="W28" i="33"/>
  <c r="X2" i="33"/>
  <c r="N10" i="33"/>
  <c r="N40" i="33" s="1"/>
  <c r="L41" i="32"/>
  <c r="L48" i="32" s="1"/>
  <c r="L76" i="32"/>
  <c r="L78" i="32" s="1"/>
  <c r="M10" i="32"/>
  <c r="M40" i="32" s="1"/>
  <c r="N58" i="32" s="1"/>
  <c r="M20" i="4" s="1"/>
  <c r="W54" i="32"/>
  <c r="W28" i="32"/>
  <c r="X2" i="32"/>
  <c r="V54" i="31"/>
  <c r="V28" i="31"/>
  <c r="W2" i="31"/>
  <c r="M10" i="31"/>
  <c r="L96" i="31"/>
  <c r="L67" i="31"/>
  <c r="L95" i="31"/>
  <c r="N78" i="26"/>
  <c r="L101" i="29"/>
  <c r="L102" i="29" s="1"/>
  <c r="K15" i="12" s="1"/>
  <c r="M5" i="29"/>
  <c r="M10" i="29" s="1"/>
  <c r="N5" i="29" s="1"/>
  <c r="L77" i="29"/>
  <c r="K17" i="4"/>
  <c r="N95" i="26"/>
  <c r="L40" i="27"/>
  <c r="L101" i="27"/>
  <c r="L102" i="27" s="1"/>
  <c r="K13" i="12" s="1"/>
  <c r="M5" i="27"/>
  <c r="N67" i="26"/>
  <c r="N96" i="26"/>
  <c r="J122" i="12"/>
  <c r="L75" i="29"/>
  <c r="K78" i="27"/>
  <c r="K50" i="27"/>
  <c r="K51" i="27" s="1"/>
  <c r="J39" i="7"/>
  <c r="O10" i="26"/>
  <c r="L76" i="29"/>
  <c r="L41" i="29"/>
  <c r="L95" i="29" s="1"/>
  <c r="K76" i="28"/>
  <c r="K78" i="28" s="1"/>
  <c r="K41" i="28"/>
  <c r="K48" i="28" s="1"/>
  <c r="L58" i="28"/>
  <c r="L77" i="27"/>
  <c r="K15" i="4"/>
  <c r="K48" i="29"/>
  <c r="L62" i="29"/>
  <c r="K95" i="29"/>
  <c r="K97" i="29" s="1"/>
  <c r="L94" i="29" s="1"/>
  <c r="N48" i="26"/>
  <c r="K95" i="27"/>
  <c r="K97" i="27" s="1"/>
  <c r="L94" i="27" s="1"/>
  <c r="L62" i="27"/>
  <c r="L10" i="28"/>
  <c r="L40" i="28" s="1"/>
  <c r="S54" i="23"/>
  <c r="T2" i="23"/>
  <c r="S28" i="23"/>
  <c r="T2" i="25"/>
  <c r="S28" i="25"/>
  <c r="S54" i="25"/>
  <c r="S28" i="24"/>
  <c r="S54" i="24"/>
  <c r="T2" i="24"/>
  <c r="T2" i="28"/>
  <c r="S28" i="28"/>
  <c r="S54" i="28"/>
  <c r="N76" i="25"/>
  <c r="N41" i="25"/>
  <c r="M10" i="2"/>
  <c r="M40" i="2" s="1"/>
  <c r="L37" i="7"/>
  <c r="M50" i="25"/>
  <c r="M51" i="25" s="1"/>
  <c r="N5" i="30"/>
  <c r="M101" i="30"/>
  <c r="M102" i="30" s="1"/>
  <c r="L16" i="12" s="1"/>
  <c r="K50" i="22"/>
  <c r="K51" i="22" s="1"/>
  <c r="J34" i="7"/>
  <c r="K50" i="23"/>
  <c r="K51" i="23" s="1"/>
  <c r="J35" i="7"/>
  <c r="M40" i="30"/>
  <c r="P71" i="12"/>
  <c r="R81" i="26"/>
  <c r="R84" i="26" s="1"/>
  <c r="W54" i="29"/>
  <c r="W28" i="29"/>
  <c r="X2" i="29"/>
  <c r="L76" i="22"/>
  <c r="L41" i="22"/>
  <c r="K40" i="4"/>
  <c r="L69" i="2"/>
  <c r="L70" i="2" s="1"/>
  <c r="M70" i="2" s="1"/>
  <c r="T54" i="26"/>
  <c r="T28" i="26"/>
  <c r="U2" i="26"/>
  <c r="L101" i="23"/>
  <c r="L102" i="23" s="1"/>
  <c r="K9" i="12" s="1"/>
  <c r="M5" i="23"/>
  <c r="Q81" i="30"/>
  <c r="Q84" i="30" s="1"/>
  <c r="O75" i="12"/>
  <c r="M5" i="22"/>
  <c r="L101" i="22"/>
  <c r="L102" i="22" s="1"/>
  <c r="K8" i="12" s="1"/>
  <c r="U54" i="27"/>
  <c r="V2" i="27"/>
  <c r="U28" i="27"/>
  <c r="L76" i="2"/>
  <c r="L78" i="2" s="1"/>
  <c r="L41" i="2"/>
  <c r="U2" i="2"/>
  <c r="T28" i="2"/>
  <c r="T54" i="2"/>
  <c r="N101" i="25"/>
  <c r="N102" i="25" s="1"/>
  <c r="M11" i="12" s="1"/>
  <c r="O5" i="25"/>
  <c r="S28" i="30"/>
  <c r="T2" i="30"/>
  <c r="S54" i="30"/>
  <c r="L40" i="23"/>
  <c r="L96" i="23"/>
  <c r="L67" i="23"/>
  <c r="O72" i="12"/>
  <c r="Q81" i="27"/>
  <c r="Q84" i="27" s="1"/>
  <c r="O102" i="12"/>
  <c r="R37" i="12"/>
  <c r="T87" i="23"/>
  <c r="T91" i="23" s="1"/>
  <c r="S81" i="2"/>
  <c r="S84" i="2" s="1"/>
  <c r="Q66" i="12"/>
  <c r="T81" i="23"/>
  <c r="T84" i="23" s="1"/>
  <c r="R68" i="12"/>
  <c r="T87" i="26"/>
  <c r="T91" i="26" s="1"/>
  <c r="R40" i="12"/>
  <c r="T87" i="2"/>
  <c r="T91" i="2" s="1"/>
  <c r="R35" i="12"/>
  <c r="R67" i="12"/>
  <c r="T81" i="22"/>
  <c r="T84" i="22" s="1"/>
  <c r="R43" i="12"/>
  <c r="T87" i="29"/>
  <c r="T91" i="29" s="1"/>
  <c r="R36" i="12"/>
  <c r="T87" i="22"/>
  <c r="T91" i="22" s="1"/>
  <c r="U87" i="28"/>
  <c r="U91" i="28" s="1"/>
  <c r="S42" i="12"/>
  <c r="S81" i="28"/>
  <c r="S84" i="28" s="1"/>
  <c r="Q73" i="12"/>
  <c r="R41" i="12"/>
  <c r="T87" i="27"/>
  <c r="T91" i="27" s="1"/>
  <c r="R38" i="12"/>
  <c r="T87" i="24"/>
  <c r="T91" i="24" s="1"/>
  <c r="R39" i="12"/>
  <c r="T87" i="25"/>
  <c r="T91" i="25" s="1"/>
  <c r="U87" i="30"/>
  <c r="U91" i="30" s="1"/>
  <c r="S44" i="12"/>
  <c r="AA30" i="7" l="1"/>
  <c r="AB43" i="11"/>
  <c r="G44" i="14" s="1"/>
  <c r="C38" i="14"/>
  <c r="AA30" i="11"/>
  <c r="AB21" i="11"/>
  <c r="G22" i="14" s="1"/>
  <c r="AB21" i="7"/>
  <c r="AC39" i="38"/>
  <c r="AD33" i="38"/>
  <c r="AD46" i="38" s="1"/>
  <c r="AE31" i="38"/>
  <c r="K37" i="11"/>
  <c r="P50" i="36"/>
  <c r="P51" i="36" s="1"/>
  <c r="K48" i="24"/>
  <c r="K50" i="24" s="1"/>
  <c r="K51" i="24" s="1"/>
  <c r="J38" i="11"/>
  <c r="C39" i="14" s="1"/>
  <c r="P78" i="39"/>
  <c r="O132" i="12" s="1"/>
  <c r="AD28" i="11"/>
  <c r="AD28" i="7"/>
  <c r="AC27" i="7"/>
  <c r="AC27" i="11"/>
  <c r="AE26" i="11"/>
  <c r="AE26" i="7"/>
  <c r="AD25" i="7"/>
  <c r="AD25" i="11"/>
  <c r="AA36" i="11"/>
  <c r="AB24" i="11"/>
  <c r="G25" i="14" s="1"/>
  <c r="AB24" i="7"/>
  <c r="AC23" i="11"/>
  <c r="AC23" i="7"/>
  <c r="AC22" i="7"/>
  <c r="AC22" i="11"/>
  <c r="AB20" i="11"/>
  <c r="G21" i="14" s="1"/>
  <c r="AB20" i="7"/>
  <c r="AC19" i="7"/>
  <c r="AC19" i="11"/>
  <c r="P50" i="43"/>
  <c r="P51" i="43" s="1"/>
  <c r="O55" i="7"/>
  <c r="Q75" i="43"/>
  <c r="O136" i="12"/>
  <c r="O50" i="41"/>
  <c r="O51" i="41" s="1"/>
  <c r="N53" i="7"/>
  <c r="Q75" i="40"/>
  <c r="O133" i="12"/>
  <c r="P50" i="39"/>
  <c r="P51" i="39" s="1"/>
  <c r="O51" i="7"/>
  <c r="Q75" i="37"/>
  <c r="O130" i="12"/>
  <c r="Q75" i="36"/>
  <c r="O129" i="12"/>
  <c r="AB81" i="38"/>
  <c r="AB84" i="38" s="1"/>
  <c r="Z83" i="12"/>
  <c r="AB81" i="42"/>
  <c r="AB84" i="42" s="1"/>
  <c r="Z87" i="12"/>
  <c r="AB81" i="43"/>
  <c r="AB84" i="43" s="1"/>
  <c r="Z88" i="12"/>
  <c r="AC81" i="44"/>
  <c r="AC84" i="44" s="1"/>
  <c r="AA89" i="12"/>
  <c r="AC81" i="36"/>
  <c r="AC84" i="36" s="1"/>
  <c r="AA81" i="12"/>
  <c r="AC81" i="37"/>
  <c r="AC84" i="37" s="1"/>
  <c r="AA82" i="12"/>
  <c r="AC81" i="40"/>
  <c r="AC84" i="40" s="1"/>
  <c r="AA85" i="12"/>
  <c r="AB81" i="41"/>
  <c r="AB84" i="41" s="1"/>
  <c r="Z86" i="12"/>
  <c r="AC81" i="39"/>
  <c r="AC84" i="39" s="1"/>
  <c r="AA84" i="12"/>
  <c r="AC81" i="45"/>
  <c r="AC84" i="45" s="1"/>
  <c r="AA90" i="12"/>
  <c r="U87" i="40"/>
  <c r="U91" i="40" s="1"/>
  <c r="S54" i="12"/>
  <c r="U87" i="45"/>
  <c r="U91" i="45" s="1"/>
  <c r="S59" i="12"/>
  <c r="U87" i="44"/>
  <c r="U91" i="44" s="1"/>
  <c r="S58" i="12"/>
  <c r="U87" i="42"/>
  <c r="U91" i="42" s="1"/>
  <c r="S56" i="12"/>
  <c r="U87" i="36"/>
  <c r="U91" i="36" s="1"/>
  <c r="S50" i="12"/>
  <c r="U87" i="43"/>
  <c r="U91" i="43" s="1"/>
  <c r="S57" i="12"/>
  <c r="U87" i="39"/>
  <c r="U91" i="39" s="1"/>
  <c r="S53" i="12"/>
  <c r="U87" i="38"/>
  <c r="U91" i="38" s="1"/>
  <c r="S52" i="12"/>
  <c r="U87" i="41"/>
  <c r="U91" i="41" s="1"/>
  <c r="S55" i="12"/>
  <c r="U87" i="37"/>
  <c r="U91" i="37" s="1"/>
  <c r="S51" i="12"/>
  <c r="P69" i="43"/>
  <c r="P70" i="43" s="1"/>
  <c r="Q70" i="43" s="1"/>
  <c r="O62" i="4"/>
  <c r="P69" i="45"/>
  <c r="P70" i="45" s="1"/>
  <c r="Q70" i="45" s="1"/>
  <c r="O64" i="4"/>
  <c r="P69" i="38"/>
  <c r="P70" i="38" s="1"/>
  <c r="Q70" i="38" s="1"/>
  <c r="O57" i="4"/>
  <c r="P69" i="39"/>
  <c r="P70" i="39" s="1"/>
  <c r="Q70" i="39" s="1"/>
  <c r="O58" i="4"/>
  <c r="P69" i="37"/>
  <c r="P70" i="37" s="1"/>
  <c r="Q70" i="37" s="1"/>
  <c r="O56" i="4"/>
  <c r="P69" i="44"/>
  <c r="P70" i="44" s="1"/>
  <c r="Q70" i="44" s="1"/>
  <c r="O63" i="4"/>
  <c r="P69" i="36"/>
  <c r="P70" i="36" s="1"/>
  <c r="Q70" i="36" s="1"/>
  <c r="O55" i="4"/>
  <c r="P97" i="36"/>
  <c r="AF33" i="45"/>
  <c r="AG31" i="45"/>
  <c r="AE39" i="45"/>
  <c r="P76" i="45"/>
  <c r="P78" i="45" s="1"/>
  <c r="P41" i="45"/>
  <c r="Q10" i="45"/>
  <c r="AD54" i="45"/>
  <c r="AE2" i="45"/>
  <c r="AD28" i="45"/>
  <c r="AD54" i="44"/>
  <c r="AD28" i="44"/>
  <c r="AE2" i="44"/>
  <c r="AD39" i="44"/>
  <c r="AF31" i="44"/>
  <c r="AE33" i="44"/>
  <c r="Q10" i="44"/>
  <c r="Q40" i="44" s="1"/>
  <c r="R58" i="44" s="1"/>
  <c r="Q32" i="4" s="1"/>
  <c r="P41" i="44"/>
  <c r="P76" i="44"/>
  <c r="P78" i="44" s="1"/>
  <c r="AG33" i="43"/>
  <c r="AG46" i="43" s="1"/>
  <c r="AH31" i="43"/>
  <c r="AF39" i="43"/>
  <c r="Q10" i="43"/>
  <c r="AE54" i="43"/>
  <c r="AE28" i="43"/>
  <c r="AF2" i="43"/>
  <c r="P95" i="43"/>
  <c r="P97" i="43" s="1"/>
  <c r="Q94" i="43" s="1"/>
  <c r="AF33" i="42"/>
  <c r="AF46" i="42" s="1"/>
  <c r="AG31" i="42"/>
  <c r="AE39" i="42"/>
  <c r="AD54" i="42"/>
  <c r="AD28" i="42"/>
  <c r="AE2" i="42"/>
  <c r="Q41" i="42"/>
  <c r="Q76" i="42"/>
  <c r="Q78" i="42" s="1"/>
  <c r="R58" i="42"/>
  <c r="Q30" i="4" s="1"/>
  <c r="Q101" i="42"/>
  <c r="Q102" i="42" s="1"/>
  <c r="P28" i="12" s="1"/>
  <c r="R5" i="42"/>
  <c r="P96" i="41"/>
  <c r="P67" i="41"/>
  <c r="AD33" i="41"/>
  <c r="AD46" i="41" s="1"/>
  <c r="AE31" i="41"/>
  <c r="P76" i="41"/>
  <c r="P78" i="41" s="1"/>
  <c r="P41" i="41"/>
  <c r="AC39" i="41"/>
  <c r="AD54" i="41"/>
  <c r="AD28" i="41"/>
  <c r="AE2" i="41"/>
  <c r="Q10" i="41"/>
  <c r="P95" i="40"/>
  <c r="P97" i="40" s="1"/>
  <c r="Q94" i="40" s="1"/>
  <c r="P48" i="40"/>
  <c r="AD54" i="40"/>
  <c r="AD28" i="40"/>
  <c r="AE2" i="40"/>
  <c r="AD39" i="40"/>
  <c r="AE33" i="40"/>
  <c r="AE46" i="40" s="1"/>
  <c r="AF31" i="40"/>
  <c r="Q10" i="40"/>
  <c r="AD54" i="39"/>
  <c r="AD28" i="39"/>
  <c r="AE2" i="39"/>
  <c r="P95" i="39"/>
  <c r="P97" i="39" s="1"/>
  <c r="Q94" i="39" s="1"/>
  <c r="AD39" i="39"/>
  <c r="AE33" i="39"/>
  <c r="AE46" i="39" s="1"/>
  <c r="AF31" i="39"/>
  <c r="Q10" i="39"/>
  <c r="P41" i="38"/>
  <c r="P48" i="38" s="1"/>
  <c r="P76" i="38"/>
  <c r="P78" i="38" s="1"/>
  <c r="AD54" i="38"/>
  <c r="AD28" i="38"/>
  <c r="AE2" i="38"/>
  <c r="Q10" i="38"/>
  <c r="Q40" i="38" s="1"/>
  <c r="R58" i="38" s="1"/>
  <c r="Q26" i="4" s="1"/>
  <c r="AE31" i="37"/>
  <c r="AD33" i="37"/>
  <c r="AD46" i="37" s="1"/>
  <c r="AC43" i="11" s="1"/>
  <c r="AC39" i="37"/>
  <c r="AD28" i="37"/>
  <c r="AD54" i="37"/>
  <c r="AE2" i="37"/>
  <c r="P95" i="37"/>
  <c r="P97" i="37" s="1"/>
  <c r="Q94" i="37" s="1"/>
  <c r="P48" i="37"/>
  <c r="Q10" i="37"/>
  <c r="Q40" i="37" s="1"/>
  <c r="AD54" i="36"/>
  <c r="AD28" i="36"/>
  <c r="AE2" i="36"/>
  <c r="AD39" i="36"/>
  <c r="AE33" i="36"/>
  <c r="AE46" i="36" s="1"/>
  <c r="AF31" i="36"/>
  <c r="Q101" i="36"/>
  <c r="Q102" i="36" s="1"/>
  <c r="P22" i="12" s="1"/>
  <c r="R5" i="36"/>
  <c r="Q76" i="36"/>
  <c r="Q41" i="36"/>
  <c r="R58" i="36"/>
  <c r="Q24" i="4" s="1"/>
  <c r="T2" i="1"/>
  <c r="S32" i="1"/>
  <c r="L78" i="22"/>
  <c r="M75" i="22" s="1"/>
  <c r="R81" i="29"/>
  <c r="R84" i="29" s="1"/>
  <c r="P74" i="12"/>
  <c r="L126" i="12"/>
  <c r="R81" i="25"/>
  <c r="R84" i="25" s="1"/>
  <c r="P70" i="12"/>
  <c r="P69" i="12"/>
  <c r="R81" i="24"/>
  <c r="R84" i="24" s="1"/>
  <c r="V28" i="22"/>
  <c r="V54" i="22"/>
  <c r="W2" i="22"/>
  <c r="N97" i="26"/>
  <c r="O94" i="26" s="1"/>
  <c r="L62" i="24"/>
  <c r="L67" i="24" s="1"/>
  <c r="K43" i="4" s="1"/>
  <c r="N58" i="2"/>
  <c r="M9" i="4" s="1"/>
  <c r="K95" i="24"/>
  <c r="L48" i="2"/>
  <c r="K33" i="7" s="1"/>
  <c r="I64" i="7"/>
  <c r="I72" i="11"/>
  <c r="I104" i="12" s="1"/>
  <c r="J103" i="12" s="1"/>
  <c r="N75" i="34"/>
  <c r="L127" i="12"/>
  <c r="M75" i="32"/>
  <c r="K125" i="12"/>
  <c r="M75" i="31"/>
  <c r="K124" i="12"/>
  <c r="S87" i="35"/>
  <c r="S91" i="35" s="1"/>
  <c r="Q49" i="12"/>
  <c r="S87" i="32"/>
  <c r="S91" i="32" s="1"/>
  <c r="Q46" i="12"/>
  <c r="S87" i="33"/>
  <c r="S91" i="33" s="1"/>
  <c r="Q47" i="12"/>
  <c r="S87" i="34"/>
  <c r="S91" i="34" s="1"/>
  <c r="Q48" i="12"/>
  <c r="S87" i="31"/>
  <c r="S91" i="31" s="1"/>
  <c r="Q45" i="12"/>
  <c r="U81" i="35"/>
  <c r="U84" i="35" s="1"/>
  <c r="S80" i="12"/>
  <c r="U81" i="32"/>
  <c r="U84" i="32" s="1"/>
  <c r="S77" i="12"/>
  <c r="U81" i="33"/>
  <c r="U84" i="33" s="1"/>
  <c r="S78" i="12"/>
  <c r="U81" i="34"/>
  <c r="U84" i="34" s="1"/>
  <c r="S79" i="12"/>
  <c r="U81" i="31"/>
  <c r="U84" i="31" s="1"/>
  <c r="S76" i="12"/>
  <c r="L69" i="22"/>
  <c r="L70" i="22" s="1"/>
  <c r="M70" i="22" s="1"/>
  <c r="N67" i="25"/>
  <c r="M44" i="4" s="1"/>
  <c r="L50" i="32"/>
  <c r="L51" i="32" s="1"/>
  <c r="K44" i="7"/>
  <c r="K118" i="12"/>
  <c r="M75" i="25"/>
  <c r="M78" i="25" s="1"/>
  <c r="I73" i="4"/>
  <c r="I75" i="4"/>
  <c r="L76" i="24"/>
  <c r="L41" i="24"/>
  <c r="K37" i="7"/>
  <c r="L50" i="25"/>
  <c r="L51" i="25" s="1"/>
  <c r="J50" i="24"/>
  <c r="J51" i="24" s="1"/>
  <c r="I36" i="7"/>
  <c r="I59" i="7" s="1"/>
  <c r="I61" i="7" s="1"/>
  <c r="I62" i="7" s="1"/>
  <c r="K94" i="24"/>
  <c r="I97" i="12"/>
  <c r="L97" i="31"/>
  <c r="N67" i="33"/>
  <c r="N69" i="33" s="1"/>
  <c r="N70" i="33" s="1"/>
  <c r="O70" i="33" s="1"/>
  <c r="L77" i="24"/>
  <c r="K12" i="4"/>
  <c r="K78" i="24"/>
  <c r="M50" i="33"/>
  <c r="M51" i="33" s="1"/>
  <c r="L45" i="7"/>
  <c r="M50" i="34"/>
  <c r="M51" i="34" s="1"/>
  <c r="L46" i="7"/>
  <c r="M40" i="24"/>
  <c r="N5" i="24"/>
  <c r="M101" i="24"/>
  <c r="M102" i="24" s="1"/>
  <c r="L10" i="12" s="1"/>
  <c r="L69" i="31"/>
  <c r="L70" i="31" s="1"/>
  <c r="M70" i="31" s="1"/>
  <c r="K50" i="4"/>
  <c r="M101" i="35"/>
  <c r="M102" i="35" s="1"/>
  <c r="L21" i="12" s="1"/>
  <c r="N5" i="35"/>
  <c r="W54" i="35"/>
  <c r="W28" i="35"/>
  <c r="X2" i="35"/>
  <c r="M41" i="35"/>
  <c r="M48" i="35" s="1"/>
  <c r="M76" i="35"/>
  <c r="M78" i="35" s="1"/>
  <c r="N58" i="35"/>
  <c r="M23" i="4" s="1"/>
  <c r="N77" i="34"/>
  <c r="X54" i="34"/>
  <c r="X28" i="34"/>
  <c r="Y2" i="34"/>
  <c r="N10" i="34"/>
  <c r="N40" i="34" s="1"/>
  <c r="M95" i="34"/>
  <c r="M97" i="34" s="1"/>
  <c r="N94" i="34" s="1"/>
  <c r="N62" i="34"/>
  <c r="N41" i="33"/>
  <c r="N48" i="33" s="1"/>
  <c r="N76" i="33"/>
  <c r="N78" i="33" s="1"/>
  <c r="N101" i="33"/>
  <c r="N102" i="33" s="1"/>
  <c r="M19" i="12" s="1"/>
  <c r="O5" i="33"/>
  <c r="X54" i="33"/>
  <c r="X28" i="33"/>
  <c r="Y2" i="33"/>
  <c r="N77" i="32"/>
  <c r="M101" i="32"/>
  <c r="M102" i="32" s="1"/>
  <c r="L18" i="12" s="1"/>
  <c r="N5" i="32"/>
  <c r="X54" i="32"/>
  <c r="X28" i="32"/>
  <c r="Y2" i="32"/>
  <c r="M41" i="32"/>
  <c r="M95" i="32" s="1"/>
  <c r="M76" i="32"/>
  <c r="L95" i="32"/>
  <c r="L97" i="32" s="1"/>
  <c r="M94" i="32" s="1"/>
  <c r="W54" i="31"/>
  <c r="W28" i="31"/>
  <c r="X2" i="31"/>
  <c r="M101" i="31"/>
  <c r="M102" i="31" s="1"/>
  <c r="L17" i="12" s="1"/>
  <c r="N5" i="31"/>
  <c r="M40" i="31"/>
  <c r="J121" i="12"/>
  <c r="L75" i="28"/>
  <c r="P5" i="26"/>
  <c r="O101" i="26"/>
  <c r="O102" i="26" s="1"/>
  <c r="N12" i="12" s="1"/>
  <c r="M45" i="4"/>
  <c r="N69" i="26"/>
  <c r="N70" i="26" s="1"/>
  <c r="O70" i="26" s="1"/>
  <c r="M5" i="28"/>
  <c r="L101" i="28"/>
  <c r="L102" i="28" s="1"/>
  <c r="K14" i="12" s="1"/>
  <c r="N50" i="26"/>
  <c r="N51" i="26" s="1"/>
  <c r="M38" i="7"/>
  <c r="L77" i="28"/>
  <c r="K16" i="4"/>
  <c r="O40" i="26"/>
  <c r="L78" i="29"/>
  <c r="M10" i="27"/>
  <c r="M40" i="27" s="1"/>
  <c r="L76" i="28"/>
  <c r="L41" i="28"/>
  <c r="L48" i="28" s="1"/>
  <c r="K50" i="29"/>
  <c r="K51" i="29" s="1"/>
  <c r="J41" i="7"/>
  <c r="J120" i="12"/>
  <c r="L75" i="27"/>
  <c r="M101" i="29"/>
  <c r="M102" i="29" s="1"/>
  <c r="L15" i="12" s="1"/>
  <c r="J40" i="7"/>
  <c r="K50" i="28"/>
  <c r="K51" i="28" s="1"/>
  <c r="M119" i="12"/>
  <c r="O75" i="26"/>
  <c r="M40" i="29"/>
  <c r="M41" i="29" s="1"/>
  <c r="M48" i="29" s="1"/>
  <c r="L96" i="27"/>
  <c r="L67" i="27"/>
  <c r="L96" i="29"/>
  <c r="L97" i="29" s="1"/>
  <c r="M94" i="29" s="1"/>
  <c r="L67" i="29"/>
  <c r="K95" i="28"/>
  <c r="K97" i="28" s="1"/>
  <c r="L94" i="28" s="1"/>
  <c r="L62" i="28"/>
  <c r="L48" i="29"/>
  <c r="L76" i="27"/>
  <c r="L41" i="27"/>
  <c r="L48" i="27" s="1"/>
  <c r="T28" i="25"/>
  <c r="T54" i="25"/>
  <c r="U2" i="25"/>
  <c r="T54" i="28"/>
  <c r="T28" i="28"/>
  <c r="U2" i="28"/>
  <c r="T54" i="23"/>
  <c r="T28" i="23"/>
  <c r="U2" i="23"/>
  <c r="T28" i="24"/>
  <c r="T54" i="24"/>
  <c r="U2" i="24"/>
  <c r="L69" i="23"/>
  <c r="L70" i="23" s="1"/>
  <c r="M70" i="23" s="1"/>
  <c r="K42" i="4"/>
  <c r="T28" i="30"/>
  <c r="T54" i="30"/>
  <c r="U2" i="30"/>
  <c r="M75" i="2"/>
  <c r="K114" i="12"/>
  <c r="U28" i="26"/>
  <c r="V2" i="26"/>
  <c r="U54" i="26"/>
  <c r="L95" i="22"/>
  <c r="L97" i="22" s="1"/>
  <c r="M94" i="22" s="1"/>
  <c r="M41" i="30"/>
  <c r="M48" i="30" s="1"/>
  <c r="M76" i="30"/>
  <c r="M78" i="30" s="1"/>
  <c r="N58" i="30"/>
  <c r="P75" i="12"/>
  <c r="R81" i="30"/>
  <c r="R84" i="30" s="1"/>
  <c r="N10" i="29"/>
  <c r="M41" i="2"/>
  <c r="M76" i="2"/>
  <c r="L41" i="23"/>
  <c r="L76" i="23"/>
  <c r="L78" i="23" s="1"/>
  <c r="M10" i="22"/>
  <c r="M40" i="22" s="1"/>
  <c r="M10" i="23"/>
  <c r="S81" i="26"/>
  <c r="S84" i="26" s="1"/>
  <c r="Q71" i="12"/>
  <c r="N5" i="2"/>
  <c r="M101" i="2"/>
  <c r="M102" i="2" s="1"/>
  <c r="L7" i="12" s="1"/>
  <c r="N48" i="25"/>
  <c r="N95" i="25"/>
  <c r="N97" i="25" s="1"/>
  <c r="O94" i="25" s="1"/>
  <c r="O10" i="25"/>
  <c r="V2" i="2"/>
  <c r="U54" i="2"/>
  <c r="U28" i="2"/>
  <c r="L95" i="2"/>
  <c r="L97" i="2" s="1"/>
  <c r="W2" i="27"/>
  <c r="V54" i="27"/>
  <c r="V28" i="27"/>
  <c r="L48" i="22"/>
  <c r="X28" i="29"/>
  <c r="X54" i="29"/>
  <c r="Y2" i="29"/>
  <c r="N10" i="30"/>
  <c r="N40" i="30" s="1"/>
  <c r="P72" i="12"/>
  <c r="R81" i="27"/>
  <c r="R84" i="27" s="1"/>
  <c r="P102" i="12"/>
  <c r="S37" i="12"/>
  <c r="U87" i="23"/>
  <c r="U91" i="23" s="1"/>
  <c r="T81" i="2"/>
  <c r="T84" i="2" s="1"/>
  <c r="R66" i="12"/>
  <c r="U81" i="23"/>
  <c r="U84" i="23" s="1"/>
  <c r="S68" i="12"/>
  <c r="S40" i="12"/>
  <c r="U87" i="26"/>
  <c r="U91" i="26" s="1"/>
  <c r="T81" i="28"/>
  <c r="T84" i="28" s="1"/>
  <c r="R73" i="12"/>
  <c r="U87" i="2"/>
  <c r="U91" i="2" s="1"/>
  <c r="S35" i="12"/>
  <c r="S39" i="12"/>
  <c r="U87" i="25"/>
  <c r="U91" i="25" s="1"/>
  <c r="S38" i="12"/>
  <c r="U87" i="24"/>
  <c r="U91" i="24" s="1"/>
  <c r="U81" i="22"/>
  <c r="U84" i="22" s="1"/>
  <c r="S67" i="12"/>
  <c r="T42" i="12"/>
  <c r="V87" i="28"/>
  <c r="V91" i="28" s="1"/>
  <c r="V87" i="30"/>
  <c r="V91" i="30" s="1"/>
  <c r="T44" i="12"/>
  <c r="S41" i="12"/>
  <c r="U87" i="27"/>
  <c r="U91" i="27" s="1"/>
  <c r="U87" i="22"/>
  <c r="U91" i="22" s="1"/>
  <c r="S36" i="12"/>
  <c r="S43" i="12"/>
  <c r="U87" i="29"/>
  <c r="U91" i="29" s="1"/>
  <c r="J36" i="7" l="1"/>
  <c r="AB30" i="7"/>
  <c r="G31" i="14"/>
  <c r="C46" i="14"/>
  <c r="C48" i="14" s="1"/>
  <c r="C63" i="14" s="1"/>
  <c r="AE33" i="38"/>
  <c r="AE46" i="38" s="1"/>
  <c r="AF31" i="38"/>
  <c r="AC21" i="11"/>
  <c r="AD39" i="38"/>
  <c r="AC21" i="7"/>
  <c r="K38" i="11"/>
  <c r="K45" i="11" s="1"/>
  <c r="K47" i="11" s="1"/>
  <c r="Q75" i="39"/>
  <c r="AB30" i="11"/>
  <c r="AB36" i="11"/>
  <c r="G37" i="14" s="1"/>
  <c r="AE28" i="11"/>
  <c r="AE28" i="7"/>
  <c r="AD27" i="7"/>
  <c r="AD27" i="11"/>
  <c r="AF26" i="11"/>
  <c r="H27" i="14" s="1"/>
  <c r="AF26" i="7"/>
  <c r="AE25" i="7"/>
  <c r="AE25" i="11"/>
  <c r="AC24" i="11"/>
  <c r="AC24" i="7"/>
  <c r="AD23" i="7"/>
  <c r="AD23" i="11"/>
  <c r="AD22" i="7"/>
  <c r="AD22" i="11"/>
  <c r="AC20" i="11"/>
  <c r="AC20" i="7"/>
  <c r="AD19" i="7"/>
  <c r="AD19" i="11"/>
  <c r="Q94" i="36"/>
  <c r="Q48" i="36"/>
  <c r="P48" i="7" s="1"/>
  <c r="Q75" i="45"/>
  <c r="O138" i="12"/>
  <c r="Q75" i="44"/>
  <c r="O137" i="12"/>
  <c r="R75" i="42"/>
  <c r="P135" i="12"/>
  <c r="Q75" i="41"/>
  <c r="O134" i="12"/>
  <c r="P50" i="40"/>
  <c r="P51" i="40" s="1"/>
  <c r="O52" i="7"/>
  <c r="Q75" i="38"/>
  <c r="O131" i="12"/>
  <c r="P50" i="38"/>
  <c r="P51" i="38" s="1"/>
  <c r="O50" i="7"/>
  <c r="P50" i="37"/>
  <c r="P51" i="37" s="1"/>
  <c r="O49" i="7"/>
  <c r="Q78" i="36"/>
  <c r="AC81" i="41"/>
  <c r="AC84" i="41" s="1"/>
  <c r="AA86" i="12"/>
  <c r="AD81" i="44"/>
  <c r="AD84" i="44" s="1"/>
  <c r="AB89" i="12"/>
  <c r="AD81" i="40"/>
  <c r="AD84" i="40" s="1"/>
  <c r="AB85" i="12"/>
  <c r="AC81" i="43"/>
  <c r="AC84" i="43" s="1"/>
  <c r="AA88" i="12"/>
  <c r="AD81" i="45"/>
  <c r="AD84" i="45" s="1"/>
  <c r="AB90" i="12"/>
  <c r="AD81" i="37"/>
  <c r="AD84" i="37" s="1"/>
  <c r="AB82" i="12"/>
  <c r="AC81" i="42"/>
  <c r="AC84" i="42" s="1"/>
  <c r="AA87" i="12"/>
  <c r="AD81" i="39"/>
  <c r="AD84" i="39" s="1"/>
  <c r="AB84" i="12"/>
  <c r="AD81" i="36"/>
  <c r="AD84" i="36" s="1"/>
  <c r="AB81" i="12"/>
  <c r="AC81" i="38"/>
  <c r="AC84" i="38" s="1"/>
  <c r="AA83" i="12"/>
  <c r="V87" i="38"/>
  <c r="V91" i="38" s="1"/>
  <c r="T52" i="12"/>
  <c r="V87" i="42"/>
  <c r="V91" i="42" s="1"/>
  <c r="T56" i="12"/>
  <c r="V87" i="39"/>
  <c r="V91" i="39" s="1"/>
  <c r="T53" i="12"/>
  <c r="V87" i="44"/>
  <c r="V91" i="44" s="1"/>
  <c r="T58" i="12"/>
  <c r="V87" i="37"/>
  <c r="V91" i="37" s="1"/>
  <c r="T51" i="12"/>
  <c r="V87" i="43"/>
  <c r="V91" i="43" s="1"/>
  <c r="T57" i="12"/>
  <c r="V87" i="45"/>
  <c r="V91" i="45" s="1"/>
  <c r="T59" i="12"/>
  <c r="V87" i="41"/>
  <c r="V91" i="41" s="1"/>
  <c r="T55" i="12"/>
  <c r="V87" i="36"/>
  <c r="V91" i="36" s="1"/>
  <c r="T50" i="12"/>
  <c r="V87" i="40"/>
  <c r="V91" i="40" s="1"/>
  <c r="T54" i="12"/>
  <c r="P69" i="41"/>
  <c r="P70" i="41" s="1"/>
  <c r="Q70" i="41" s="1"/>
  <c r="O60" i="4"/>
  <c r="AE54" i="45"/>
  <c r="AE28" i="45"/>
  <c r="AF2" i="45"/>
  <c r="Q101" i="45"/>
  <c r="Q102" i="45" s="1"/>
  <c r="P31" i="12" s="1"/>
  <c r="R5" i="45"/>
  <c r="Q40" i="45"/>
  <c r="P95" i="45"/>
  <c r="P97" i="45" s="1"/>
  <c r="Q94" i="45" s="1"/>
  <c r="P48" i="45"/>
  <c r="AH31" i="45"/>
  <c r="AG33" i="45"/>
  <c r="AF39" i="45"/>
  <c r="Q101" i="44"/>
  <c r="Q102" i="44" s="1"/>
  <c r="P30" i="12" s="1"/>
  <c r="R5" i="44"/>
  <c r="R77" i="44"/>
  <c r="Q41" i="44"/>
  <c r="Q95" i="44" s="1"/>
  <c r="Q76" i="44"/>
  <c r="AE54" i="44"/>
  <c r="AE28" i="44"/>
  <c r="AF2" i="44"/>
  <c r="AE39" i="44"/>
  <c r="AG31" i="44"/>
  <c r="AF33" i="44"/>
  <c r="P95" i="44"/>
  <c r="P97" i="44" s="1"/>
  <c r="Q94" i="44" s="1"/>
  <c r="P48" i="44"/>
  <c r="AF54" i="43"/>
  <c r="AF28" i="43"/>
  <c r="AG2" i="43"/>
  <c r="Q101" i="43"/>
  <c r="Q102" i="43" s="1"/>
  <c r="P29" i="12" s="1"/>
  <c r="R5" i="43"/>
  <c r="AH33" i="43"/>
  <c r="AH46" i="43" s="1"/>
  <c r="AI31" i="43"/>
  <c r="Q40" i="43"/>
  <c r="AG39" i="43"/>
  <c r="Q95" i="42"/>
  <c r="Q97" i="42" s="1"/>
  <c r="R94" i="42" s="1"/>
  <c r="R62" i="42"/>
  <c r="Q48" i="42"/>
  <c r="R10" i="42"/>
  <c r="R40" i="42" s="1"/>
  <c r="AE28" i="42"/>
  <c r="AE54" i="42"/>
  <c r="AF2" i="42"/>
  <c r="AG33" i="42"/>
  <c r="AG46" i="42" s="1"/>
  <c r="AH31" i="42"/>
  <c r="R77" i="42"/>
  <c r="AF39" i="42"/>
  <c r="AE54" i="41"/>
  <c r="AE28" i="41"/>
  <c r="AF2" i="41"/>
  <c r="P95" i="41"/>
  <c r="P97" i="41" s="1"/>
  <c r="Q94" i="41" s="1"/>
  <c r="P48" i="41"/>
  <c r="AE33" i="41"/>
  <c r="AE46" i="41" s="1"/>
  <c r="AF31" i="41"/>
  <c r="AD39" i="41"/>
  <c r="Q101" i="41"/>
  <c r="Q102" i="41" s="1"/>
  <c r="P27" i="12" s="1"/>
  <c r="R5" i="41"/>
  <c r="Q40" i="41"/>
  <c r="AF33" i="40"/>
  <c r="AF46" i="40" s="1"/>
  <c r="AG31" i="40"/>
  <c r="AE39" i="40"/>
  <c r="Q101" i="40"/>
  <c r="Q102" i="40" s="1"/>
  <c r="P26" i="12" s="1"/>
  <c r="R5" i="40"/>
  <c r="Q40" i="40"/>
  <c r="AE28" i="40"/>
  <c r="AE54" i="40"/>
  <c r="AF2" i="40"/>
  <c r="AF33" i="39"/>
  <c r="AF46" i="39" s="1"/>
  <c r="AG31" i="39"/>
  <c r="AE39" i="39"/>
  <c r="AE54" i="39"/>
  <c r="AE28" i="39"/>
  <c r="AF2" i="39"/>
  <c r="Q101" i="39"/>
  <c r="Q102" i="39" s="1"/>
  <c r="P25" i="12" s="1"/>
  <c r="R5" i="39"/>
  <c r="Q40" i="39"/>
  <c r="R77" i="38"/>
  <c r="Q76" i="38"/>
  <c r="Q41" i="38"/>
  <c r="Q95" i="38" s="1"/>
  <c r="AE54" i="38"/>
  <c r="AE28" i="38"/>
  <c r="AF2" i="38"/>
  <c r="Q101" i="38"/>
  <c r="Q102" i="38" s="1"/>
  <c r="P24" i="12" s="1"/>
  <c r="R5" i="38"/>
  <c r="P95" i="38"/>
  <c r="P97" i="38" s="1"/>
  <c r="Q94" i="38" s="1"/>
  <c r="Q41" i="37"/>
  <c r="Q48" i="37" s="1"/>
  <c r="Q76" i="37"/>
  <c r="Q78" i="37" s="1"/>
  <c r="R58" i="37"/>
  <c r="Q25" i="4" s="1"/>
  <c r="AE28" i="37"/>
  <c r="AE54" i="37"/>
  <c r="AF2" i="37"/>
  <c r="AD39" i="37"/>
  <c r="AC36" i="11" s="1"/>
  <c r="AF31" i="37"/>
  <c r="AE33" i="37"/>
  <c r="AE46" i="37" s="1"/>
  <c r="AD43" i="11" s="1"/>
  <c r="Q101" i="37"/>
  <c r="Q102" i="37" s="1"/>
  <c r="P23" i="12" s="1"/>
  <c r="R5" i="37"/>
  <c r="AF33" i="36"/>
  <c r="AF46" i="36" s="1"/>
  <c r="AG31" i="36"/>
  <c r="R77" i="36"/>
  <c r="AE54" i="36"/>
  <c r="AE28" i="36"/>
  <c r="AF2" i="36"/>
  <c r="AE39" i="36"/>
  <c r="Q95" i="36"/>
  <c r="R62" i="36"/>
  <c r="R10" i="36"/>
  <c r="K115" i="12"/>
  <c r="L96" i="24"/>
  <c r="L50" i="2"/>
  <c r="L51" i="2" s="1"/>
  <c r="U2" i="1"/>
  <c r="T32" i="1"/>
  <c r="S81" i="25"/>
  <c r="S84" i="25" s="1"/>
  <c r="Q70" i="12"/>
  <c r="Q69" i="12"/>
  <c r="S81" i="24"/>
  <c r="S84" i="24" s="1"/>
  <c r="X2" i="22"/>
  <c r="W54" i="22"/>
  <c r="W28" i="22"/>
  <c r="Q74" i="12"/>
  <c r="S81" i="29"/>
  <c r="S84" i="29" s="1"/>
  <c r="N77" i="2"/>
  <c r="M94" i="31"/>
  <c r="K97" i="24"/>
  <c r="J92" i="12" s="1"/>
  <c r="M76" i="29"/>
  <c r="I107" i="12"/>
  <c r="J45" i="11"/>
  <c r="J47" i="11" s="1"/>
  <c r="J72" i="11" s="1"/>
  <c r="J104" i="12" s="1"/>
  <c r="K103" i="12" s="1"/>
  <c r="M95" i="2"/>
  <c r="N58" i="29"/>
  <c r="M17" i="4" s="1"/>
  <c r="I82" i="4"/>
  <c r="N62" i="2"/>
  <c r="N67" i="2" s="1"/>
  <c r="N75" i="35"/>
  <c r="L128" i="12"/>
  <c r="O75" i="33"/>
  <c r="M126" i="12"/>
  <c r="M78" i="32"/>
  <c r="T87" i="34"/>
  <c r="T91" i="34" s="1"/>
  <c r="R48" i="12"/>
  <c r="T87" i="32"/>
  <c r="T91" i="32" s="1"/>
  <c r="R46" i="12"/>
  <c r="T87" i="31"/>
  <c r="T91" i="31" s="1"/>
  <c r="R45" i="12"/>
  <c r="T87" i="33"/>
  <c r="T91" i="33" s="1"/>
  <c r="R47" i="12"/>
  <c r="T87" i="35"/>
  <c r="T91" i="35" s="1"/>
  <c r="R49" i="12"/>
  <c r="V81" i="34"/>
  <c r="V84" i="34" s="1"/>
  <c r="T79" i="12"/>
  <c r="V81" i="32"/>
  <c r="V84" i="32" s="1"/>
  <c r="T77" i="12"/>
  <c r="V81" i="31"/>
  <c r="V84" i="31" s="1"/>
  <c r="T76" i="12"/>
  <c r="V81" i="33"/>
  <c r="V84" i="33" s="1"/>
  <c r="T78" i="12"/>
  <c r="V81" i="35"/>
  <c r="V84" i="35" s="1"/>
  <c r="T80" i="12"/>
  <c r="N69" i="25"/>
  <c r="N70" i="25" s="1"/>
  <c r="O70" i="25" s="1"/>
  <c r="K37" i="4"/>
  <c r="M52" i="4"/>
  <c r="L69" i="24"/>
  <c r="L70" i="24" s="1"/>
  <c r="M70" i="24" s="1"/>
  <c r="N10" i="24"/>
  <c r="N40" i="24" s="1"/>
  <c r="N62" i="32"/>
  <c r="N67" i="32" s="1"/>
  <c r="N50" i="33"/>
  <c r="N51" i="33" s="1"/>
  <c r="M45" i="7"/>
  <c r="M76" i="24"/>
  <c r="M41" i="24"/>
  <c r="M95" i="24" s="1"/>
  <c r="N75" i="25"/>
  <c r="N78" i="25" s="1"/>
  <c r="L118" i="12"/>
  <c r="L78" i="27"/>
  <c r="K120" i="12" s="1"/>
  <c r="M97" i="32"/>
  <c r="N94" i="32" s="1"/>
  <c r="M50" i="35"/>
  <c r="M51" i="35" s="1"/>
  <c r="L47" i="7"/>
  <c r="N58" i="24"/>
  <c r="I4" i="12"/>
  <c r="I61" i="12" s="1"/>
  <c r="I99" i="12" s="1"/>
  <c r="I81" i="4"/>
  <c r="J5" i="4"/>
  <c r="J75" i="4" s="1"/>
  <c r="L95" i="24"/>
  <c r="L75" i="24"/>
  <c r="L78" i="24" s="1"/>
  <c r="J117" i="12"/>
  <c r="J140" i="12" s="1"/>
  <c r="J5" i="12" s="1"/>
  <c r="J142" i="12" s="1"/>
  <c r="I65" i="7"/>
  <c r="L48" i="24"/>
  <c r="J59" i="7"/>
  <c r="J61" i="7" s="1"/>
  <c r="J62" i="7" s="1"/>
  <c r="M95" i="35"/>
  <c r="M97" i="35" s="1"/>
  <c r="N94" i="35" s="1"/>
  <c r="N62" i="35"/>
  <c r="N10" i="35"/>
  <c r="N40" i="35" s="1"/>
  <c r="N77" i="35"/>
  <c r="X54" i="35"/>
  <c r="X28" i="35"/>
  <c r="Y2" i="35"/>
  <c r="N76" i="34"/>
  <c r="N78" i="34" s="1"/>
  <c r="N41" i="34"/>
  <c r="N48" i="34" s="1"/>
  <c r="N96" i="34"/>
  <c r="N67" i="34"/>
  <c r="N101" i="34"/>
  <c r="N102" i="34" s="1"/>
  <c r="M20" i="12" s="1"/>
  <c r="O5" i="34"/>
  <c r="Y54" i="34"/>
  <c r="Y28" i="34"/>
  <c r="Z2" i="34"/>
  <c r="O10" i="33"/>
  <c r="O40" i="33" s="1"/>
  <c r="Y54" i="33"/>
  <c r="Y28" i="33"/>
  <c r="Z2" i="33"/>
  <c r="N95" i="33"/>
  <c r="N97" i="33" s="1"/>
  <c r="O94" i="33" s="1"/>
  <c r="Y54" i="32"/>
  <c r="Y28" i="32"/>
  <c r="Z2" i="32"/>
  <c r="M48" i="32"/>
  <c r="N10" i="32"/>
  <c r="X54" i="31"/>
  <c r="X28" i="31"/>
  <c r="Y2" i="31"/>
  <c r="M41" i="31"/>
  <c r="M48" i="31" s="1"/>
  <c r="M76" i="31"/>
  <c r="M78" i="31" s="1"/>
  <c r="N58" i="31"/>
  <c r="M19" i="4" s="1"/>
  <c r="N10" i="31"/>
  <c r="N40" i="31" s="1"/>
  <c r="L50" i="27"/>
  <c r="L51" i="27" s="1"/>
  <c r="K39" i="7"/>
  <c r="K46" i="4"/>
  <c r="L69" i="27"/>
  <c r="L70" i="27" s="1"/>
  <c r="M70" i="27" s="1"/>
  <c r="L95" i="27"/>
  <c r="L97" i="27" s="1"/>
  <c r="M94" i="27" s="1"/>
  <c r="L95" i="28"/>
  <c r="N5" i="27"/>
  <c r="M101" i="27"/>
  <c r="M102" i="27" s="1"/>
  <c r="L13" i="12" s="1"/>
  <c r="L96" i="28"/>
  <c r="L67" i="28"/>
  <c r="K40" i="7"/>
  <c r="L50" i="28"/>
  <c r="L51" i="28" s="1"/>
  <c r="M41" i="27"/>
  <c r="M95" i="27" s="1"/>
  <c r="M76" i="27"/>
  <c r="P10" i="26"/>
  <c r="P40" i="26" s="1"/>
  <c r="K48" i="4"/>
  <c r="L69" i="29"/>
  <c r="L70" i="29" s="1"/>
  <c r="M70" i="29" s="1"/>
  <c r="L78" i="28"/>
  <c r="M75" i="29"/>
  <c r="K122" i="12"/>
  <c r="N58" i="27"/>
  <c r="K41" i="7"/>
  <c r="L50" i="29"/>
  <c r="L51" i="29" s="1"/>
  <c r="O41" i="26"/>
  <c r="O48" i="26" s="1"/>
  <c r="O76" i="26"/>
  <c r="O78" i="26" s="1"/>
  <c r="P58" i="26"/>
  <c r="M10" i="28"/>
  <c r="U28" i="25"/>
  <c r="U54" i="25"/>
  <c r="V2" i="25"/>
  <c r="U54" i="24"/>
  <c r="U28" i="24"/>
  <c r="V2" i="24"/>
  <c r="U28" i="28"/>
  <c r="U54" i="28"/>
  <c r="V2" i="28"/>
  <c r="U28" i="23"/>
  <c r="V2" i="23"/>
  <c r="U54" i="23"/>
  <c r="M41" i="22"/>
  <c r="M48" i="22" s="1"/>
  <c r="M76" i="22"/>
  <c r="M78" i="22" s="1"/>
  <c r="N58" i="22"/>
  <c r="N41" i="30"/>
  <c r="N48" i="30" s="1"/>
  <c r="N76" i="30"/>
  <c r="R71" i="12"/>
  <c r="T81" i="26"/>
  <c r="T84" i="26" s="1"/>
  <c r="M50" i="30"/>
  <c r="M51" i="30" s="1"/>
  <c r="L42" i="7"/>
  <c r="V54" i="26"/>
  <c r="V28" i="26"/>
  <c r="W2" i="26"/>
  <c r="O5" i="30"/>
  <c r="N101" i="30"/>
  <c r="N102" i="30" s="1"/>
  <c r="M16" i="12" s="1"/>
  <c r="M50" i="29"/>
  <c r="M51" i="29" s="1"/>
  <c r="L41" i="7"/>
  <c r="V54" i="2"/>
  <c r="W2" i="2"/>
  <c r="V28" i="2"/>
  <c r="N10" i="2"/>
  <c r="N40" i="2" s="1"/>
  <c r="N5" i="22"/>
  <c r="M101" i="22"/>
  <c r="M102" i="22" s="1"/>
  <c r="L8" i="12" s="1"/>
  <c r="M75" i="23"/>
  <c r="K116" i="12"/>
  <c r="N101" i="29"/>
  <c r="N102" i="29" s="1"/>
  <c r="M15" i="12" s="1"/>
  <c r="O5" i="29"/>
  <c r="L123" i="12"/>
  <c r="N75" i="30"/>
  <c r="M78" i="2"/>
  <c r="V2" i="30"/>
  <c r="U54" i="30"/>
  <c r="U28" i="30"/>
  <c r="M95" i="29"/>
  <c r="M97" i="29" s="1"/>
  <c r="N94" i="29" s="1"/>
  <c r="N62" i="29"/>
  <c r="L50" i="22"/>
  <c r="L51" i="22" s="1"/>
  <c r="K34" i="7"/>
  <c r="M94" i="2"/>
  <c r="O101" i="25"/>
  <c r="O102" i="25" s="1"/>
  <c r="N11" i="12" s="1"/>
  <c r="P5" i="25"/>
  <c r="M101" i="23"/>
  <c r="M102" i="23" s="1"/>
  <c r="L9" i="12" s="1"/>
  <c r="N5" i="23"/>
  <c r="L95" i="23"/>
  <c r="L97" i="23" s="1"/>
  <c r="M94" i="23" s="1"/>
  <c r="N40" i="29"/>
  <c r="M95" i="30"/>
  <c r="M97" i="30" s="1"/>
  <c r="N94" i="30" s="1"/>
  <c r="N62" i="30"/>
  <c r="Z2" i="29"/>
  <c r="Y28" i="29"/>
  <c r="Y54" i="29"/>
  <c r="W28" i="27"/>
  <c r="X2" i="27"/>
  <c r="W54" i="27"/>
  <c r="O40" i="25"/>
  <c r="M37" i="7"/>
  <c r="N50" i="25"/>
  <c r="N51" i="25" s="1"/>
  <c r="M40" i="23"/>
  <c r="L48" i="23"/>
  <c r="M48" i="2"/>
  <c r="Q75" i="12"/>
  <c r="S81" i="30"/>
  <c r="S84" i="30" s="1"/>
  <c r="N77" i="30"/>
  <c r="M18" i="4"/>
  <c r="Q72" i="12"/>
  <c r="S81" i="27"/>
  <c r="S84" i="27" s="1"/>
  <c r="Q102" i="12"/>
  <c r="T37" i="12"/>
  <c r="V87" i="23"/>
  <c r="V91" i="23" s="1"/>
  <c r="S66" i="12"/>
  <c r="U81" i="2"/>
  <c r="U84" i="2" s="1"/>
  <c r="V81" i="23"/>
  <c r="V84" i="23" s="1"/>
  <c r="T68" i="12"/>
  <c r="V87" i="26"/>
  <c r="V91" i="26" s="1"/>
  <c r="T40" i="12"/>
  <c r="T43" i="12"/>
  <c r="V87" i="29"/>
  <c r="V91" i="29" s="1"/>
  <c r="T36" i="12"/>
  <c r="V87" i="22"/>
  <c r="V91" i="22" s="1"/>
  <c r="V87" i="24"/>
  <c r="V91" i="24" s="1"/>
  <c r="T38" i="12"/>
  <c r="U44" i="12"/>
  <c r="W87" i="30"/>
  <c r="W91" i="30" s="1"/>
  <c r="U42" i="12"/>
  <c r="W87" i="28"/>
  <c r="W91" i="28" s="1"/>
  <c r="V87" i="25"/>
  <c r="V91" i="25" s="1"/>
  <c r="T39" i="12"/>
  <c r="V87" i="27"/>
  <c r="V91" i="27" s="1"/>
  <c r="T41" i="12"/>
  <c r="T67" i="12"/>
  <c r="V81" i="22"/>
  <c r="V84" i="22" s="1"/>
  <c r="T35" i="12"/>
  <c r="V87" i="2"/>
  <c r="V91" i="2" s="1"/>
  <c r="S73" i="12"/>
  <c r="U81" i="28"/>
  <c r="U84" i="28" s="1"/>
  <c r="AC30" i="7" l="1"/>
  <c r="AC30" i="11"/>
  <c r="C49" i="14"/>
  <c r="Q78" i="38"/>
  <c r="R75" i="38" s="1"/>
  <c r="AF33" i="38"/>
  <c r="AF46" i="38" s="1"/>
  <c r="AG31" i="38"/>
  <c r="AD21" i="11"/>
  <c r="AE39" i="38"/>
  <c r="AD21" i="7"/>
  <c r="Q97" i="36"/>
  <c r="R94" i="36" s="1"/>
  <c r="AF28" i="11"/>
  <c r="H29" i="14" s="1"/>
  <c r="AF28" i="7"/>
  <c r="AE27" i="7"/>
  <c r="AE27" i="11"/>
  <c r="AG26" i="11"/>
  <c r="AG26" i="7"/>
  <c r="AF25" i="7"/>
  <c r="AF25" i="11"/>
  <c r="H26" i="14" s="1"/>
  <c r="AD24" i="7"/>
  <c r="AD24" i="11"/>
  <c r="AE23" i="11"/>
  <c r="AE23" i="7"/>
  <c r="AE22" i="7"/>
  <c r="AE22" i="11"/>
  <c r="AD20" i="11"/>
  <c r="AD20" i="7"/>
  <c r="Q50" i="36"/>
  <c r="Q51" i="36" s="1"/>
  <c r="AE19" i="11"/>
  <c r="AE19" i="7"/>
  <c r="P50" i="45"/>
  <c r="P51" i="45" s="1"/>
  <c r="O57" i="7"/>
  <c r="P50" i="44"/>
  <c r="P51" i="44" s="1"/>
  <c r="O56" i="7"/>
  <c r="Q78" i="44"/>
  <c r="Q50" i="42"/>
  <c r="Q51" i="42" s="1"/>
  <c r="P54" i="7"/>
  <c r="P50" i="41"/>
  <c r="P51" i="41" s="1"/>
  <c r="O53" i="7"/>
  <c r="R75" i="37"/>
  <c r="P130" i="12"/>
  <c r="Q50" i="37"/>
  <c r="Q51" i="37" s="1"/>
  <c r="P49" i="7"/>
  <c r="R75" i="36"/>
  <c r="P129" i="12"/>
  <c r="AE81" i="36"/>
  <c r="AE84" i="36" s="1"/>
  <c r="AC81" i="12"/>
  <c r="AE81" i="39"/>
  <c r="AE84" i="39" s="1"/>
  <c r="AC84" i="12"/>
  <c r="AD81" i="43"/>
  <c r="AD84" i="43" s="1"/>
  <c r="AB88" i="12"/>
  <c r="AD81" i="42"/>
  <c r="AD84" i="42" s="1"/>
  <c r="AB87" i="12"/>
  <c r="AE81" i="40"/>
  <c r="AE84" i="40" s="1"/>
  <c r="AC85" i="12"/>
  <c r="AD81" i="38"/>
  <c r="AD84" i="38" s="1"/>
  <c r="AB83" i="12"/>
  <c r="AE81" i="37"/>
  <c r="AE84" i="37" s="1"/>
  <c r="AC82" i="12"/>
  <c r="AE81" i="44"/>
  <c r="AE84" i="44" s="1"/>
  <c r="AC89" i="12"/>
  <c r="AE81" i="45"/>
  <c r="AE84" i="45" s="1"/>
  <c r="AC90" i="12"/>
  <c r="AD81" i="41"/>
  <c r="AD84" i="41" s="1"/>
  <c r="AB86" i="12"/>
  <c r="W87" i="41"/>
  <c r="W91" i="41" s="1"/>
  <c r="U55" i="12"/>
  <c r="W87" i="44"/>
  <c r="W91" i="44" s="1"/>
  <c r="U58" i="12"/>
  <c r="W87" i="45"/>
  <c r="W91" i="45" s="1"/>
  <c r="U59" i="12"/>
  <c r="W87" i="39"/>
  <c r="W91" i="39" s="1"/>
  <c r="U53" i="12"/>
  <c r="W87" i="40"/>
  <c r="W91" i="40" s="1"/>
  <c r="U54" i="12"/>
  <c r="W87" i="43"/>
  <c r="W91" i="43" s="1"/>
  <c r="U57" i="12"/>
  <c r="W87" i="42"/>
  <c r="W91" i="42" s="1"/>
  <c r="U56" i="12"/>
  <c r="W87" i="36"/>
  <c r="W91" i="36" s="1"/>
  <c r="U50" i="12"/>
  <c r="W87" i="37"/>
  <c r="W91" i="37" s="1"/>
  <c r="U51" i="12"/>
  <c r="W87" i="38"/>
  <c r="W91" i="38" s="1"/>
  <c r="U52" i="12"/>
  <c r="M78" i="29"/>
  <c r="N75" i="29" s="1"/>
  <c r="Q97" i="38"/>
  <c r="R94" i="38" s="1"/>
  <c r="N62" i="24"/>
  <c r="N96" i="24" s="1"/>
  <c r="Q48" i="38"/>
  <c r="R62" i="38"/>
  <c r="R96" i="38" s="1"/>
  <c r="Q41" i="45"/>
  <c r="Q48" i="45" s="1"/>
  <c r="Q76" i="45"/>
  <c r="Q78" i="45" s="1"/>
  <c r="R58" i="45"/>
  <c r="Q33" i="4" s="1"/>
  <c r="R10" i="45"/>
  <c r="R40" i="45" s="1"/>
  <c r="AI31" i="45"/>
  <c r="AH33" i="45"/>
  <c r="AF54" i="45"/>
  <c r="AF28" i="45"/>
  <c r="AG2" i="45"/>
  <c r="AG39" i="45"/>
  <c r="Q97" i="44"/>
  <c r="R94" i="44" s="1"/>
  <c r="AF39" i="44"/>
  <c r="AF54" i="44"/>
  <c r="AF28" i="44"/>
  <c r="AG2" i="44"/>
  <c r="AG33" i="44"/>
  <c r="AH31" i="44"/>
  <c r="R10" i="44"/>
  <c r="R62" i="44"/>
  <c r="Q48" i="44"/>
  <c r="Q41" i="43"/>
  <c r="Q48" i="43" s="1"/>
  <c r="Q76" i="43"/>
  <c r="Q78" i="43" s="1"/>
  <c r="R58" i="43"/>
  <c r="Q31" i="4" s="1"/>
  <c r="AI33" i="43"/>
  <c r="AI46" i="43" s="1"/>
  <c r="AJ31" i="43"/>
  <c r="AH39" i="43"/>
  <c r="R10" i="43"/>
  <c r="R40" i="43" s="1"/>
  <c r="AG54" i="43"/>
  <c r="AH2" i="43"/>
  <c r="AG28" i="43"/>
  <c r="R41" i="42"/>
  <c r="R76" i="42"/>
  <c r="R78" i="42" s="1"/>
  <c r="AH33" i="42"/>
  <c r="AH46" i="42" s="1"/>
  <c r="AI31" i="42"/>
  <c r="AG39" i="42"/>
  <c r="AF54" i="42"/>
  <c r="AG2" i="42"/>
  <c r="AF28" i="42"/>
  <c r="R101" i="42"/>
  <c r="R102" i="42" s="1"/>
  <c r="Q28" i="12" s="1"/>
  <c r="S5" i="42"/>
  <c r="R96" i="42"/>
  <c r="R67" i="42"/>
  <c r="AE39" i="41"/>
  <c r="Q76" i="41"/>
  <c r="Q78" i="41" s="1"/>
  <c r="Q41" i="41"/>
  <c r="Q48" i="41" s="1"/>
  <c r="R58" i="41"/>
  <c r="Q29" i="4" s="1"/>
  <c r="R10" i="41"/>
  <c r="R40" i="41" s="1"/>
  <c r="AF54" i="41"/>
  <c r="AF28" i="41"/>
  <c r="AG2" i="41"/>
  <c r="AG31" i="41"/>
  <c r="AF33" i="41"/>
  <c r="AF46" i="41" s="1"/>
  <c r="Q41" i="40"/>
  <c r="Q76" i="40"/>
  <c r="Q78" i="40" s="1"/>
  <c r="R58" i="40"/>
  <c r="Q28" i="4" s="1"/>
  <c r="R10" i="40"/>
  <c r="R40" i="40" s="1"/>
  <c r="AG33" i="40"/>
  <c r="AG46" i="40" s="1"/>
  <c r="AH31" i="40"/>
  <c r="AF39" i="40"/>
  <c r="AF54" i="40"/>
  <c r="AG2" i="40"/>
  <c r="AF28" i="40"/>
  <c r="Q41" i="39"/>
  <c r="Q48" i="39" s="1"/>
  <c r="Q76" i="39"/>
  <c r="Q78" i="39" s="1"/>
  <c r="R58" i="39"/>
  <c r="Q27" i="4" s="1"/>
  <c r="R10" i="39"/>
  <c r="AF54" i="39"/>
  <c r="AF28" i="39"/>
  <c r="AG2" i="39"/>
  <c r="AG33" i="39"/>
  <c r="AG46" i="39" s="1"/>
  <c r="AH31" i="39"/>
  <c r="AF39" i="39"/>
  <c r="R10" i="38"/>
  <c r="AF54" i="38"/>
  <c r="AG2" i="38"/>
  <c r="AF28" i="38"/>
  <c r="AF54" i="37"/>
  <c r="AF28" i="37"/>
  <c r="AG2" i="37"/>
  <c r="R10" i="37"/>
  <c r="R40" i="37" s="1"/>
  <c r="R77" i="37"/>
  <c r="AE39" i="37"/>
  <c r="AG31" i="37"/>
  <c r="AF33" i="37"/>
  <c r="AF46" i="37" s="1"/>
  <c r="AE43" i="11" s="1"/>
  <c r="Q95" i="37"/>
  <c r="Q97" i="37" s="1"/>
  <c r="R94" i="37" s="1"/>
  <c r="R62" i="37"/>
  <c r="R101" i="36"/>
  <c r="R102" i="36" s="1"/>
  <c r="Q22" i="12" s="1"/>
  <c r="S5" i="36"/>
  <c r="AF39" i="36"/>
  <c r="R40" i="36"/>
  <c r="AF54" i="36"/>
  <c r="AG2" i="36"/>
  <c r="AF28" i="36"/>
  <c r="R96" i="36"/>
  <c r="R67" i="36"/>
  <c r="AG33" i="36"/>
  <c r="AG46" i="36" s="1"/>
  <c r="AH31" i="36"/>
  <c r="V2" i="1"/>
  <c r="U32" i="1"/>
  <c r="M97" i="2"/>
  <c r="N77" i="29"/>
  <c r="J48" i="11"/>
  <c r="R69" i="12"/>
  <c r="T81" i="24"/>
  <c r="T84" i="24" s="1"/>
  <c r="T81" i="29"/>
  <c r="T84" i="29" s="1"/>
  <c r="R74" i="12"/>
  <c r="X28" i="22"/>
  <c r="Y2" i="22"/>
  <c r="X54" i="22"/>
  <c r="T81" i="25"/>
  <c r="T84" i="25" s="1"/>
  <c r="R70" i="12"/>
  <c r="L94" i="24"/>
  <c r="L97" i="24" s="1"/>
  <c r="M94" i="24" s="1"/>
  <c r="M97" i="24" s="1"/>
  <c r="N94" i="24" s="1"/>
  <c r="J97" i="12"/>
  <c r="N96" i="2"/>
  <c r="J64" i="7"/>
  <c r="J65" i="7" s="1"/>
  <c r="M75" i="27"/>
  <c r="M78" i="27" s="1"/>
  <c r="I109" i="12"/>
  <c r="M48" i="24"/>
  <c r="M50" i="24" s="1"/>
  <c r="M51" i="24" s="1"/>
  <c r="J82" i="4"/>
  <c r="O75" i="34"/>
  <c r="M127" i="12"/>
  <c r="N96" i="32"/>
  <c r="N75" i="32"/>
  <c r="L125" i="12"/>
  <c r="N75" i="31"/>
  <c r="L124" i="12"/>
  <c r="U87" i="33"/>
  <c r="U91" i="33" s="1"/>
  <c r="S47" i="12"/>
  <c r="U87" i="32"/>
  <c r="U91" i="32" s="1"/>
  <c r="S46" i="12"/>
  <c r="U87" i="35"/>
  <c r="U91" i="35" s="1"/>
  <c r="S49" i="12"/>
  <c r="U87" i="31"/>
  <c r="U91" i="31" s="1"/>
  <c r="S45" i="12"/>
  <c r="U87" i="34"/>
  <c r="U91" i="34" s="1"/>
  <c r="S48" i="12"/>
  <c r="W81" i="33"/>
  <c r="W84" i="33" s="1"/>
  <c r="U78" i="12"/>
  <c r="W81" i="32"/>
  <c r="W84" i="32" s="1"/>
  <c r="U77" i="12"/>
  <c r="W81" i="35"/>
  <c r="W84" i="35" s="1"/>
  <c r="U80" i="12"/>
  <c r="W81" i="31"/>
  <c r="W84" i="31" s="1"/>
  <c r="U76" i="12"/>
  <c r="W81" i="34"/>
  <c r="W84" i="34" s="1"/>
  <c r="U79" i="12"/>
  <c r="M50" i="31"/>
  <c r="M51" i="31" s="1"/>
  <c r="L43" i="7"/>
  <c r="M12" i="4"/>
  <c r="N77" i="24"/>
  <c r="M97" i="27"/>
  <c r="N94" i="27" s="1"/>
  <c r="M50" i="32"/>
  <c r="M51" i="32" s="1"/>
  <c r="L44" i="7"/>
  <c r="M75" i="24"/>
  <c r="M78" i="24" s="1"/>
  <c r="K117" i="12"/>
  <c r="J4" i="12"/>
  <c r="J61" i="12" s="1"/>
  <c r="J81" i="4"/>
  <c r="K5" i="4"/>
  <c r="N50" i="34"/>
  <c r="N51" i="34" s="1"/>
  <c r="M46" i="7"/>
  <c r="L50" i="24"/>
  <c r="L51" i="24" s="1"/>
  <c r="K36" i="7"/>
  <c r="M118" i="12"/>
  <c r="O75" i="25"/>
  <c r="N41" i="24"/>
  <c r="N76" i="24"/>
  <c r="O5" i="24"/>
  <c r="N101" i="24"/>
  <c r="N102" i="24" s="1"/>
  <c r="M10" i="12" s="1"/>
  <c r="J107" i="12"/>
  <c r="N69" i="34"/>
  <c r="N70" i="34" s="1"/>
  <c r="O70" i="34" s="1"/>
  <c r="M53" i="4"/>
  <c r="N69" i="32"/>
  <c r="N70" i="32" s="1"/>
  <c r="O70" i="32" s="1"/>
  <c r="M51" i="4"/>
  <c r="N101" i="35"/>
  <c r="N102" i="35" s="1"/>
  <c r="M21" i="12" s="1"/>
  <c r="O5" i="35"/>
  <c r="N76" i="35"/>
  <c r="N78" i="35" s="1"/>
  <c r="N41" i="35"/>
  <c r="N48" i="35" s="1"/>
  <c r="N96" i="35"/>
  <c r="N67" i="35"/>
  <c r="Y54" i="35"/>
  <c r="Y28" i="35"/>
  <c r="Z2" i="35"/>
  <c r="Z28" i="34"/>
  <c r="AA2" i="34"/>
  <c r="Z54" i="34"/>
  <c r="O10" i="34"/>
  <c r="O40" i="34" s="1"/>
  <c r="N95" i="34"/>
  <c r="N97" i="34" s="1"/>
  <c r="O94" i="34" s="1"/>
  <c r="O101" i="33"/>
  <c r="O102" i="33" s="1"/>
  <c r="N19" i="12" s="1"/>
  <c r="P5" i="33"/>
  <c r="Z28" i="33"/>
  <c r="AA2" i="33"/>
  <c r="Z54" i="33"/>
  <c r="O76" i="33"/>
  <c r="O78" i="33" s="1"/>
  <c r="O41" i="33"/>
  <c r="O48" i="33" s="1"/>
  <c r="P58" i="33"/>
  <c r="O21" i="4" s="1"/>
  <c r="Z54" i="32"/>
  <c r="Z28" i="32"/>
  <c r="AA2" i="32"/>
  <c r="N101" i="32"/>
  <c r="N102" i="32" s="1"/>
  <c r="M18" i="12" s="1"/>
  <c r="O5" i="32"/>
  <c r="N40" i="32"/>
  <c r="N76" i="31"/>
  <c r="N41" i="31"/>
  <c r="N48" i="31" s="1"/>
  <c r="N77" i="31"/>
  <c r="Y54" i="31"/>
  <c r="Z2" i="31"/>
  <c r="Y28" i="31"/>
  <c r="N101" i="31"/>
  <c r="N102" i="31" s="1"/>
  <c r="M17" i="12" s="1"/>
  <c r="O5" i="31"/>
  <c r="M95" i="31"/>
  <c r="M97" i="31" s="1"/>
  <c r="N62" i="31"/>
  <c r="N119" i="12"/>
  <c r="P75" i="26"/>
  <c r="P41" i="26"/>
  <c r="P76" i="26"/>
  <c r="O50" i="26"/>
  <c r="O51" i="26" s="1"/>
  <c r="N38" i="7"/>
  <c r="L97" i="28"/>
  <c r="M94" i="28" s="1"/>
  <c r="N62" i="27"/>
  <c r="M101" i="28"/>
  <c r="M102" i="28" s="1"/>
  <c r="L14" i="12" s="1"/>
  <c r="N5" i="28"/>
  <c r="N10" i="28" s="1"/>
  <c r="P101" i="26"/>
  <c r="P102" i="26" s="1"/>
  <c r="O12" i="12" s="1"/>
  <c r="Q5" i="26"/>
  <c r="M40" i="28"/>
  <c r="L37" i="11" s="1"/>
  <c r="O95" i="26"/>
  <c r="O97" i="26" s="1"/>
  <c r="P94" i="26" s="1"/>
  <c r="P62" i="26"/>
  <c r="K121" i="12"/>
  <c r="M75" i="28"/>
  <c r="N10" i="27"/>
  <c r="N40" i="27" s="1"/>
  <c r="P77" i="26"/>
  <c r="O14" i="4"/>
  <c r="M15" i="4"/>
  <c r="N77" i="27"/>
  <c r="M48" i="27"/>
  <c r="K47" i="4"/>
  <c r="K71" i="4" s="1"/>
  <c r="L69" i="28"/>
  <c r="L70" i="28" s="1"/>
  <c r="M70" i="28" s="1"/>
  <c r="V28" i="23"/>
  <c r="V54" i="23"/>
  <c r="W2" i="23"/>
  <c r="V28" i="25"/>
  <c r="W2" i="25"/>
  <c r="V54" i="25"/>
  <c r="V54" i="24"/>
  <c r="V28" i="24"/>
  <c r="W2" i="24"/>
  <c r="V54" i="28"/>
  <c r="W2" i="28"/>
  <c r="V28" i="28"/>
  <c r="T81" i="30"/>
  <c r="T84" i="30" s="1"/>
  <c r="R75" i="12"/>
  <c r="L33" i="7"/>
  <c r="M50" i="2"/>
  <c r="M51" i="2" s="1"/>
  <c r="Y2" i="27"/>
  <c r="X54" i="27"/>
  <c r="X28" i="27"/>
  <c r="N75" i="22"/>
  <c r="L115" i="12"/>
  <c r="N76" i="29"/>
  <c r="N41" i="29"/>
  <c r="N48" i="29" s="1"/>
  <c r="V54" i="30"/>
  <c r="W2" i="30"/>
  <c r="V28" i="30"/>
  <c r="O10" i="29"/>
  <c r="O40" i="29" s="1"/>
  <c r="P58" i="29" s="1"/>
  <c r="W54" i="26"/>
  <c r="W28" i="26"/>
  <c r="X2" i="26"/>
  <c r="M40" i="4"/>
  <c r="N69" i="2"/>
  <c r="N70" i="2" s="1"/>
  <c r="O70" i="2" s="1"/>
  <c r="M42" i="7"/>
  <c r="N50" i="30"/>
  <c r="N51" i="30" s="1"/>
  <c r="M10" i="4"/>
  <c r="N77" i="22"/>
  <c r="K35" i="7"/>
  <c r="L50" i="23"/>
  <c r="L51" i="23" s="1"/>
  <c r="N10" i="23"/>
  <c r="N40" i="23" s="1"/>
  <c r="N96" i="29"/>
  <c r="N67" i="29"/>
  <c r="L114" i="12"/>
  <c r="N75" i="2"/>
  <c r="N78" i="30"/>
  <c r="N10" i="22"/>
  <c r="N40" i="22" s="1"/>
  <c r="N41" i="2"/>
  <c r="N76" i="2"/>
  <c r="M50" i="22"/>
  <c r="M51" i="22" s="1"/>
  <c r="L34" i="7"/>
  <c r="M76" i="23"/>
  <c r="M78" i="23" s="1"/>
  <c r="M41" i="23"/>
  <c r="N58" i="23"/>
  <c r="O76" i="25"/>
  <c r="O41" i="25"/>
  <c r="P58" i="25"/>
  <c r="AA2" i="29"/>
  <c r="Z54" i="29"/>
  <c r="Z28" i="29"/>
  <c r="N101" i="2"/>
  <c r="N102" i="2" s="1"/>
  <c r="M7" i="12" s="1"/>
  <c r="O5" i="2"/>
  <c r="W54" i="2"/>
  <c r="W28" i="2"/>
  <c r="X2" i="2"/>
  <c r="K72" i="11"/>
  <c r="K104" i="12" s="1"/>
  <c r="K107" i="12" s="1"/>
  <c r="K48" i="11"/>
  <c r="K64" i="7"/>
  <c r="O10" i="30"/>
  <c r="O40" i="30" s="1"/>
  <c r="S71" i="12"/>
  <c r="U81" i="26"/>
  <c r="U84" i="26" s="1"/>
  <c r="N95" i="30"/>
  <c r="N67" i="30"/>
  <c r="N96" i="30"/>
  <c r="P10" i="25"/>
  <c r="P40" i="25" s="1"/>
  <c r="M95" i="22"/>
  <c r="M97" i="22" s="1"/>
  <c r="N94" i="22" s="1"/>
  <c r="N62" i="22"/>
  <c r="T81" i="27"/>
  <c r="T84" i="27" s="1"/>
  <c r="R72" i="12"/>
  <c r="R102" i="12"/>
  <c r="W87" i="23"/>
  <c r="W91" i="23" s="1"/>
  <c r="U37" i="12"/>
  <c r="T66" i="12"/>
  <c r="V81" i="2"/>
  <c r="V84" i="2" s="1"/>
  <c r="W81" i="23"/>
  <c r="W84" i="23" s="1"/>
  <c r="U68" i="12"/>
  <c r="W87" i="26"/>
  <c r="W91" i="26" s="1"/>
  <c r="U40" i="12"/>
  <c r="T73" i="12"/>
  <c r="V81" i="28"/>
  <c r="V84" i="28" s="1"/>
  <c r="W87" i="29"/>
  <c r="W91" i="29" s="1"/>
  <c r="U43" i="12"/>
  <c r="V44" i="12"/>
  <c r="X87" i="30"/>
  <c r="X91" i="30" s="1"/>
  <c r="W87" i="25"/>
  <c r="W91" i="25" s="1"/>
  <c r="U39" i="12"/>
  <c r="V42" i="12"/>
  <c r="X87" i="28"/>
  <c r="X91" i="28" s="1"/>
  <c r="W87" i="22"/>
  <c r="W91" i="22" s="1"/>
  <c r="U36" i="12"/>
  <c r="U35" i="12"/>
  <c r="W87" i="2"/>
  <c r="W91" i="2" s="1"/>
  <c r="W81" i="22"/>
  <c r="W84" i="22" s="1"/>
  <c r="U67" i="12"/>
  <c r="U41" i="12"/>
  <c r="W87" i="27"/>
  <c r="W91" i="27" s="1"/>
  <c r="U38" i="12"/>
  <c r="W87" i="24"/>
  <c r="W91" i="24" s="1"/>
  <c r="P131" i="12" l="1"/>
  <c r="AD30" i="7"/>
  <c r="AG33" i="38"/>
  <c r="AG46" i="38" s="1"/>
  <c r="AH31" i="38"/>
  <c r="AF39" i="38"/>
  <c r="AE21" i="7"/>
  <c r="AE21" i="11"/>
  <c r="N94" i="2"/>
  <c r="K92" i="12"/>
  <c r="K97" i="12" s="1"/>
  <c r="AG28" i="11"/>
  <c r="AG28" i="7"/>
  <c r="AF27" i="7"/>
  <c r="AF27" i="11"/>
  <c r="H28" i="14" s="1"/>
  <c r="AH26" i="11"/>
  <c r="AH26" i="7"/>
  <c r="AG25" i="7"/>
  <c r="AG25" i="11"/>
  <c r="AD36" i="11"/>
  <c r="AE24" i="11"/>
  <c r="AE24" i="7"/>
  <c r="AD30" i="11"/>
  <c r="AF23" i="11"/>
  <c r="H24" i="14" s="1"/>
  <c r="AF23" i="7"/>
  <c r="AF22" i="7"/>
  <c r="AF22" i="11"/>
  <c r="H23" i="14" s="1"/>
  <c r="AE20" i="11"/>
  <c r="AE20" i="7"/>
  <c r="AF19" i="11"/>
  <c r="H20" i="14" s="1"/>
  <c r="AF19" i="7"/>
  <c r="R75" i="45"/>
  <c r="P138" i="12"/>
  <c r="Q50" i="45"/>
  <c r="Q51" i="45" s="1"/>
  <c r="P57" i="7"/>
  <c r="Q50" i="44"/>
  <c r="Q51" i="44" s="1"/>
  <c r="P56" i="7"/>
  <c r="R75" i="44"/>
  <c r="P137" i="12"/>
  <c r="R75" i="43"/>
  <c r="P136" i="12"/>
  <c r="Q50" i="43"/>
  <c r="Q51" i="43" s="1"/>
  <c r="P55" i="7"/>
  <c r="S75" i="42"/>
  <c r="Q135" i="12"/>
  <c r="Q50" i="41"/>
  <c r="Q51" i="41" s="1"/>
  <c r="P53" i="7"/>
  <c r="R75" i="41"/>
  <c r="P134" i="12"/>
  <c r="R75" i="40"/>
  <c r="P133" i="12"/>
  <c r="R75" i="39"/>
  <c r="P132" i="12"/>
  <c r="Q50" i="39"/>
  <c r="Q51" i="39" s="1"/>
  <c r="P51" i="7"/>
  <c r="Q50" i="38"/>
  <c r="Q51" i="38" s="1"/>
  <c r="P50" i="7"/>
  <c r="AF81" i="44"/>
  <c r="AF84" i="44" s="1"/>
  <c r="AD89" i="12"/>
  <c r="AE81" i="42"/>
  <c r="AE84" i="42" s="1"/>
  <c r="AC87" i="12"/>
  <c r="AF81" i="37"/>
  <c r="AF84" i="37" s="1"/>
  <c r="AD82" i="12"/>
  <c r="AE81" i="43"/>
  <c r="AE84" i="43" s="1"/>
  <c r="AC88" i="12"/>
  <c r="AE81" i="41"/>
  <c r="AE84" i="41" s="1"/>
  <c r="AC86" i="12"/>
  <c r="AE81" i="38"/>
  <c r="AE84" i="38" s="1"/>
  <c r="AC83" i="12"/>
  <c r="AF81" i="39"/>
  <c r="AF84" i="39" s="1"/>
  <c r="AD84" i="12"/>
  <c r="AF81" i="45"/>
  <c r="AF84" i="45" s="1"/>
  <c r="AD90" i="12"/>
  <c r="AF81" i="40"/>
  <c r="AF84" i="40" s="1"/>
  <c r="AD85" i="12"/>
  <c r="AF81" i="36"/>
  <c r="AF84" i="36" s="1"/>
  <c r="AD81" i="12"/>
  <c r="X87" i="36"/>
  <c r="X91" i="36" s="1"/>
  <c r="V50" i="12"/>
  <c r="X87" i="39"/>
  <c r="X91" i="39" s="1"/>
  <c r="V53" i="12"/>
  <c r="X87" i="42"/>
  <c r="X91" i="42" s="1"/>
  <c r="V56" i="12"/>
  <c r="X87" i="45"/>
  <c r="X91" i="45" s="1"/>
  <c r="V59" i="12"/>
  <c r="X87" i="38"/>
  <c r="X91" i="38" s="1"/>
  <c r="V52" i="12"/>
  <c r="X87" i="43"/>
  <c r="X91" i="43" s="1"/>
  <c r="V57" i="12"/>
  <c r="X87" i="44"/>
  <c r="X91" i="44" s="1"/>
  <c r="V58" i="12"/>
  <c r="X87" i="37"/>
  <c r="X91" i="37" s="1"/>
  <c r="V51" i="12"/>
  <c r="X87" i="40"/>
  <c r="X91" i="40" s="1"/>
  <c r="V54" i="12"/>
  <c r="X87" i="41"/>
  <c r="X91" i="41" s="1"/>
  <c r="V55" i="12"/>
  <c r="R69" i="36"/>
  <c r="R70" i="36" s="1"/>
  <c r="S70" i="36" s="1"/>
  <c r="Q55" i="4"/>
  <c r="R69" i="42"/>
  <c r="R70" i="42" s="1"/>
  <c r="S70" i="42" s="1"/>
  <c r="Q61" i="4"/>
  <c r="N67" i="24"/>
  <c r="M43" i="4" s="1"/>
  <c r="L122" i="12"/>
  <c r="R67" i="38"/>
  <c r="AH39" i="45"/>
  <c r="AJ31" i="45"/>
  <c r="AI33" i="45"/>
  <c r="R101" i="45"/>
  <c r="R102" i="45" s="1"/>
  <c r="Q31" i="12" s="1"/>
  <c r="S5" i="45"/>
  <c r="R76" i="45"/>
  <c r="R41" i="45"/>
  <c r="AG54" i="45"/>
  <c r="AG28" i="45"/>
  <c r="AH2" i="45"/>
  <c r="R77" i="45"/>
  <c r="Q95" i="45"/>
  <c r="Q97" i="45" s="1"/>
  <c r="R94" i="45" s="1"/>
  <c r="R62" i="45"/>
  <c r="R96" i="44"/>
  <c r="R67" i="44"/>
  <c r="R101" i="44"/>
  <c r="R102" i="44" s="1"/>
  <c r="Q30" i="12" s="1"/>
  <c r="S5" i="44"/>
  <c r="R40" i="44"/>
  <c r="AG39" i="44"/>
  <c r="AG54" i="44"/>
  <c r="AG28" i="44"/>
  <c r="AH2" i="44"/>
  <c r="AI31" i="44"/>
  <c r="AH33" i="44"/>
  <c r="AH54" i="43"/>
  <c r="AI2" i="43"/>
  <c r="AH28" i="43"/>
  <c r="AJ33" i="43"/>
  <c r="AJ46" i="43" s="1"/>
  <c r="AK31" i="43"/>
  <c r="R101" i="43"/>
  <c r="R102" i="43" s="1"/>
  <c r="Q29" i="12" s="1"/>
  <c r="S5" i="43"/>
  <c r="AI39" i="43"/>
  <c r="R76" i="43"/>
  <c r="R41" i="43"/>
  <c r="R77" i="43"/>
  <c r="Q95" i="43"/>
  <c r="Q97" i="43" s="1"/>
  <c r="R94" i="43" s="1"/>
  <c r="R62" i="43"/>
  <c r="AI33" i="42"/>
  <c r="AI46" i="42" s="1"/>
  <c r="AJ31" i="42"/>
  <c r="S10" i="42"/>
  <c r="S40" i="42" s="1"/>
  <c r="AG54" i="42"/>
  <c r="AH2" i="42"/>
  <c r="AG28" i="42"/>
  <c r="AH39" i="42"/>
  <c r="R95" i="42"/>
  <c r="R97" i="42" s="1"/>
  <c r="S94" i="42" s="1"/>
  <c r="R48" i="42"/>
  <c r="R101" i="41"/>
  <c r="R102" i="41" s="1"/>
  <c r="Q27" i="12" s="1"/>
  <c r="S5" i="41"/>
  <c r="R76" i="41"/>
  <c r="R41" i="41"/>
  <c r="AF39" i="41"/>
  <c r="AH31" i="41"/>
  <c r="AG33" i="41"/>
  <c r="AG46" i="41" s="1"/>
  <c r="R77" i="41"/>
  <c r="AG54" i="41"/>
  <c r="AG28" i="41"/>
  <c r="AH2" i="41"/>
  <c r="Q95" i="41"/>
  <c r="Q97" i="41" s="1"/>
  <c r="R94" i="41" s="1"/>
  <c r="R62" i="41"/>
  <c r="AG39" i="40"/>
  <c r="R101" i="40"/>
  <c r="R102" i="40" s="1"/>
  <c r="Q26" i="12" s="1"/>
  <c r="S5" i="40"/>
  <c r="AG54" i="40"/>
  <c r="AG28" i="40"/>
  <c r="AH2" i="40"/>
  <c r="R41" i="40"/>
  <c r="R76" i="40"/>
  <c r="R77" i="40"/>
  <c r="AH33" i="40"/>
  <c r="AH46" i="40" s="1"/>
  <c r="AI31" i="40"/>
  <c r="Q95" i="40"/>
  <c r="Q97" i="40" s="1"/>
  <c r="R94" i="40" s="1"/>
  <c r="Q48" i="40"/>
  <c r="R62" i="40"/>
  <c r="AH33" i="39"/>
  <c r="AH46" i="39" s="1"/>
  <c r="AI31" i="39"/>
  <c r="R101" i="39"/>
  <c r="R102" i="39" s="1"/>
  <c r="Q25" i="12" s="1"/>
  <c r="S5" i="39"/>
  <c r="AG39" i="39"/>
  <c r="R40" i="39"/>
  <c r="AG54" i="39"/>
  <c r="AG28" i="39"/>
  <c r="AH2" i="39"/>
  <c r="R77" i="39"/>
  <c r="Q95" i="39"/>
  <c r="Q97" i="39" s="1"/>
  <c r="R94" i="39" s="1"/>
  <c r="R62" i="39"/>
  <c r="R101" i="38"/>
  <c r="R102" i="38" s="1"/>
  <c r="Q24" i="12" s="1"/>
  <c r="S5" i="38"/>
  <c r="R40" i="38"/>
  <c r="AG54" i="38"/>
  <c r="AH2" i="38"/>
  <c r="AG28" i="38"/>
  <c r="AG33" i="37"/>
  <c r="AG46" i="37" s="1"/>
  <c r="AF43" i="11" s="1"/>
  <c r="H44" i="14" s="1"/>
  <c r="AH31" i="37"/>
  <c r="R101" i="37"/>
  <c r="R102" i="37" s="1"/>
  <c r="Q23" i="12" s="1"/>
  <c r="S5" i="37"/>
  <c r="R76" i="37"/>
  <c r="R78" i="37" s="1"/>
  <c r="R41" i="37"/>
  <c r="AG54" i="37"/>
  <c r="AG28" i="37"/>
  <c r="AH2" i="37"/>
  <c r="R96" i="37"/>
  <c r="R67" i="37"/>
  <c r="AF39" i="37"/>
  <c r="AI31" i="36"/>
  <c r="AH33" i="36"/>
  <c r="AH46" i="36" s="1"/>
  <c r="AG39" i="36"/>
  <c r="AG54" i="36"/>
  <c r="AG28" i="36"/>
  <c r="AH2" i="36"/>
  <c r="S10" i="36"/>
  <c r="S40" i="36" s="1"/>
  <c r="R76" i="36"/>
  <c r="R78" i="36" s="1"/>
  <c r="R41" i="36"/>
  <c r="W2" i="1"/>
  <c r="V32" i="1"/>
  <c r="S70" i="12"/>
  <c r="U81" i="25"/>
  <c r="U84" i="25" s="1"/>
  <c r="S74" i="12"/>
  <c r="U81" i="29"/>
  <c r="U84" i="29" s="1"/>
  <c r="Y28" i="22"/>
  <c r="Z2" i="22"/>
  <c r="Y54" i="22"/>
  <c r="U81" i="24"/>
  <c r="U84" i="24" s="1"/>
  <c r="S69" i="12"/>
  <c r="J99" i="12"/>
  <c r="J109" i="12" s="1"/>
  <c r="K140" i="12"/>
  <c r="K5" i="12" s="1"/>
  <c r="K142" i="12" s="1"/>
  <c r="N94" i="31"/>
  <c r="L36" i="7"/>
  <c r="N78" i="29"/>
  <c r="M122" i="12" s="1"/>
  <c r="N75" i="27"/>
  <c r="L120" i="12"/>
  <c r="N48" i="2"/>
  <c r="M33" i="7" s="1"/>
  <c r="K59" i="7"/>
  <c r="K61" i="7" s="1"/>
  <c r="K62" i="7" s="1"/>
  <c r="O75" i="35"/>
  <c r="M128" i="12"/>
  <c r="P75" i="33"/>
  <c r="N126" i="12"/>
  <c r="V87" i="31"/>
  <c r="V91" i="31" s="1"/>
  <c r="T45" i="12"/>
  <c r="V87" i="32"/>
  <c r="V91" i="32" s="1"/>
  <c r="T46" i="12"/>
  <c r="V87" i="34"/>
  <c r="V91" i="34" s="1"/>
  <c r="T48" i="12"/>
  <c r="V87" i="35"/>
  <c r="V91" i="35" s="1"/>
  <c r="T49" i="12"/>
  <c r="V87" i="33"/>
  <c r="V91" i="33" s="1"/>
  <c r="T47" i="12"/>
  <c r="X81" i="31"/>
  <c r="X84" i="31" s="1"/>
  <c r="V76" i="12"/>
  <c r="X81" i="32"/>
  <c r="X84" i="32" s="1"/>
  <c r="V77" i="12"/>
  <c r="X81" i="34"/>
  <c r="X84" i="34" s="1"/>
  <c r="V79" i="12"/>
  <c r="X81" i="35"/>
  <c r="X84" i="35" s="1"/>
  <c r="V80" i="12"/>
  <c r="X81" i="33"/>
  <c r="X84" i="33" s="1"/>
  <c r="V78" i="12"/>
  <c r="N78" i="31"/>
  <c r="O50" i="33"/>
  <c r="O51" i="33" s="1"/>
  <c r="N45" i="7"/>
  <c r="O78" i="25"/>
  <c r="P75" i="25" s="1"/>
  <c r="N50" i="31"/>
  <c r="N51" i="31" s="1"/>
  <c r="M43" i="7"/>
  <c r="O10" i="24"/>
  <c r="O40" i="24" s="1"/>
  <c r="N48" i="24"/>
  <c r="N95" i="24"/>
  <c r="N97" i="24" s="1"/>
  <c r="O94" i="24" s="1"/>
  <c r="N50" i="35"/>
  <c r="N51" i="35" s="1"/>
  <c r="M47" i="7"/>
  <c r="N75" i="24"/>
  <c r="N78" i="24" s="1"/>
  <c r="L117" i="12"/>
  <c r="N69" i="35"/>
  <c r="N70" i="35" s="1"/>
  <c r="O70" i="35" s="1"/>
  <c r="M54" i="4"/>
  <c r="Z54" i="35"/>
  <c r="Z28" i="35"/>
  <c r="AA2" i="35"/>
  <c r="N95" i="35"/>
  <c r="N97" i="35" s="1"/>
  <c r="O94" i="35" s="1"/>
  <c r="O10" i="35"/>
  <c r="O40" i="35" s="1"/>
  <c r="O41" i="34"/>
  <c r="O48" i="34" s="1"/>
  <c r="O76" i="34"/>
  <c r="O78" i="34" s="1"/>
  <c r="P58" i="34"/>
  <c r="O22" i="4" s="1"/>
  <c r="AA54" i="34"/>
  <c r="AA28" i="34"/>
  <c r="AB2" i="34"/>
  <c r="O101" i="34"/>
  <c r="O102" i="34" s="1"/>
  <c r="N20" i="12" s="1"/>
  <c r="P5" i="34"/>
  <c r="P10" i="33"/>
  <c r="P77" i="33"/>
  <c r="O95" i="33"/>
  <c r="O97" i="33" s="1"/>
  <c r="P94" i="33" s="1"/>
  <c r="P62" i="33"/>
  <c r="AA54" i="33"/>
  <c r="AA28" i="33"/>
  <c r="AB2" i="33"/>
  <c r="AA54" i="32"/>
  <c r="AA28" i="32"/>
  <c r="AB2" i="32"/>
  <c r="N76" i="32"/>
  <c r="N78" i="32" s="1"/>
  <c r="N41" i="32"/>
  <c r="N48" i="32" s="1"/>
  <c r="O10" i="32"/>
  <c r="O40" i="32" s="1"/>
  <c r="O10" i="31"/>
  <c r="O40" i="31" s="1"/>
  <c r="Z54" i="31"/>
  <c r="Z28" i="31"/>
  <c r="AA2" i="31"/>
  <c r="N95" i="31"/>
  <c r="N96" i="31"/>
  <c r="N67" i="31"/>
  <c r="M76" i="28"/>
  <c r="M78" i="28" s="1"/>
  <c r="M41" i="28"/>
  <c r="L38" i="11" s="1"/>
  <c r="N58" i="28"/>
  <c r="N96" i="27"/>
  <c r="N67" i="27"/>
  <c r="P78" i="26"/>
  <c r="K75" i="4"/>
  <c r="K73" i="4"/>
  <c r="Q10" i="26"/>
  <c r="Q40" i="26" s="1"/>
  <c r="N40" i="28"/>
  <c r="M37" i="11" s="1"/>
  <c r="O5" i="28"/>
  <c r="N101" i="28"/>
  <c r="N102" i="28" s="1"/>
  <c r="M14" i="12" s="1"/>
  <c r="P95" i="26"/>
  <c r="L39" i="7"/>
  <c r="M50" i="27"/>
  <c r="M51" i="27" s="1"/>
  <c r="N76" i="27"/>
  <c r="N41" i="27"/>
  <c r="N48" i="27" s="1"/>
  <c r="P96" i="26"/>
  <c r="P67" i="26"/>
  <c r="N97" i="30"/>
  <c r="O94" i="30" s="1"/>
  <c r="O5" i="27"/>
  <c r="N101" i="27"/>
  <c r="N102" i="27" s="1"/>
  <c r="M13" i="12" s="1"/>
  <c r="P48" i="26"/>
  <c r="W28" i="28"/>
  <c r="X2" i="28"/>
  <c r="W54" i="28"/>
  <c r="W54" i="23"/>
  <c r="W28" i="23"/>
  <c r="X2" i="23"/>
  <c r="W54" i="24"/>
  <c r="X2" i="24"/>
  <c r="W28" i="24"/>
  <c r="X2" i="25"/>
  <c r="W28" i="25"/>
  <c r="W54" i="25"/>
  <c r="P77" i="29"/>
  <c r="O17" i="4"/>
  <c r="L116" i="12"/>
  <c r="N75" i="23"/>
  <c r="M49" i="4"/>
  <c r="N69" i="30"/>
  <c r="N70" i="30" s="1"/>
  <c r="O70" i="30" s="1"/>
  <c r="O76" i="30"/>
  <c r="O41" i="30"/>
  <c r="O48" i="30" s="1"/>
  <c r="P58" i="30"/>
  <c r="O10" i="2"/>
  <c r="O40" i="2" s="1"/>
  <c r="N41" i="22"/>
  <c r="N76" i="22"/>
  <c r="N78" i="22" s="1"/>
  <c r="X54" i="26"/>
  <c r="X28" i="26"/>
  <c r="Y2" i="26"/>
  <c r="K82" i="4"/>
  <c r="Q5" i="25"/>
  <c r="P101" i="25"/>
  <c r="P102" i="25" s="1"/>
  <c r="O11" i="12" s="1"/>
  <c r="P5" i="30"/>
  <c r="O101" i="30"/>
  <c r="O102" i="30" s="1"/>
  <c r="N16" i="12" s="1"/>
  <c r="X28" i="2"/>
  <c r="Y2" i="2"/>
  <c r="X54" i="2"/>
  <c r="N77" i="23"/>
  <c r="M11" i="4"/>
  <c r="O5" i="22"/>
  <c r="N101" i="22"/>
  <c r="N102" i="22" s="1"/>
  <c r="M8" i="12" s="1"/>
  <c r="N101" i="23"/>
  <c r="N102" i="23" s="1"/>
  <c r="M9" i="12" s="1"/>
  <c r="O5" i="23"/>
  <c r="O76" i="29"/>
  <c r="O41" i="29"/>
  <c r="O95" i="29" s="1"/>
  <c r="W28" i="30"/>
  <c r="X2" i="30"/>
  <c r="W54" i="30"/>
  <c r="L103" i="12"/>
  <c r="Y54" i="27"/>
  <c r="Z2" i="27"/>
  <c r="Y28" i="27"/>
  <c r="U81" i="30"/>
  <c r="U84" i="30" s="1"/>
  <c r="S75" i="12"/>
  <c r="P76" i="25"/>
  <c r="P41" i="25"/>
  <c r="T71" i="12"/>
  <c r="V81" i="26"/>
  <c r="V84" i="26" s="1"/>
  <c r="AA28" i="29"/>
  <c r="AA54" i="29"/>
  <c r="AB2" i="29"/>
  <c r="O13" i="4"/>
  <c r="P77" i="25"/>
  <c r="M48" i="23"/>
  <c r="M95" i="23"/>
  <c r="M97" i="23" s="1"/>
  <c r="N94" i="23" s="1"/>
  <c r="N62" i="23"/>
  <c r="O75" i="30"/>
  <c r="M123" i="12"/>
  <c r="N76" i="23"/>
  <c r="N41" i="23"/>
  <c r="O101" i="29"/>
  <c r="O102" i="29" s="1"/>
  <c r="N15" i="12" s="1"/>
  <c r="P5" i="29"/>
  <c r="N50" i="29"/>
  <c r="N51" i="29" s="1"/>
  <c r="M41" i="7"/>
  <c r="N96" i="22"/>
  <c r="N67" i="22"/>
  <c r="O48" i="25"/>
  <c r="O95" i="25"/>
  <c r="O97" i="25" s="1"/>
  <c r="P94" i="25" s="1"/>
  <c r="P62" i="25"/>
  <c r="N95" i="2"/>
  <c r="N78" i="2"/>
  <c r="M48" i="4"/>
  <c r="N69" i="29"/>
  <c r="N70" i="29" s="1"/>
  <c r="O70" i="29" s="1"/>
  <c r="N95" i="29"/>
  <c r="N97" i="29" s="1"/>
  <c r="O94" i="29" s="1"/>
  <c r="U81" i="27"/>
  <c r="U84" i="27" s="1"/>
  <c r="S72" i="12"/>
  <c r="S102" i="12"/>
  <c r="X87" i="23"/>
  <c r="X91" i="23" s="1"/>
  <c r="V37" i="12"/>
  <c r="U66" i="12"/>
  <c r="W81" i="2"/>
  <c r="W84" i="2" s="1"/>
  <c r="X81" i="23"/>
  <c r="X84" i="23" s="1"/>
  <c r="V68" i="12"/>
  <c r="V40" i="12"/>
  <c r="X87" i="26"/>
  <c r="X91" i="26" s="1"/>
  <c r="V38" i="12"/>
  <c r="X87" i="24"/>
  <c r="X91" i="24" s="1"/>
  <c r="X87" i="27"/>
  <c r="X91" i="27" s="1"/>
  <c r="V41" i="12"/>
  <c r="X81" i="22"/>
  <c r="X84" i="22" s="1"/>
  <c r="V67" i="12"/>
  <c r="V36" i="12"/>
  <c r="X87" i="22"/>
  <c r="X91" i="22" s="1"/>
  <c r="V43" i="12"/>
  <c r="X87" i="29"/>
  <c r="X91" i="29" s="1"/>
  <c r="X87" i="25"/>
  <c r="X91" i="25" s="1"/>
  <c r="V39" i="12"/>
  <c r="Y87" i="28"/>
  <c r="Y91" i="28" s="1"/>
  <c r="W42" i="12"/>
  <c r="W44" i="12"/>
  <c r="Y87" i="30"/>
  <c r="Y91" i="30" s="1"/>
  <c r="V35" i="12"/>
  <c r="X87" i="2"/>
  <c r="X91" i="2" s="1"/>
  <c r="U73" i="12"/>
  <c r="W81" i="28"/>
  <c r="W84" i="28" s="1"/>
  <c r="N97" i="2" l="1"/>
  <c r="O94" i="2" s="1"/>
  <c r="AE30" i="7"/>
  <c r="AE36" i="11"/>
  <c r="AE30" i="11"/>
  <c r="AI31" i="38"/>
  <c r="AH33" i="38"/>
  <c r="AH46" i="38" s="1"/>
  <c r="AF21" i="7"/>
  <c r="AG39" i="38"/>
  <c r="AF21" i="11"/>
  <c r="H22" i="14" s="1"/>
  <c r="AH28" i="11"/>
  <c r="AH28" i="7"/>
  <c r="AG27" i="7"/>
  <c r="AG27" i="11"/>
  <c r="AI26" i="11"/>
  <c r="AI26" i="7"/>
  <c r="AH25" i="11"/>
  <c r="AH25" i="7"/>
  <c r="AF24" i="11"/>
  <c r="H25" i="14" s="1"/>
  <c r="AF24" i="7"/>
  <c r="AG23" i="11"/>
  <c r="AG23" i="7"/>
  <c r="AG22" i="7"/>
  <c r="AG22" i="11"/>
  <c r="AF20" i="11"/>
  <c r="H21" i="14" s="1"/>
  <c r="H31" i="14" s="1"/>
  <c r="AF20" i="7"/>
  <c r="AG19" i="11"/>
  <c r="AG19" i="7"/>
  <c r="R48" i="36"/>
  <c r="R50" i="36" s="1"/>
  <c r="R51" i="36" s="1"/>
  <c r="R50" i="42"/>
  <c r="R51" i="42" s="1"/>
  <c r="Q54" i="7"/>
  <c r="Q50" i="40"/>
  <c r="Q51" i="40" s="1"/>
  <c r="P52" i="7"/>
  <c r="S75" i="37"/>
  <c r="Q130" i="12"/>
  <c r="S75" i="36"/>
  <c r="Q129" i="12"/>
  <c r="AG81" i="45"/>
  <c r="AG84" i="45" s="1"/>
  <c r="AE90" i="12"/>
  <c r="AF81" i="43"/>
  <c r="AF84" i="43" s="1"/>
  <c r="AD88" i="12"/>
  <c r="AG81" i="39"/>
  <c r="AG84" i="39" s="1"/>
  <c r="AE84" i="12"/>
  <c r="AG81" i="37"/>
  <c r="AG84" i="37" s="1"/>
  <c r="AE82" i="12"/>
  <c r="AG81" i="36"/>
  <c r="AG84" i="36" s="1"/>
  <c r="AE81" i="12"/>
  <c r="AF81" i="38"/>
  <c r="AF84" i="38" s="1"/>
  <c r="AD83" i="12"/>
  <c r="AF81" i="42"/>
  <c r="AF84" i="42" s="1"/>
  <c r="AD87" i="12"/>
  <c r="AG81" i="40"/>
  <c r="AG84" i="40" s="1"/>
  <c r="AE85" i="12"/>
  <c r="AF81" i="41"/>
  <c r="AF84" i="41" s="1"/>
  <c r="AD86" i="12"/>
  <c r="AG81" i="44"/>
  <c r="AG84" i="44" s="1"/>
  <c r="AE89" i="12"/>
  <c r="Y87" i="37"/>
  <c r="Y91" i="37" s="1"/>
  <c r="W51" i="12"/>
  <c r="Y87" i="45"/>
  <c r="Y91" i="45" s="1"/>
  <c r="W59" i="12"/>
  <c r="Y87" i="44"/>
  <c r="Y91" i="44" s="1"/>
  <c r="W58" i="12"/>
  <c r="Y87" i="42"/>
  <c r="Y91" i="42" s="1"/>
  <c r="W56" i="12"/>
  <c r="Y87" i="41"/>
  <c r="Y91" i="41" s="1"/>
  <c r="W55" i="12"/>
  <c r="Y87" i="43"/>
  <c r="Y91" i="43" s="1"/>
  <c r="W57" i="12"/>
  <c r="Y87" i="39"/>
  <c r="Y91" i="39" s="1"/>
  <c r="W53" i="12"/>
  <c r="Y87" i="40"/>
  <c r="Y91" i="40" s="1"/>
  <c r="W54" i="12"/>
  <c r="Y87" i="38"/>
  <c r="Y91" i="38" s="1"/>
  <c r="W52" i="12"/>
  <c r="Y87" i="36"/>
  <c r="Y91" i="36" s="1"/>
  <c r="W50" i="12"/>
  <c r="R69" i="44"/>
  <c r="R70" i="44" s="1"/>
  <c r="S70" i="44" s="1"/>
  <c r="Q63" i="4"/>
  <c r="R69" i="38"/>
  <c r="R70" i="38" s="1"/>
  <c r="S70" i="38" s="1"/>
  <c r="Q57" i="4"/>
  <c r="R69" i="37"/>
  <c r="R70" i="37" s="1"/>
  <c r="S70" i="37" s="1"/>
  <c r="Q56" i="4"/>
  <c r="N69" i="24"/>
  <c r="N70" i="24" s="1"/>
  <c r="O70" i="24" s="1"/>
  <c r="R78" i="45"/>
  <c r="R78" i="43"/>
  <c r="R78" i="41"/>
  <c r="R78" i="40"/>
  <c r="AJ33" i="45"/>
  <c r="AK31" i="45"/>
  <c r="R96" i="45"/>
  <c r="R67" i="45"/>
  <c r="R95" i="45"/>
  <c r="R48" i="45"/>
  <c r="S10" i="45"/>
  <c r="AH54" i="45"/>
  <c r="AH28" i="45"/>
  <c r="AI2" i="45"/>
  <c r="AI39" i="45"/>
  <c r="R41" i="44"/>
  <c r="R48" i="44" s="1"/>
  <c r="R76" i="44"/>
  <c r="R78" i="44" s="1"/>
  <c r="S10" i="44"/>
  <c r="S40" i="44" s="1"/>
  <c r="AH39" i="44"/>
  <c r="AJ31" i="44"/>
  <c r="AI33" i="44"/>
  <c r="AH54" i="44"/>
  <c r="AH28" i="44"/>
  <c r="AI2" i="44"/>
  <c r="S10" i="43"/>
  <c r="R95" i="43"/>
  <c r="R96" i="43"/>
  <c r="R67" i="43"/>
  <c r="R48" i="43"/>
  <c r="AK33" i="43"/>
  <c r="AK46" i="43" s="1"/>
  <c r="AL31" i="43"/>
  <c r="AJ39" i="43"/>
  <c r="AI54" i="43"/>
  <c r="AI28" i="43"/>
  <c r="AJ2" i="43"/>
  <c r="AH54" i="42"/>
  <c r="AH28" i="42"/>
  <c r="AI2" i="42"/>
  <c r="S101" i="42"/>
  <c r="S102" i="42" s="1"/>
  <c r="R28" i="12" s="1"/>
  <c r="T5" i="42"/>
  <c r="S41" i="42"/>
  <c r="S76" i="42"/>
  <c r="S78" i="42" s="1"/>
  <c r="T58" i="42"/>
  <c r="S30" i="4" s="1"/>
  <c r="AK31" i="42"/>
  <c r="AJ33" i="42"/>
  <c r="AJ46" i="42" s="1"/>
  <c r="AI39" i="42"/>
  <c r="AG39" i="41"/>
  <c r="R96" i="41"/>
  <c r="R67" i="41"/>
  <c r="AI31" i="41"/>
  <c r="AH33" i="41"/>
  <c r="AH46" i="41" s="1"/>
  <c r="AH54" i="41"/>
  <c r="AH28" i="41"/>
  <c r="AI2" i="41"/>
  <c r="R95" i="41"/>
  <c r="R48" i="41"/>
  <c r="S10" i="41"/>
  <c r="S40" i="41" s="1"/>
  <c r="S10" i="40"/>
  <c r="AJ31" i="40"/>
  <c r="AI33" i="40"/>
  <c r="AI46" i="40" s="1"/>
  <c r="AH39" i="40"/>
  <c r="R95" i="40"/>
  <c r="R48" i="40"/>
  <c r="AH54" i="40"/>
  <c r="AH28" i="40"/>
  <c r="AI2" i="40"/>
  <c r="R96" i="40"/>
  <c r="R67" i="40"/>
  <c r="AH54" i="39"/>
  <c r="AH28" i="39"/>
  <c r="AI2" i="39"/>
  <c r="S10" i="39"/>
  <c r="S40" i="39" s="1"/>
  <c r="R76" i="39"/>
  <c r="R78" i="39" s="1"/>
  <c r="R41" i="39"/>
  <c r="R48" i="39" s="1"/>
  <c r="AH39" i="39"/>
  <c r="R96" i="39"/>
  <c r="R67" i="39"/>
  <c r="AI33" i="39"/>
  <c r="AI46" i="39" s="1"/>
  <c r="AJ31" i="39"/>
  <c r="AH54" i="38"/>
  <c r="AH28" i="38"/>
  <c r="AI2" i="38"/>
  <c r="S10" i="38"/>
  <c r="R41" i="38"/>
  <c r="R48" i="38" s="1"/>
  <c r="R76" i="38"/>
  <c r="R78" i="38" s="1"/>
  <c r="R95" i="37"/>
  <c r="R97" i="37" s="1"/>
  <c r="S94" i="37" s="1"/>
  <c r="R48" i="37"/>
  <c r="S10" i="37"/>
  <c r="S40" i="37" s="1"/>
  <c r="AH54" i="37"/>
  <c r="AI2" i="37"/>
  <c r="AH28" i="37"/>
  <c r="AH33" i="37"/>
  <c r="AH46" i="37" s="1"/>
  <c r="AG43" i="11" s="1"/>
  <c r="AI31" i="37"/>
  <c r="AG39" i="37"/>
  <c r="S101" i="36"/>
  <c r="S102" i="36" s="1"/>
  <c r="R22" i="12" s="1"/>
  <c r="T5" i="36"/>
  <c r="S76" i="36"/>
  <c r="S78" i="36" s="1"/>
  <c r="S41" i="36"/>
  <c r="AH54" i="36"/>
  <c r="AI2" i="36"/>
  <c r="AH28" i="36"/>
  <c r="AH39" i="36"/>
  <c r="AJ31" i="36"/>
  <c r="AI33" i="36"/>
  <c r="AI46" i="36" s="1"/>
  <c r="T58" i="36"/>
  <c r="S24" i="4" s="1"/>
  <c r="R95" i="36"/>
  <c r="R97" i="36" s="1"/>
  <c r="X2" i="1"/>
  <c r="W32" i="1"/>
  <c r="O75" i="29"/>
  <c r="O78" i="29" s="1"/>
  <c r="N118" i="12"/>
  <c r="V81" i="24"/>
  <c r="V84" i="24" s="1"/>
  <c r="T69" i="12"/>
  <c r="V81" i="29"/>
  <c r="V84" i="29" s="1"/>
  <c r="T74" i="12"/>
  <c r="Z28" i="22"/>
  <c r="Z54" i="22"/>
  <c r="AA2" i="22"/>
  <c r="V81" i="25"/>
  <c r="V84" i="25" s="1"/>
  <c r="T70" i="12"/>
  <c r="N78" i="27"/>
  <c r="M120" i="12" s="1"/>
  <c r="K65" i="7"/>
  <c r="N50" i="2"/>
  <c r="N51" i="2" s="1"/>
  <c r="P62" i="29"/>
  <c r="P96" i="29" s="1"/>
  <c r="M48" i="28"/>
  <c r="M50" i="28" s="1"/>
  <c r="M51" i="28" s="1"/>
  <c r="L45" i="11"/>
  <c r="L47" i="11" s="1"/>
  <c r="P75" i="34"/>
  <c r="N127" i="12"/>
  <c r="O75" i="32"/>
  <c r="M125" i="12"/>
  <c r="O75" i="31"/>
  <c r="M124" i="12"/>
  <c r="W87" i="35"/>
  <c r="W91" i="35" s="1"/>
  <c r="U49" i="12"/>
  <c r="W87" i="32"/>
  <c r="W91" i="32" s="1"/>
  <c r="U46" i="12"/>
  <c r="W87" i="33"/>
  <c r="W91" i="33" s="1"/>
  <c r="U47" i="12"/>
  <c r="W87" i="34"/>
  <c r="W91" i="34" s="1"/>
  <c r="U48" i="12"/>
  <c r="W87" i="31"/>
  <c r="W91" i="31" s="1"/>
  <c r="U45" i="12"/>
  <c r="Y81" i="35"/>
  <c r="Y84" i="35" s="1"/>
  <c r="W80" i="12"/>
  <c r="Y81" i="32"/>
  <c r="Y84" i="32" s="1"/>
  <c r="W77" i="12"/>
  <c r="Y81" i="33"/>
  <c r="Y84" i="33" s="1"/>
  <c r="W78" i="12"/>
  <c r="Y81" i="34"/>
  <c r="Y84" i="34" s="1"/>
  <c r="W79" i="12"/>
  <c r="Y81" i="31"/>
  <c r="Y84" i="31" s="1"/>
  <c r="W76" i="12"/>
  <c r="O97" i="29"/>
  <c r="P94" i="29" s="1"/>
  <c r="O78" i="30"/>
  <c r="N123" i="12" s="1"/>
  <c r="M117" i="12"/>
  <c r="O75" i="24"/>
  <c r="P5" i="24"/>
  <c r="O101" i="24"/>
  <c r="O102" i="24" s="1"/>
  <c r="N10" i="12" s="1"/>
  <c r="N50" i="32"/>
  <c r="N51" i="32" s="1"/>
  <c r="M44" i="7"/>
  <c r="O41" i="24"/>
  <c r="O48" i="24" s="1"/>
  <c r="O76" i="24"/>
  <c r="P58" i="24"/>
  <c r="N97" i="31"/>
  <c r="O50" i="34"/>
  <c r="O51" i="34" s="1"/>
  <c r="N46" i="7"/>
  <c r="N50" i="24"/>
  <c r="N51" i="24" s="1"/>
  <c r="M36" i="7"/>
  <c r="N69" i="31"/>
  <c r="N70" i="31" s="1"/>
  <c r="O70" i="31" s="1"/>
  <c r="M50" i="4"/>
  <c r="O76" i="35"/>
  <c r="O78" i="35" s="1"/>
  <c r="O41" i="35"/>
  <c r="O48" i="35" s="1"/>
  <c r="P58" i="35"/>
  <c r="O23" i="4" s="1"/>
  <c r="AA28" i="35"/>
  <c r="AB2" i="35"/>
  <c r="AA54" i="35"/>
  <c r="O101" i="35"/>
  <c r="O102" i="35" s="1"/>
  <c r="N21" i="12" s="1"/>
  <c r="P5" i="35"/>
  <c r="AB54" i="34"/>
  <c r="AB28" i="34"/>
  <c r="AC2" i="34"/>
  <c r="P77" i="34"/>
  <c r="P10" i="34"/>
  <c r="O95" i="34"/>
  <c r="O97" i="34" s="1"/>
  <c r="P94" i="34" s="1"/>
  <c r="P62" i="34"/>
  <c r="P96" i="33"/>
  <c r="P67" i="33"/>
  <c r="P101" i="33"/>
  <c r="P102" i="33" s="1"/>
  <c r="O19" i="12" s="1"/>
  <c r="Q5" i="33"/>
  <c r="AB54" i="33"/>
  <c r="AB28" i="33"/>
  <c r="AC2" i="33"/>
  <c r="P40" i="33"/>
  <c r="O41" i="32"/>
  <c r="O95" i="32" s="1"/>
  <c r="O76" i="32"/>
  <c r="P58" i="32"/>
  <c r="O20" i="4" s="1"/>
  <c r="AB54" i="32"/>
  <c r="AC2" i="32"/>
  <c r="AB28" i="32"/>
  <c r="N95" i="32"/>
  <c r="N97" i="32" s="1"/>
  <c r="O94" i="32" s="1"/>
  <c r="O101" i="32"/>
  <c r="O102" i="32" s="1"/>
  <c r="N18" i="12" s="1"/>
  <c r="P5" i="32"/>
  <c r="O101" i="31"/>
  <c r="O102" i="31" s="1"/>
  <c r="N17" i="12" s="1"/>
  <c r="P5" i="31"/>
  <c r="AA28" i="31"/>
  <c r="AA54" i="31"/>
  <c r="AB2" i="31"/>
  <c r="O76" i="31"/>
  <c r="O41" i="31"/>
  <c r="O48" i="31" s="1"/>
  <c r="P58" i="31"/>
  <c r="O19" i="4" s="1"/>
  <c r="Q76" i="26"/>
  <c r="Q41" i="26"/>
  <c r="R58" i="26"/>
  <c r="N75" i="28"/>
  <c r="L121" i="12"/>
  <c r="L140" i="12" s="1"/>
  <c r="L5" i="12" s="1"/>
  <c r="L142" i="12" s="1"/>
  <c r="O48" i="29"/>
  <c r="N41" i="7" s="1"/>
  <c r="O38" i="7"/>
  <c r="P50" i="26"/>
  <c r="P51" i="26" s="1"/>
  <c r="M39" i="7"/>
  <c r="N50" i="27"/>
  <c r="N51" i="27" s="1"/>
  <c r="O10" i="28"/>
  <c r="O40" i="28" s="1"/>
  <c r="P58" i="28" s="1"/>
  <c r="M46" i="4"/>
  <c r="N69" i="27"/>
  <c r="N70" i="27" s="1"/>
  <c r="O70" i="27" s="1"/>
  <c r="M95" i="28"/>
  <c r="M97" i="28" s="1"/>
  <c r="N94" i="28" s="1"/>
  <c r="N62" i="28"/>
  <c r="O45" i="4"/>
  <c r="P69" i="26"/>
  <c r="P70" i="26" s="1"/>
  <c r="Q70" i="26" s="1"/>
  <c r="N95" i="27"/>
  <c r="N97" i="27" s="1"/>
  <c r="O94" i="27" s="1"/>
  <c r="N76" i="28"/>
  <c r="N41" i="28"/>
  <c r="N48" i="28" s="1"/>
  <c r="L5" i="4"/>
  <c r="L75" i="4" s="1"/>
  <c r="K81" i="4"/>
  <c r="K4" i="12"/>
  <c r="K61" i="12" s="1"/>
  <c r="K99" i="12" s="1"/>
  <c r="K109" i="12" s="1"/>
  <c r="P97" i="26"/>
  <c r="Q94" i="26" s="1"/>
  <c r="N77" i="28"/>
  <c r="M16" i="4"/>
  <c r="M37" i="4" s="1"/>
  <c r="O10" i="27"/>
  <c r="R5" i="26"/>
  <c r="R10" i="26" s="1"/>
  <c r="Q101" i="26"/>
  <c r="Q102" i="26" s="1"/>
  <c r="P12" i="12" s="1"/>
  <c r="O119" i="12"/>
  <c r="Q75" i="26"/>
  <c r="X54" i="24"/>
  <c r="Y2" i="24"/>
  <c r="X28" i="24"/>
  <c r="X28" i="25"/>
  <c r="Y2" i="25"/>
  <c r="X54" i="25"/>
  <c r="Y2" i="23"/>
  <c r="X54" i="23"/>
  <c r="X28" i="23"/>
  <c r="X54" i="28"/>
  <c r="X28" i="28"/>
  <c r="Y2" i="28"/>
  <c r="N42" i="7"/>
  <c r="O50" i="30"/>
  <c r="O51" i="30" s="1"/>
  <c r="O50" i="25"/>
  <c r="O51" i="25" s="1"/>
  <c r="N37" i="7"/>
  <c r="Z28" i="27"/>
  <c r="Z54" i="27"/>
  <c r="AA2" i="27"/>
  <c r="X54" i="30"/>
  <c r="Y2" i="30"/>
  <c r="X28" i="30"/>
  <c r="O10" i="22"/>
  <c r="N95" i="22"/>
  <c r="N97" i="22" s="1"/>
  <c r="O94" i="22" s="1"/>
  <c r="O76" i="2"/>
  <c r="O41" i="2"/>
  <c r="P58" i="2"/>
  <c r="O75" i="22"/>
  <c r="M115" i="12"/>
  <c r="P10" i="29"/>
  <c r="P40" i="29" s="1"/>
  <c r="M50" i="23"/>
  <c r="M51" i="23" s="1"/>
  <c r="L35" i="7"/>
  <c r="AB28" i="29"/>
  <c r="AC2" i="29"/>
  <c r="AB54" i="29"/>
  <c r="O10" i="23"/>
  <c r="O40" i="23" s="1"/>
  <c r="Y54" i="26"/>
  <c r="Y28" i="26"/>
  <c r="Z2" i="26"/>
  <c r="P77" i="30"/>
  <c r="O18" i="4"/>
  <c r="N78" i="23"/>
  <c r="M114" i="12"/>
  <c r="O75" i="2"/>
  <c r="P96" i="25"/>
  <c r="P67" i="25"/>
  <c r="M41" i="4"/>
  <c r="N69" i="22"/>
  <c r="N70" i="22" s="1"/>
  <c r="O70" i="22" s="1"/>
  <c r="N48" i="23"/>
  <c r="N95" i="23"/>
  <c r="P48" i="25"/>
  <c r="P95" i="25"/>
  <c r="T75" i="12"/>
  <c r="V81" i="30"/>
  <c r="V84" i="30" s="1"/>
  <c r="P10" i="30"/>
  <c r="N67" i="23"/>
  <c r="N96" i="23"/>
  <c r="U71" i="12"/>
  <c r="W81" i="26"/>
  <c r="W84" i="26" s="1"/>
  <c r="Z2" i="2"/>
  <c r="Y28" i="2"/>
  <c r="Y54" i="2"/>
  <c r="Q10" i="25"/>
  <c r="N48" i="22"/>
  <c r="P78" i="25"/>
  <c r="P5" i="2"/>
  <c r="O101" i="2"/>
  <c r="O102" i="2" s="1"/>
  <c r="N7" i="12" s="1"/>
  <c r="O95" i="30"/>
  <c r="O97" i="30" s="1"/>
  <c r="P94" i="30" s="1"/>
  <c r="P62" i="30"/>
  <c r="T72" i="12"/>
  <c r="V81" i="27"/>
  <c r="V84" i="27" s="1"/>
  <c r="T102" i="12"/>
  <c r="W37" i="12"/>
  <c r="Y87" i="23"/>
  <c r="Y91" i="23" s="1"/>
  <c r="V66" i="12"/>
  <c r="X81" i="2"/>
  <c r="X84" i="2" s="1"/>
  <c r="Y81" i="23"/>
  <c r="Y84" i="23" s="1"/>
  <c r="W68" i="12"/>
  <c r="W40" i="12"/>
  <c r="Y87" i="26"/>
  <c r="Y91" i="26" s="1"/>
  <c r="Y87" i="27"/>
  <c r="Y91" i="27" s="1"/>
  <c r="W41" i="12"/>
  <c r="W36" i="12"/>
  <c r="Y87" i="22"/>
  <c r="Y91" i="22" s="1"/>
  <c r="V73" i="12"/>
  <c r="X81" i="28"/>
  <c r="X84" i="28" s="1"/>
  <c r="Z87" i="28"/>
  <c r="Z91" i="28" s="1"/>
  <c r="X42" i="12"/>
  <c r="Y87" i="29"/>
  <c r="Y91" i="29" s="1"/>
  <c r="W43" i="12"/>
  <c r="W67" i="12"/>
  <c r="Y81" i="22"/>
  <c r="Y84" i="22" s="1"/>
  <c r="W35" i="12"/>
  <c r="Y87" i="2"/>
  <c r="Y91" i="2" s="1"/>
  <c r="X44" i="12"/>
  <c r="Z87" i="30"/>
  <c r="Z91" i="30" s="1"/>
  <c r="Y87" i="25"/>
  <c r="Y91" i="25" s="1"/>
  <c r="W39" i="12"/>
  <c r="Y87" i="24"/>
  <c r="Y91" i="24" s="1"/>
  <c r="W38" i="12"/>
  <c r="AF30" i="7" l="1"/>
  <c r="AF30" i="11"/>
  <c r="AG21" i="11"/>
  <c r="AG21" i="7"/>
  <c r="AH39" i="38"/>
  <c r="AI33" i="38"/>
  <c r="AI46" i="38" s="1"/>
  <c r="AJ31" i="38"/>
  <c r="L92" i="12"/>
  <c r="L97" i="12" s="1"/>
  <c r="Q48" i="7"/>
  <c r="M38" i="11"/>
  <c r="M45" i="11" s="1"/>
  <c r="M47" i="11" s="1"/>
  <c r="AI28" i="11"/>
  <c r="AI28" i="7"/>
  <c r="AH27" i="7"/>
  <c r="AH27" i="11"/>
  <c r="AJ26" i="7"/>
  <c r="AJ26" i="11"/>
  <c r="I27" i="14" s="1"/>
  <c r="AI25" i="11"/>
  <c r="AI25" i="7"/>
  <c r="AG24" i="11"/>
  <c r="AG24" i="7"/>
  <c r="AF36" i="11"/>
  <c r="H37" i="14" s="1"/>
  <c r="AH23" i="7"/>
  <c r="AH23" i="11"/>
  <c r="AH22" i="11"/>
  <c r="AH22" i="7"/>
  <c r="AG20" i="11"/>
  <c r="AG20" i="7"/>
  <c r="AH19" i="7"/>
  <c r="AH19" i="11"/>
  <c r="S94" i="36"/>
  <c r="S95" i="36"/>
  <c r="R50" i="45"/>
  <c r="R51" i="45" s="1"/>
  <c r="Q57" i="7"/>
  <c r="S75" i="45"/>
  <c r="Q138" i="12"/>
  <c r="S75" i="44"/>
  <c r="Q137" i="12"/>
  <c r="R50" i="44"/>
  <c r="R51" i="44" s="1"/>
  <c r="Q56" i="7"/>
  <c r="R50" i="43"/>
  <c r="R51" i="43" s="1"/>
  <c r="Q55" i="7"/>
  <c r="S75" i="43"/>
  <c r="Q136" i="12"/>
  <c r="T75" i="42"/>
  <c r="R135" i="12"/>
  <c r="R50" i="41"/>
  <c r="R51" i="41" s="1"/>
  <c r="Q53" i="7"/>
  <c r="S75" i="41"/>
  <c r="Q134" i="12"/>
  <c r="R50" i="40"/>
  <c r="R51" i="40" s="1"/>
  <c r="Q52" i="7"/>
  <c r="S75" i="40"/>
  <c r="Q133" i="12"/>
  <c r="R50" i="39"/>
  <c r="R51" i="39" s="1"/>
  <c r="Q51" i="7"/>
  <c r="S75" i="39"/>
  <c r="Q132" i="12"/>
  <c r="S75" i="38"/>
  <c r="Q131" i="12"/>
  <c r="R50" i="38"/>
  <c r="R51" i="38" s="1"/>
  <c r="Q50" i="7"/>
  <c r="R50" i="37"/>
  <c r="R51" i="37" s="1"/>
  <c r="Q49" i="7"/>
  <c r="T75" i="36"/>
  <c r="R129" i="12"/>
  <c r="AH81" i="40"/>
  <c r="AH84" i="40" s="1"/>
  <c r="AF85" i="12"/>
  <c r="AH81" i="37"/>
  <c r="AH84" i="37" s="1"/>
  <c r="AF82" i="12"/>
  <c r="AG81" i="42"/>
  <c r="AG84" i="42" s="1"/>
  <c r="AE87" i="12"/>
  <c r="AH81" i="39"/>
  <c r="AH84" i="39" s="1"/>
  <c r="AF84" i="12"/>
  <c r="AH81" i="44"/>
  <c r="AH84" i="44" s="1"/>
  <c r="AF89" i="12"/>
  <c r="AG81" i="38"/>
  <c r="AG84" i="38" s="1"/>
  <c r="AE83" i="12"/>
  <c r="AG81" i="43"/>
  <c r="AG84" i="43" s="1"/>
  <c r="AE88" i="12"/>
  <c r="AG81" i="41"/>
  <c r="AG84" i="41" s="1"/>
  <c r="AE86" i="12"/>
  <c r="AH81" i="36"/>
  <c r="AH84" i="36" s="1"/>
  <c r="AF81" i="12"/>
  <c r="AH81" i="45"/>
  <c r="AH84" i="45" s="1"/>
  <c r="AF90" i="12"/>
  <c r="Z87" i="40"/>
  <c r="Z91" i="40" s="1"/>
  <c r="X54" i="12"/>
  <c r="Z87" i="42"/>
  <c r="Z91" i="42" s="1"/>
  <c r="X56" i="12"/>
  <c r="Z87" i="39"/>
  <c r="Z91" i="39" s="1"/>
  <c r="X53" i="12"/>
  <c r="Z87" i="44"/>
  <c r="Z91" i="44" s="1"/>
  <c r="X58" i="12"/>
  <c r="Z87" i="36"/>
  <c r="Z91" i="36" s="1"/>
  <c r="X50" i="12"/>
  <c r="Z87" i="43"/>
  <c r="Z91" i="43" s="1"/>
  <c r="X57" i="12"/>
  <c r="Z87" i="45"/>
  <c r="Z91" i="45" s="1"/>
  <c r="X59" i="12"/>
  <c r="Z87" i="38"/>
  <c r="Z91" i="38" s="1"/>
  <c r="X52" i="12"/>
  <c r="Z87" i="41"/>
  <c r="Z91" i="41" s="1"/>
  <c r="X55" i="12"/>
  <c r="Z87" i="37"/>
  <c r="Z91" i="37" s="1"/>
  <c r="X51" i="12"/>
  <c r="R69" i="45"/>
  <c r="R70" i="45" s="1"/>
  <c r="S70" i="45" s="1"/>
  <c r="Q64" i="4"/>
  <c r="R69" i="41"/>
  <c r="R70" i="41" s="1"/>
  <c r="S70" i="41" s="1"/>
  <c r="Q60" i="4"/>
  <c r="R69" i="39"/>
  <c r="R70" i="39" s="1"/>
  <c r="S70" i="39" s="1"/>
  <c r="Q58" i="4"/>
  <c r="R69" i="40"/>
  <c r="R70" i="40" s="1"/>
  <c r="S70" i="40" s="1"/>
  <c r="Q59" i="4"/>
  <c r="R69" i="43"/>
  <c r="R70" i="43" s="1"/>
  <c r="S70" i="43" s="1"/>
  <c r="Q62" i="4"/>
  <c r="O75" i="27"/>
  <c r="R97" i="45"/>
  <c r="S94" i="45" s="1"/>
  <c r="R97" i="40"/>
  <c r="S94" i="40" s="1"/>
  <c r="R97" i="43"/>
  <c r="S94" i="43" s="1"/>
  <c r="R97" i="41"/>
  <c r="S94" i="41" s="1"/>
  <c r="S101" i="45"/>
  <c r="S102" i="45" s="1"/>
  <c r="R31" i="12" s="1"/>
  <c r="T5" i="45"/>
  <c r="S40" i="45"/>
  <c r="AL31" i="45"/>
  <c r="AK33" i="45"/>
  <c r="AJ39" i="45"/>
  <c r="AI54" i="45"/>
  <c r="AI28" i="45"/>
  <c r="AJ2" i="45"/>
  <c r="AJ33" i="44"/>
  <c r="AK31" i="44"/>
  <c r="S101" i="44"/>
  <c r="S102" i="44" s="1"/>
  <c r="R30" i="12" s="1"/>
  <c r="T5" i="44"/>
  <c r="S76" i="44"/>
  <c r="S41" i="44"/>
  <c r="T62" i="44" s="1"/>
  <c r="T58" i="44"/>
  <c r="S32" i="4" s="1"/>
  <c r="AI39" i="44"/>
  <c r="AI54" i="44"/>
  <c r="AJ2" i="44"/>
  <c r="AI28" i="44"/>
  <c r="R95" i="44"/>
  <c r="R97" i="44" s="1"/>
  <c r="S94" i="44" s="1"/>
  <c r="AK39" i="43"/>
  <c r="AJ54" i="43"/>
  <c r="AJ28" i="43"/>
  <c r="AK2" i="43"/>
  <c r="S101" i="43"/>
  <c r="S102" i="43" s="1"/>
  <c r="R29" i="12" s="1"/>
  <c r="T5" i="43"/>
  <c r="AM31" i="43"/>
  <c r="AL33" i="43"/>
  <c r="AL46" i="43" s="1"/>
  <c r="S40" i="43"/>
  <c r="S95" i="42"/>
  <c r="S97" i="42" s="1"/>
  <c r="T94" i="42" s="1"/>
  <c r="S48" i="42"/>
  <c r="T62" i="42"/>
  <c r="T10" i="42"/>
  <c r="T40" i="42" s="1"/>
  <c r="AJ39" i="42"/>
  <c r="AL31" i="42"/>
  <c r="AK33" i="42"/>
  <c r="AK46" i="42" s="1"/>
  <c r="AI54" i="42"/>
  <c r="AI28" i="42"/>
  <c r="AJ2" i="42"/>
  <c r="T77" i="42"/>
  <c r="AI33" i="41"/>
  <c r="AI46" i="41" s="1"/>
  <c r="AJ31" i="41"/>
  <c r="S101" i="41"/>
  <c r="S102" i="41" s="1"/>
  <c r="R27" i="12" s="1"/>
  <c r="T5" i="41"/>
  <c r="AI54" i="41"/>
  <c r="AI28" i="41"/>
  <c r="AJ2" i="41"/>
  <c r="S76" i="41"/>
  <c r="S41" i="41"/>
  <c r="T58" i="41"/>
  <c r="S29" i="4" s="1"/>
  <c r="AH39" i="41"/>
  <c r="AI54" i="40"/>
  <c r="AJ2" i="40"/>
  <c r="AI28" i="40"/>
  <c r="AI39" i="40"/>
  <c r="AK31" i="40"/>
  <c r="AJ33" i="40"/>
  <c r="AJ46" i="40" s="1"/>
  <c r="S101" i="40"/>
  <c r="S102" i="40" s="1"/>
  <c r="R26" i="12" s="1"/>
  <c r="T5" i="40"/>
  <c r="S40" i="40"/>
  <c r="S76" i="39"/>
  <c r="S41" i="39"/>
  <c r="S95" i="39" s="1"/>
  <c r="T58" i="39"/>
  <c r="S27" i="4" s="1"/>
  <c r="AK31" i="39"/>
  <c r="AJ33" i="39"/>
  <c r="AJ46" i="39" s="1"/>
  <c r="AI39" i="39"/>
  <c r="AI54" i="39"/>
  <c r="AI28" i="39"/>
  <c r="AJ2" i="39"/>
  <c r="S101" i="39"/>
  <c r="S102" i="39" s="1"/>
  <c r="R25" i="12" s="1"/>
  <c r="T5" i="39"/>
  <c r="R95" i="39"/>
  <c r="R97" i="39" s="1"/>
  <c r="S94" i="39" s="1"/>
  <c r="R95" i="38"/>
  <c r="R97" i="38" s="1"/>
  <c r="S94" i="38" s="1"/>
  <c r="S101" i="38"/>
  <c r="S102" i="38" s="1"/>
  <c r="R24" i="12" s="1"/>
  <c r="T5" i="38"/>
  <c r="S40" i="38"/>
  <c r="AI54" i="38"/>
  <c r="AI28" i="38"/>
  <c r="AJ2" i="38"/>
  <c r="S101" i="37"/>
  <c r="S102" i="37" s="1"/>
  <c r="R23" i="12" s="1"/>
  <c r="T5" i="37"/>
  <c r="S76" i="37"/>
  <c r="S78" i="37" s="1"/>
  <c r="S41" i="37"/>
  <c r="T58" i="37"/>
  <c r="S25" i="4" s="1"/>
  <c r="AI33" i="37"/>
  <c r="AI46" i="37" s="1"/>
  <c r="AH43" i="11" s="1"/>
  <c r="AJ31" i="37"/>
  <c r="AH39" i="37"/>
  <c r="AG36" i="11" s="1"/>
  <c r="AI54" i="37"/>
  <c r="AJ2" i="37"/>
  <c r="AI28" i="37"/>
  <c r="AI39" i="36"/>
  <c r="AI54" i="36"/>
  <c r="AI28" i="36"/>
  <c r="AJ2" i="36"/>
  <c r="AK31" i="36"/>
  <c r="AJ33" i="36"/>
  <c r="AJ46" i="36" s="1"/>
  <c r="S48" i="36"/>
  <c r="T62" i="36"/>
  <c r="T10" i="36"/>
  <c r="T40" i="36" s="1"/>
  <c r="T77" i="36"/>
  <c r="Y2" i="1"/>
  <c r="X32" i="1"/>
  <c r="L40" i="7"/>
  <c r="L59" i="7" s="1"/>
  <c r="L61" i="7" s="1"/>
  <c r="L62" i="7" s="1"/>
  <c r="U70" i="12"/>
  <c r="W81" i="25"/>
  <c r="W84" i="25" s="1"/>
  <c r="AA54" i="22"/>
  <c r="AA28" i="22"/>
  <c r="AB2" i="22"/>
  <c r="U74" i="12"/>
  <c r="W81" i="29"/>
  <c r="W84" i="29" s="1"/>
  <c r="U69" i="12"/>
  <c r="W81" i="24"/>
  <c r="W84" i="24" s="1"/>
  <c r="P75" i="30"/>
  <c r="O94" i="31"/>
  <c r="O50" i="29"/>
  <c r="O51" i="29" s="1"/>
  <c r="P67" i="29"/>
  <c r="O48" i="4" s="1"/>
  <c r="P97" i="25"/>
  <c r="Q94" i="25" s="1"/>
  <c r="O78" i="2"/>
  <c r="N114" i="12" s="1"/>
  <c r="O78" i="24"/>
  <c r="N117" i="12" s="1"/>
  <c r="O48" i="2"/>
  <c r="N33" i="7" s="1"/>
  <c r="O78" i="32"/>
  <c r="N125" i="12" s="1"/>
  <c r="O78" i="31"/>
  <c r="P75" i="31" s="1"/>
  <c r="P75" i="35"/>
  <c r="N128" i="12"/>
  <c r="P62" i="32"/>
  <c r="P67" i="32" s="1"/>
  <c r="X87" i="34"/>
  <c r="X91" i="34" s="1"/>
  <c r="V48" i="12"/>
  <c r="X87" i="32"/>
  <c r="X91" i="32" s="1"/>
  <c r="V46" i="12"/>
  <c r="X87" i="31"/>
  <c r="X91" i="31" s="1"/>
  <c r="V45" i="12"/>
  <c r="X87" i="33"/>
  <c r="X91" i="33" s="1"/>
  <c r="V47" i="12"/>
  <c r="X87" i="35"/>
  <c r="X91" i="35" s="1"/>
  <c r="V49" i="12"/>
  <c r="Z81" i="34"/>
  <c r="Z84" i="34" s="1"/>
  <c r="X79" i="12"/>
  <c r="Z81" i="32"/>
  <c r="Z84" i="32" s="1"/>
  <c r="X77" i="12"/>
  <c r="Z81" i="31"/>
  <c r="Z84" i="31" s="1"/>
  <c r="X76" i="12"/>
  <c r="Z81" i="33"/>
  <c r="Z84" i="33" s="1"/>
  <c r="X78" i="12"/>
  <c r="Z81" i="35"/>
  <c r="Z84" i="35" s="1"/>
  <c r="X80" i="12"/>
  <c r="N36" i="7"/>
  <c r="O50" i="24"/>
  <c r="O51" i="24" s="1"/>
  <c r="O50" i="35"/>
  <c r="O51" i="35" s="1"/>
  <c r="N47" i="7"/>
  <c r="N78" i="28"/>
  <c r="M121" i="12" s="1"/>
  <c r="P77" i="24"/>
  <c r="O12" i="4"/>
  <c r="P10" i="24"/>
  <c r="P40" i="24" s="1"/>
  <c r="O97" i="32"/>
  <c r="P94" i="32" s="1"/>
  <c r="O48" i="32"/>
  <c r="O50" i="31"/>
  <c r="O51" i="31" s="1"/>
  <c r="N43" i="7"/>
  <c r="O95" i="24"/>
  <c r="O97" i="24" s="1"/>
  <c r="P94" i="24" s="1"/>
  <c r="P62" i="24"/>
  <c r="P69" i="33"/>
  <c r="P70" i="33" s="1"/>
  <c r="Q70" i="33" s="1"/>
  <c r="O52" i="4"/>
  <c r="P77" i="35"/>
  <c r="P10" i="35"/>
  <c r="P40" i="35" s="1"/>
  <c r="AB54" i="35"/>
  <c r="AB28" i="35"/>
  <c r="AC2" i="35"/>
  <c r="O95" i="35"/>
  <c r="O97" i="35" s="1"/>
  <c r="P94" i="35" s="1"/>
  <c r="P62" i="35"/>
  <c r="P101" i="34"/>
  <c r="P102" i="34" s="1"/>
  <c r="O20" i="12" s="1"/>
  <c r="Q5" i="34"/>
  <c r="AC54" i="34"/>
  <c r="AC28" i="34"/>
  <c r="AD2" i="34"/>
  <c r="P96" i="34"/>
  <c r="P67" i="34"/>
  <c r="P40" i="34"/>
  <c r="Q10" i="33"/>
  <c r="Q40" i="33" s="1"/>
  <c r="R58" i="33" s="1"/>
  <c r="Q21" i="4" s="1"/>
  <c r="AC54" i="33"/>
  <c r="AC28" i="33"/>
  <c r="AD2" i="33"/>
  <c r="P41" i="33"/>
  <c r="P48" i="33" s="1"/>
  <c r="P76" i="33"/>
  <c r="P78" i="33" s="1"/>
  <c r="P10" i="32"/>
  <c r="P40" i="32" s="1"/>
  <c r="P77" i="32"/>
  <c r="AC54" i="32"/>
  <c r="AC28" i="32"/>
  <c r="AD2" i="32"/>
  <c r="P77" i="31"/>
  <c r="AB54" i="31"/>
  <c r="AB28" i="31"/>
  <c r="AC2" i="31"/>
  <c r="P10" i="31"/>
  <c r="O95" i="31"/>
  <c r="P62" i="31"/>
  <c r="N50" i="28"/>
  <c r="N51" i="28" s="1"/>
  <c r="M40" i="7"/>
  <c r="O101" i="27"/>
  <c r="O102" i="27" s="1"/>
  <c r="N13" i="12" s="1"/>
  <c r="P5" i="27"/>
  <c r="P10" i="27" s="1"/>
  <c r="O101" i="28"/>
  <c r="O102" i="28" s="1"/>
  <c r="N14" i="12" s="1"/>
  <c r="P5" i="28"/>
  <c r="Q14" i="4"/>
  <c r="R77" i="26"/>
  <c r="O40" i="27"/>
  <c r="N95" i="28"/>
  <c r="Q48" i="26"/>
  <c r="Q95" i="26"/>
  <c r="Q97" i="26" s="1"/>
  <c r="R94" i="26" s="1"/>
  <c r="R62" i="26"/>
  <c r="M5" i="4"/>
  <c r="L81" i="4"/>
  <c r="L4" i="12"/>
  <c r="L61" i="12" s="1"/>
  <c r="Q78" i="26"/>
  <c r="N97" i="23"/>
  <c r="O94" i="23" s="1"/>
  <c r="R40" i="26"/>
  <c r="S5" i="26"/>
  <c r="R101" i="26"/>
  <c r="R102" i="26" s="1"/>
  <c r="Q12" i="12" s="1"/>
  <c r="P77" i="28"/>
  <c r="O16" i="4"/>
  <c r="N96" i="28"/>
  <c r="N67" i="28"/>
  <c r="O76" i="28"/>
  <c r="O41" i="28"/>
  <c r="O95" i="28" s="1"/>
  <c r="Y28" i="28"/>
  <c r="Z2" i="28"/>
  <c r="Y54" i="28"/>
  <c r="Y54" i="23"/>
  <c r="Z2" i="23"/>
  <c r="Y28" i="23"/>
  <c r="Z2" i="24"/>
  <c r="Y54" i="24"/>
  <c r="Y28" i="24"/>
  <c r="Y54" i="25"/>
  <c r="Z2" i="25"/>
  <c r="Y28" i="25"/>
  <c r="P41" i="29"/>
  <c r="P48" i="29" s="1"/>
  <c r="P76" i="29"/>
  <c r="P75" i="29"/>
  <c r="N122" i="12"/>
  <c r="M42" i="4"/>
  <c r="N69" i="23"/>
  <c r="N70" i="23" s="1"/>
  <c r="O70" i="23" s="1"/>
  <c r="W81" i="30"/>
  <c r="W84" i="30" s="1"/>
  <c r="U75" i="12"/>
  <c r="M116" i="12"/>
  <c r="O75" i="23"/>
  <c r="AD2" i="29"/>
  <c r="AC54" i="29"/>
  <c r="AC28" i="29"/>
  <c r="O101" i="22"/>
  <c r="O102" i="22" s="1"/>
  <c r="N8" i="12" s="1"/>
  <c r="P5" i="22"/>
  <c r="M34" i="7"/>
  <c r="N50" i="22"/>
  <c r="N51" i="22" s="1"/>
  <c r="X81" i="26"/>
  <c r="X84" i="26" s="1"/>
  <c r="V71" i="12"/>
  <c r="P101" i="30"/>
  <c r="P102" i="30" s="1"/>
  <c r="O16" i="12" s="1"/>
  <c r="Q5" i="30"/>
  <c r="M35" i="7"/>
  <c r="N50" i="23"/>
  <c r="N51" i="23" s="1"/>
  <c r="Z28" i="26"/>
  <c r="AA2" i="26"/>
  <c r="Z54" i="26"/>
  <c r="O76" i="23"/>
  <c r="O41" i="23"/>
  <c r="O48" i="23" s="1"/>
  <c r="P58" i="23"/>
  <c r="Q5" i="29"/>
  <c r="P101" i="29"/>
  <c r="P102" i="29" s="1"/>
  <c r="O15" i="12" s="1"/>
  <c r="O95" i="2"/>
  <c r="O97" i="2" s="1"/>
  <c r="P62" i="2"/>
  <c r="AA28" i="27"/>
  <c r="AA54" i="27"/>
  <c r="AB2" i="27"/>
  <c r="P10" i="2"/>
  <c r="P40" i="2" s="1"/>
  <c r="Q101" i="25"/>
  <c r="Q102" i="25" s="1"/>
  <c r="P11" i="12" s="1"/>
  <c r="R5" i="25"/>
  <c r="P40" i="30"/>
  <c r="L64" i="7"/>
  <c r="L48" i="11"/>
  <c r="L72" i="11"/>
  <c r="L104" i="12" s="1"/>
  <c r="O101" i="23"/>
  <c r="O102" i="23" s="1"/>
  <c r="N9" i="12" s="1"/>
  <c r="P5" i="23"/>
  <c r="O118" i="12"/>
  <c r="Q75" i="25"/>
  <c r="P96" i="30"/>
  <c r="P67" i="30"/>
  <c r="Q40" i="25"/>
  <c r="AA2" i="2"/>
  <c r="Z54" i="2"/>
  <c r="Z28" i="2"/>
  <c r="P50" i="25"/>
  <c r="P51" i="25" s="1"/>
  <c r="O37" i="7"/>
  <c r="O44" i="4"/>
  <c r="P69" i="25"/>
  <c r="P70" i="25" s="1"/>
  <c r="Q70" i="25" s="1"/>
  <c r="O9" i="4"/>
  <c r="P77" i="2"/>
  <c r="O40" i="22"/>
  <c r="Z2" i="30"/>
  <c r="Y54" i="30"/>
  <c r="Y28" i="30"/>
  <c r="W81" i="27"/>
  <c r="W84" i="27" s="1"/>
  <c r="U72" i="12"/>
  <c r="U102" i="12"/>
  <c r="Z87" i="23"/>
  <c r="Z91" i="23" s="1"/>
  <c r="X37" i="12"/>
  <c r="W66" i="12"/>
  <c r="Y81" i="2"/>
  <c r="Y84" i="2" s="1"/>
  <c r="Z81" i="23"/>
  <c r="Z84" i="23" s="1"/>
  <c r="X68" i="12"/>
  <c r="X40" i="12"/>
  <c r="Z87" i="26"/>
  <c r="Z91" i="26" s="1"/>
  <c r="Z87" i="25"/>
  <c r="Z91" i="25" s="1"/>
  <c r="X39" i="12"/>
  <c r="X67" i="12"/>
  <c r="Z81" i="22"/>
  <c r="Z84" i="22" s="1"/>
  <c r="AA87" i="28"/>
  <c r="AA91" i="28" s="1"/>
  <c r="Y42" i="12"/>
  <c r="X36" i="12"/>
  <c r="Z87" i="22"/>
  <c r="Z91" i="22" s="1"/>
  <c r="Y44" i="12"/>
  <c r="AA87" i="30"/>
  <c r="AA91" i="30" s="1"/>
  <c r="X41" i="12"/>
  <c r="Z87" i="27"/>
  <c r="Z91" i="27" s="1"/>
  <c r="X43" i="12"/>
  <c r="Z87" i="29"/>
  <c r="Z91" i="29" s="1"/>
  <c r="X38" i="12"/>
  <c r="Z87" i="24"/>
  <c r="Z91" i="24" s="1"/>
  <c r="X35" i="12"/>
  <c r="Z87" i="2"/>
  <c r="Z91" i="2" s="1"/>
  <c r="W73" i="12"/>
  <c r="Y81" i="28"/>
  <c r="Y84" i="28" s="1"/>
  <c r="N37" i="11" l="1"/>
  <c r="AG30" i="7"/>
  <c r="S78" i="44"/>
  <c r="T75" i="44" s="1"/>
  <c r="S78" i="39"/>
  <c r="T75" i="39" s="1"/>
  <c r="AG30" i="11"/>
  <c r="AK31" i="38"/>
  <c r="AJ33" i="38"/>
  <c r="AJ46" i="38" s="1"/>
  <c r="AH21" i="7"/>
  <c r="AI39" i="38"/>
  <c r="AH21" i="11"/>
  <c r="S97" i="36"/>
  <c r="T94" i="36" s="1"/>
  <c r="AJ28" i="11"/>
  <c r="I29" i="14" s="1"/>
  <c r="AJ28" i="7"/>
  <c r="AI27" i="11"/>
  <c r="AI27" i="7"/>
  <c r="AK26" i="7"/>
  <c r="AK26" i="11"/>
  <c r="AJ25" i="11"/>
  <c r="I26" i="14" s="1"/>
  <c r="AJ25" i="7"/>
  <c r="AH24" i="11"/>
  <c r="AH24" i="7"/>
  <c r="S78" i="41"/>
  <c r="T75" i="41" s="1"/>
  <c r="AI23" i="7"/>
  <c r="AI23" i="11"/>
  <c r="AI22" i="7"/>
  <c r="AI22" i="11"/>
  <c r="AH20" i="11"/>
  <c r="AH20" i="7"/>
  <c r="AI19" i="7"/>
  <c r="AI19" i="11"/>
  <c r="S50" i="42"/>
  <c r="S51" i="42" s="1"/>
  <c r="R54" i="7"/>
  <c r="R132" i="12"/>
  <c r="T75" i="37"/>
  <c r="R130" i="12"/>
  <c r="S50" i="36"/>
  <c r="S51" i="36" s="1"/>
  <c r="R48" i="7"/>
  <c r="AH81" i="41"/>
  <c r="AH84" i="41" s="1"/>
  <c r="AF86" i="12"/>
  <c r="AI81" i="39"/>
  <c r="AI84" i="39" s="1"/>
  <c r="AG84" i="12"/>
  <c r="AH81" i="43"/>
  <c r="AH84" i="43" s="1"/>
  <c r="AF88" i="12"/>
  <c r="AH81" i="42"/>
  <c r="AH84" i="42" s="1"/>
  <c r="AF87" i="12"/>
  <c r="AI81" i="45"/>
  <c r="AI84" i="45" s="1"/>
  <c r="AG90" i="12"/>
  <c r="AH81" i="38"/>
  <c r="AH84" i="38" s="1"/>
  <c r="AF83" i="12"/>
  <c r="AI81" i="37"/>
  <c r="AI84" i="37" s="1"/>
  <c r="AG82" i="12"/>
  <c r="AI81" i="36"/>
  <c r="AI84" i="36" s="1"/>
  <c r="AG81" i="12"/>
  <c r="AI81" i="44"/>
  <c r="AI84" i="44" s="1"/>
  <c r="AG89" i="12"/>
  <c r="AI81" i="40"/>
  <c r="AI84" i="40" s="1"/>
  <c r="AG85" i="12"/>
  <c r="AA87" i="38"/>
  <c r="AA91" i="38" s="1"/>
  <c r="Y52" i="12"/>
  <c r="AA87" i="44"/>
  <c r="AA91" i="44" s="1"/>
  <c r="Y58" i="12"/>
  <c r="AA87" i="45"/>
  <c r="AA91" i="45" s="1"/>
  <c r="Y59" i="12"/>
  <c r="AA87" i="39"/>
  <c r="AA91" i="39" s="1"/>
  <c r="Y53" i="12"/>
  <c r="AA87" i="37"/>
  <c r="AA91" i="37" s="1"/>
  <c r="Y51" i="12"/>
  <c r="AA87" i="43"/>
  <c r="AA91" i="43" s="1"/>
  <c r="Y57" i="12"/>
  <c r="AA87" i="42"/>
  <c r="AA91" i="42" s="1"/>
  <c r="Y56" i="12"/>
  <c r="AA87" i="41"/>
  <c r="AA91" i="41" s="1"/>
  <c r="Y55" i="12"/>
  <c r="AA87" i="36"/>
  <c r="AA91" i="36" s="1"/>
  <c r="Y50" i="12"/>
  <c r="AA87" i="40"/>
  <c r="AA91" i="40" s="1"/>
  <c r="Y54" i="12"/>
  <c r="P96" i="32"/>
  <c r="T62" i="39"/>
  <c r="T96" i="39" s="1"/>
  <c r="S97" i="39"/>
  <c r="T94" i="39" s="1"/>
  <c r="S41" i="45"/>
  <c r="S48" i="45" s="1"/>
  <c r="S76" i="45"/>
  <c r="S78" i="45" s="1"/>
  <c r="T58" i="45"/>
  <c r="S33" i="4" s="1"/>
  <c r="T10" i="45"/>
  <c r="AK39" i="45"/>
  <c r="AJ54" i="45"/>
  <c r="AJ28" i="45"/>
  <c r="AK2" i="45"/>
  <c r="AL33" i="45"/>
  <c r="AM31" i="45"/>
  <c r="T96" i="44"/>
  <c r="T67" i="44"/>
  <c r="AJ54" i="44"/>
  <c r="AJ28" i="44"/>
  <c r="AK2" i="44"/>
  <c r="T77" i="44"/>
  <c r="T10" i="44"/>
  <c r="AK33" i="44"/>
  <c r="AL31" i="44"/>
  <c r="AJ39" i="44"/>
  <c r="S95" i="44"/>
  <c r="S97" i="44" s="1"/>
  <c r="T94" i="44" s="1"/>
  <c r="S48" i="44"/>
  <c r="AN31" i="43"/>
  <c r="AM33" i="43"/>
  <c r="AM46" i="43" s="1"/>
  <c r="T10" i="43"/>
  <c r="S41" i="43"/>
  <c r="S76" i="43"/>
  <c r="S78" i="43" s="1"/>
  <c r="T58" i="43"/>
  <c r="S31" i="4" s="1"/>
  <c r="AK54" i="43"/>
  <c r="AK28" i="43"/>
  <c r="AL2" i="43"/>
  <c r="AL39" i="43"/>
  <c r="T101" i="42"/>
  <c r="T102" i="42" s="1"/>
  <c r="S28" i="12" s="1"/>
  <c r="U5" i="42"/>
  <c r="AK39" i="42"/>
  <c r="T41" i="42"/>
  <c r="T76" i="42"/>
  <c r="T78" i="42" s="1"/>
  <c r="AM31" i="42"/>
  <c r="AL33" i="42"/>
  <c r="AL46" i="42" s="1"/>
  <c r="T96" i="42"/>
  <c r="T67" i="42"/>
  <c r="AJ54" i="42"/>
  <c r="AJ28" i="42"/>
  <c r="AK2" i="42"/>
  <c r="T10" i="41"/>
  <c r="T40" i="41" s="1"/>
  <c r="T77" i="41"/>
  <c r="S95" i="41"/>
  <c r="S97" i="41" s="1"/>
  <c r="T94" i="41" s="1"/>
  <c r="T62" i="41"/>
  <c r="S48" i="41"/>
  <c r="AJ33" i="41"/>
  <c r="AJ46" i="41" s="1"/>
  <c r="AK31" i="41"/>
  <c r="AI39" i="41"/>
  <c r="AJ54" i="41"/>
  <c r="AK2" i="41"/>
  <c r="AJ28" i="41"/>
  <c r="T10" i="40"/>
  <c r="T40" i="40" s="1"/>
  <c r="AJ39" i="40"/>
  <c r="AL31" i="40"/>
  <c r="AK33" i="40"/>
  <c r="AK46" i="40" s="1"/>
  <c r="AJ54" i="40"/>
  <c r="AJ28" i="40"/>
  <c r="AK2" i="40"/>
  <c r="S76" i="40"/>
  <c r="S78" i="40" s="1"/>
  <c r="S41" i="40"/>
  <c r="T58" i="40"/>
  <c r="S28" i="4" s="1"/>
  <c r="AJ28" i="39"/>
  <c r="AK2" i="39"/>
  <c r="AJ54" i="39"/>
  <c r="AJ39" i="39"/>
  <c r="T77" i="39"/>
  <c r="S48" i="39"/>
  <c r="T10" i="39"/>
  <c r="T40" i="39" s="1"/>
  <c r="AL31" i="39"/>
  <c r="AK33" i="39"/>
  <c r="AK46" i="39" s="1"/>
  <c r="S41" i="38"/>
  <c r="S48" i="38" s="1"/>
  <c r="S76" i="38"/>
  <c r="S78" i="38" s="1"/>
  <c r="T58" i="38"/>
  <c r="S26" i="4" s="1"/>
  <c r="AJ54" i="38"/>
  <c r="AJ28" i="38"/>
  <c r="AK2" i="38"/>
  <c r="T10" i="38"/>
  <c r="T40" i="38" s="1"/>
  <c r="AJ54" i="37"/>
  <c r="AK2" i="37"/>
  <c r="AJ28" i="37"/>
  <c r="AJ33" i="37"/>
  <c r="AJ46" i="37" s="1"/>
  <c r="AI43" i="11" s="1"/>
  <c r="AK31" i="37"/>
  <c r="AI39" i="37"/>
  <c r="T77" i="37"/>
  <c r="S95" i="37"/>
  <c r="S97" i="37" s="1"/>
  <c r="T94" i="37" s="1"/>
  <c r="S48" i="37"/>
  <c r="T62" i="37"/>
  <c r="T10" i="37"/>
  <c r="T41" i="36"/>
  <c r="T76" i="36"/>
  <c r="T78" i="36" s="1"/>
  <c r="AJ39" i="36"/>
  <c r="AK33" i="36"/>
  <c r="AK46" i="36" s="1"/>
  <c r="AL31" i="36"/>
  <c r="AJ54" i="36"/>
  <c r="AJ28" i="36"/>
  <c r="AK2" i="36"/>
  <c r="T101" i="36"/>
  <c r="T102" i="36" s="1"/>
  <c r="S22" i="12" s="1"/>
  <c r="U5" i="36"/>
  <c r="T96" i="36"/>
  <c r="T67" i="36"/>
  <c r="P75" i="32"/>
  <c r="P75" i="2"/>
  <c r="Z2" i="1"/>
  <c r="Y32" i="1"/>
  <c r="X81" i="29"/>
  <c r="X84" i="29" s="1"/>
  <c r="V74" i="12"/>
  <c r="V70" i="12"/>
  <c r="X81" i="25"/>
  <c r="X84" i="25" s="1"/>
  <c r="V69" i="12"/>
  <c r="X81" i="24"/>
  <c r="X84" i="24" s="1"/>
  <c r="AB28" i="22"/>
  <c r="AC2" i="22"/>
  <c r="AB54" i="22"/>
  <c r="O75" i="28"/>
  <c r="O78" i="28" s="1"/>
  <c r="O97" i="31"/>
  <c r="P94" i="31" s="1"/>
  <c r="P75" i="24"/>
  <c r="P69" i="29"/>
  <c r="P70" i="29" s="1"/>
  <c r="Q70" i="29" s="1"/>
  <c r="L99" i="12"/>
  <c r="O50" i="2"/>
  <c r="O51" i="2" s="1"/>
  <c r="N124" i="12"/>
  <c r="Q75" i="33"/>
  <c r="O126" i="12"/>
  <c r="Y87" i="33"/>
  <c r="Y91" i="33" s="1"/>
  <c r="W47" i="12"/>
  <c r="Y87" i="32"/>
  <c r="Y91" i="32" s="1"/>
  <c r="W46" i="12"/>
  <c r="Y87" i="35"/>
  <c r="Y91" i="35" s="1"/>
  <c r="W49" i="12"/>
  <c r="Y87" i="31"/>
  <c r="Y91" i="31" s="1"/>
  <c r="W45" i="12"/>
  <c r="Y87" i="34"/>
  <c r="Y91" i="34" s="1"/>
  <c r="W48" i="12"/>
  <c r="AA81" i="33"/>
  <c r="AA84" i="33" s="1"/>
  <c r="Y78" i="12"/>
  <c r="AA81" i="32"/>
  <c r="AA84" i="32" s="1"/>
  <c r="Y77" i="12"/>
  <c r="AA81" i="35"/>
  <c r="AA84" i="35" s="1"/>
  <c r="Y80" i="12"/>
  <c r="AA81" i="31"/>
  <c r="AA84" i="31" s="1"/>
  <c r="Y76" i="12"/>
  <c r="AA81" i="34"/>
  <c r="AA84" i="34" s="1"/>
  <c r="Y79" i="12"/>
  <c r="P76" i="24"/>
  <c r="P41" i="24"/>
  <c r="P48" i="24" s="1"/>
  <c r="P96" i="24"/>
  <c r="P67" i="24"/>
  <c r="O50" i="32"/>
  <c r="O51" i="32" s="1"/>
  <c r="N44" i="7"/>
  <c r="P101" i="24"/>
  <c r="P102" i="24" s="1"/>
  <c r="O10" i="12" s="1"/>
  <c r="Q5" i="24"/>
  <c r="Q10" i="24" s="1"/>
  <c r="M48" i="11"/>
  <c r="M72" i="11"/>
  <c r="M104" i="12" s="1"/>
  <c r="M64" i="7"/>
  <c r="P50" i="33"/>
  <c r="P51" i="33" s="1"/>
  <c r="O45" i="7"/>
  <c r="M140" i="12"/>
  <c r="M5" i="12" s="1"/>
  <c r="L65" i="7"/>
  <c r="P69" i="32"/>
  <c r="P70" i="32" s="1"/>
  <c r="Q70" i="32" s="1"/>
  <c r="O51" i="4"/>
  <c r="P69" i="34"/>
  <c r="P70" i="34" s="1"/>
  <c r="Q70" i="34" s="1"/>
  <c r="O53" i="4"/>
  <c r="P101" i="35"/>
  <c r="P102" i="35" s="1"/>
  <c r="O21" i="12" s="1"/>
  <c r="Q5" i="35"/>
  <c r="AC54" i="35"/>
  <c r="AC28" i="35"/>
  <c r="AD2" i="35"/>
  <c r="P41" i="35"/>
  <c r="P76" i="35"/>
  <c r="P78" i="35" s="1"/>
  <c r="P96" i="35"/>
  <c r="P67" i="35"/>
  <c r="P76" i="34"/>
  <c r="P78" i="34" s="1"/>
  <c r="P41" i="34"/>
  <c r="Q10" i="34"/>
  <c r="Q40" i="34" s="1"/>
  <c r="R58" i="34" s="1"/>
  <c r="Q22" i="4" s="1"/>
  <c r="AD28" i="34"/>
  <c r="AE2" i="34"/>
  <c r="AD54" i="34"/>
  <c r="R77" i="33"/>
  <c r="P95" i="33"/>
  <c r="P97" i="33" s="1"/>
  <c r="Q94" i="33" s="1"/>
  <c r="Q101" i="33"/>
  <c r="Q102" i="33" s="1"/>
  <c r="P19" i="12" s="1"/>
  <c r="R5" i="33"/>
  <c r="AD28" i="33"/>
  <c r="AE2" i="33"/>
  <c r="AD54" i="33"/>
  <c r="Q41" i="33"/>
  <c r="Q95" i="33" s="1"/>
  <c r="Q76" i="33"/>
  <c r="AD54" i="32"/>
  <c r="AD28" i="32"/>
  <c r="AE2" i="32"/>
  <c r="P101" i="32"/>
  <c r="P102" i="32" s="1"/>
  <c r="O18" i="12" s="1"/>
  <c r="Q5" i="32"/>
  <c r="P41" i="32"/>
  <c r="P48" i="32" s="1"/>
  <c r="P76" i="32"/>
  <c r="P101" i="31"/>
  <c r="P102" i="31" s="1"/>
  <c r="O17" i="12" s="1"/>
  <c r="Q5" i="31"/>
  <c r="P40" i="31"/>
  <c r="P96" i="31"/>
  <c r="P67" i="31"/>
  <c r="AC54" i="31"/>
  <c r="AC28" i="31"/>
  <c r="AD2" i="31"/>
  <c r="R76" i="26"/>
  <c r="R41" i="26"/>
  <c r="R48" i="26" s="1"/>
  <c r="P38" i="7"/>
  <c r="Q50" i="26"/>
  <c r="Q51" i="26" s="1"/>
  <c r="M47" i="4"/>
  <c r="M71" i="4" s="1"/>
  <c r="M73" i="4" s="1"/>
  <c r="N69" i="28"/>
  <c r="N70" i="28" s="1"/>
  <c r="O70" i="28" s="1"/>
  <c r="P62" i="28"/>
  <c r="P40" i="27"/>
  <c r="P101" i="27"/>
  <c r="P102" i="27" s="1"/>
  <c r="O13" i="12" s="1"/>
  <c r="Q5" i="27"/>
  <c r="O48" i="28"/>
  <c r="P119" i="12"/>
  <c r="R75" i="26"/>
  <c r="R67" i="26"/>
  <c r="R96" i="26"/>
  <c r="N97" i="28"/>
  <c r="M92" i="12" s="1"/>
  <c r="S10" i="26"/>
  <c r="S40" i="26" s="1"/>
  <c r="T58" i="26" s="1"/>
  <c r="O41" i="27"/>
  <c r="O76" i="27"/>
  <c r="O78" i="27" s="1"/>
  <c r="P58" i="27"/>
  <c r="P10" i="28"/>
  <c r="P40" i="28" s="1"/>
  <c r="Z54" i="25"/>
  <c r="Z28" i="25"/>
  <c r="AA2" i="25"/>
  <c r="Z54" i="24"/>
  <c r="AA2" i="24"/>
  <c r="Z28" i="24"/>
  <c r="Z54" i="28"/>
  <c r="AA2" i="28"/>
  <c r="Z28" i="28"/>
  <c r="AA2" i="23"/>
  <c r="Z54" i="23"/>
  <c r="Z28" i="23"/>
  <c r="P94" i="2"/>
  <c r="P76" i="30"/>
  <c r="P78" i="30" s="1"/>
  <c r="P41" i="30"/>
  <c r="P48" i="30" s="1"/>
  <c r="R10" i="25"/>
  <c r="R40" i="25" s="1"/>
  <c r="Q10" i="29"/>
  <c r="O78" i="23"/>
  <c r="P50" i="29"/>
  <c r="P51" i="29" s="1"/>
  <c r="O41" i="7"/>
  <c r="AA2" i="30"/>
  <c r="Z54" i="30"/>
  <c r="Z28" i="30"/>
  <c r="AA54" i="2"/>
  <c r="AB2" i="2"/>
  <c r="AA28" i="2"/>
  <c r="M103" i="12"/>
  <c r="L82" i="4"/>
  <c r="L107" i="12"/>
  <c r="P77" i="23"/>
  <c r="O11" i="4"/>
  <c r="Q10" i="30"/>
  <c r="Y81" i="26"/>
  <c r="Y84" i="26" s="1"/>
  <c r="W71" i="12"/>
  <c r="V75" i="12"/>
  <c r="X81" i="30"/>
  <c r="X84" i="30" s="1"/>
  <c r="O41" i="22"/>
  <c r="N38" i="11" s="1"/>
  <c r="O76" i="22"/>
  <c r="O78" i="22" s="1"/>
  <c r="P58" i="22"/>
  <c r="Q41" i="25"/>
  <c r="Q48" i="25" s="1"/>
  <c r="Q76" i="25"/>
  <c r="Q78" i="25" s="1"/>
  <c r="R58" i="25"/>
  <c r="P101" i="2"/>
  <c r="P102" i="2" s="1"/>
  <c r="O7" i="12" s="1"/>
  <c r="Q5" i="2"/>
  <c r="P96" i="2"/>
  <c r="P67" i="2"/>
  <c r="O95" i="23"/>
  <c r="O97" i="23" s="1"/>
  <c r="P94" i="23" s="1"/>
  <c r="P62" i="23"/>
  <c r="AB2" i="26"/>
  <c r="AA54" i="26"/>
  <c r="AA28" i="26"/>
  <c r="P10" i="22"/>
  <c r="O49" i="4"/>
  <c r="P69" i="30"/>
  <c r="P70" i="30" s="1"/>
  <c r="Q70" i="30" s="1"/>
  <c r="P10" i="23"/>
  <c r="P41" i="2"/>
  <c r="P76" i="2"/>
  <c r="AC2" i="27"/>
  <c r="AB54" i="27"/>
  <c r="AB28" i="27"/>
  <c r="O50" i="23"/>
  <c r="O51" i="23" s="1"/>
  <c r="N35" i="7"/>
  <c r="M59" i="7"/>
  <c r="M61" i="7" s="1"/>
  <c r="AD54" i="29"/>
  <c r="AD28" i="29"/>
  <c r="AE2" i="29"/>
  <c r="P78" i="29"/>
  <c r="P95" i="29"/>
  <c r="P97" i="29" s="1"/>
  <c r="Q94" i="29" s="1"/>
  <c r="X81" i="27"/>
  <c r="X84" i="27" s="1"/>
  <c r="V72" i="12"/>
  <c r="V102" i="12"/>
  <c r="AA87" i="23"/>
  <c r="AA91" i="23" s="1"/>
  <c r="Y37" i="12"/>
  <c r="Z81" i="2"/>
  <c r="Z84" i="2" s="1"/>
  <c r="X66" i="12"/>
  <c r="AA81" i="23"/>
  <c r="AA84" i="23" s="1"/>
  <c r="Y68" i="12"/>
  <c r="AA87" i="26"/>
  <c r="AA91" i="26" s="1"/>
  <c r="Y40" i="12"/>
  <c r="Z81" i="28"/>
  <c r="Z84" i="28" s="1"/>
  <c r="X73" i="12"/>
  <c r="AA87" i="24"/>
  <c r="AA91" i="24" s="1"/>
  <c r="Y38" i="12"/>
  <c r="Y43" i="12"/>
  <c r="AA87" i="29"/>
  <c r="AA91" i="29" s="1"/>
  <c r="Y67" i="12"/>
  <c r="AA81" i="22"/>
  <c r="AA84" i="22" s="1"/>
  <c r="AA87" i="22"/>
  <c r="AA91" i="22" s="1"/>
  <c r="Y36" i="12"/>
  <c r="AA87" i="25"/>
  <c r="AA91" i="25" s="1"/>
  <c r="Y39" i="12"/>
  <c r="AA87" i="27"/>
  <c r="AA91" i="27" s="1"/>
  <c r="Y41" i="12"/>
  <c r="AA87" i="2"/>
  <c r="AA91" i="2" s="1"/>
  <c r="Y35" i="12"/>
  <c r="AB87" i="30"/>
  <c r="AB91" i="30" s="1"/>
  <c r="Z44" i="12"/>
  <c r="AB87" i="28"/>
  <c r="AB91" i="28" s="1"/>
  <c r="Z42" i="12"/>
  <c r="AH36" i="11" l="1"/>
  <c r="R137" i="12"/>
  <c r="AH30" i="11"/>
  <c r="AI21" i="11"/>
  <c r="AI21" i="7"/>
  <c r="AJ39" i="38"/>
  <c r="AK33" i="38"/>
  <c r="AK46" i="38" s="1"/>
  <c r="AL31" i="38"/>
  <c r="R134" i="12"/>
  <c r="AK28" i="11"/>
  <c r="AK28" i="7"/>
  <c r="AJ27" i="11"/>
  <c r="I28" i="14" s="1"/>
  <c r="AJ27" i="7"/>
  <c r="AL26" i="7"/>
  <c r="AL26" i="11"/>
  <c r="AK25" i="11"/>
  <c r="AK25" i="7"/>
  <c r="AI24" i="11"/>
  <c r="AI24" i="7"/>
  <c r="AH30" i="7"/>
  <c r="AJ23" i="11"/>
  <c r="I24" i="14" s="1"/>
  <c r="AJ23" i="7"/>
  <c r="AJ22" i="11"/>
  <c r="I23" i="14" s="1"/>
  <c r="AJ22" i="7"/>
  <c r="AI20" i="11"/>
  <c r="AI20" i="7"/>
  <c r="AJ19" i="11"/>
  <c r="I20" i="14" s="1"/>
  <c r="AJ19" i="7"/>
  <c r="T48" i="36"/>
  <c r="T50" i="36" s="1"/>
  <c r="T51" i="36" s="1"/>
  <c r="S50" i="45"/>
  <c r="S51" i="45" s="1"/>
  <c r="R57" i="7"/>
  <c r="T75" i="45"/>
  <c r="R138" i="12"/>
  <c r="S50" i="44"/>
  <c r="S51" i="44" s="1"/>
  <c r="R56" i="7"/>
  <c r="T75" i="43"/>
  <c r="R136" i="12"/>
  <c r="U75" i="42"/>
  <c r="S135" i="12"/>
  <c r="S50" i="41"/>
  <c r="S51" i="41" s="1"/>
  <c r="R53" i="7"/>
  <c r="T75" i="40"/>
  <c r="R133" i="12"/>
  <c r="S50" i="39"/>
  <c r="S51" i="39" s="1"/>
  <c r="R51" i="7"/>
  <c r="T75" i="38"/>
  <c r="R131" i="12"/>
  <c r="S50" i="38"/>
  <c r="S51" i="38" s="1"/>
  <c r="R50" i="7"/>
  <c r="S50" i="37"/>
  <c r="S51" i="37" s="1"/>
  <c r="R49" i="7"/>
  <c r="U75" i="36"/>
  <c r="S129" i="12"/>
  <c r="AJ81" i="36"/>
  <c r="AJ84" i="36" s="1"/>
  <c r="AH81" i="12"/>
  <c r="AI81" i="42"/>
  <c r="AI84" i="42" s="1"/>
  <c r="AG87" i="12"/>
  <c r="AJ81" i="37"/>
  <c r="AJ84" i="37" s="1"/>
  <c r="AH82" i="12"/>
  <c r="AI81" i="43"/>
  <c r="AI84" i="43" s="1"/>
  <c r="AG88" i="12"/>
  <c r="AJ81" i="40"/>
  <c r="AJ84" i="40" s="1"/>
  <c r="AH85" i="12"/>
  <c r="AI81" i="38"/>
  <c r="AI84" i="38" s="1"/>
  <c r="AG83" i="12"/>
  <c r="AJ81" i="39"/>
  <c r="AJ84" i="39" s="1"/>
  <c r="AH84" i="12"/>
  <c r="AJ81" i="44"/>
  <c r="AJ84" i="44" s="1"/>
  <c r="AH89" i="12"/>
  <c r="AJ81" i="45"/>
  <c r="AJ84" i="45" s="1"/>
  <c r="AH90" i="12"/>
  <c r="AI81" i="41"/>
  <c r="AI84" i="41" s="1"/>
  <c r="AG86" i="12"/>
  <c r="AB87" i="41"/>
  <c r="AB91" i="41" s="1"/>
  <c r="Z55" i="12"/>
  <c r="AB87" i="39"/>
  <c r="AB91" i="39" s="1"/>
  <c r="Z53" i="12"/>
  <c r="AB87" i="42"/>
  <c r="AB91" i="42" s="1"/>
  <c r="Z56" i="12"/>
  <c r="AB87" i="45"/>
  <c r="AB91" i="45" s="1"/>
  <c r="Z59" i="12"/>
  <c r="AB87" i="40"/>
  <c r="AB91" i="40" s="1"/>
  <c r="Z54" i="12"/>
  <c r="AB87" i="43"/>
  <c r="AB91" i="43" s="1"/>
  <c r="Z57" i="12"/>
  <c r="AB87" i="44"/>
  <c r="AB91" i="44" s="1"/>
  <c r="Z58" i="12"/>
  <c r="AB87" i="36"/>
  <c r="AB91" i="36" s="1"/>
  <c r="Z50" i="12"/>
  <c r="AB87" i="37"/>
  <c r="AB91" i="37" s="1"/>
  <c r="Z51" i="12"/>
  <c r="AB87" i="38"/>
  <c r="AB91" i="38" s="1"/>
  <c r="Z52" i="12"/>
  <c r="T69" i="44"/>
  <c r="T70" i="44" s="1"/>
  <c r="U70" i="44" s="1"/>
  <c r="S63" i="4"/>
  <c r="T69" i="36"/>
  <c r="T70" i="36" s="1"/>
  <c r="U70" i="36" s="1"/>
  <c r="S55" i="4"/>
  <c r="T69" i="42"/>
  <c r="T70" i="42" s="1"/>
  <c r="U70" i="42" s="1"/>
  <c r="S61" i="4"/>
  <c r="P78" i="32"/>
  <c r="Q75" i="32" s="1"/>
  <c r="T67" i="39"/>
  <c r="T101" i="45"/>
  <c r="T102" i="45" s="1"/>
  <c r="S31" i="12" s="1"/>
  <c r="U5" i="45"/>
  <c r="T40" i="45"/>
  <c r="T77" i="45"/>
  <c r="AM33" i="45"/>
  <c r="AN31" i="45"/>
  <c r="AL39" i="45"/>
  <c r="S95" i="45"/>
  <c r="S97" i="45" s="1"/>
  <c r="T94" i="45" s="1"/>
  <c r="T62" i="45"/>
  <c r="AK54" i="45"/>
  <c r="AL2" i="45"/>
  <c r="AK28" i="45"/>
  <c r="AL33" i="44"/>
  <c r="AM31" i="44"/>
  <c r="T101" i="44"/>
  <c r="T102" i="44" s="1"/>
  <c r="S30" i="12" s="1"/>
  <c r="U5" i="44"/>
  <c r="AK54" i="44"/>
  <c r="AL2" i="44"/>
  <c r="AK28" i="44"/>
  <c r="AK39" i="44"/>
  <c r="T40" i="44"/>
  <c r="AM39" i="43"/>
  <c r="AN33" i="43"/>
  <c r="AN46" i="43" s="1"/>
  <c r="AO31" i="43"/>
  <c r="S95" i="43"/>
  <c r="S97" i="43" s="1"/>
  <c r="T94" i="43" s="1"/>
  <c r="T62" i="43"/>
  <c r="AL54" i="43"/>
  <c r="AL28" i="43"/>
  <c r="AM2" i="43"/>
  <c r="T101" i="43"/>
  <c r="T102" i="43" s="1"/>
  <c r="S29" i="12" s="1"/>
  <c r="U5" i="43"/>
  <c r="T40" i="43"/>
  <c r="T77" i="43"/>
  <c r="S48" i="43"/>
  <c r="AL39" i="42"/>
  <c r="AK54" i="42"/>
  <c r="AK28" i="42"/>
  <c r="AL2" i="42"/>
  <c r="AM33" i="42"/>
  <c r="AM46" i="42" s="1"/>
  <c r="AN31" i="42"/>
  <c r="U10" i="42"/>
  <c r="T95" i="42"/>
  <c r="T97" i="42" s="1"/>
  <c r="U94" i="42" s="1"/>
  <c r="T48" i="42"/>
  <c r="T96" i="41"/>
  <c r="T67" i="41"/>
  <c r="AK54" i="41"/>
  <c r="AK28" i="41"/>
  <c r="AL2" i="41"/>
  <c r="AK33" i="41"/>
  <c r="AK46" i="41" s="1"/>
  <c r="AL31" i="41"/>
  <c r="T101" i="41"/>
  <c r="T102" i="41" s="1"/>
  <c r="S27" i="12" s="1"/>
  <c r="U5" i="41"/>
  <c r="AJ39" i="41"/>
  <c r="T41" i="41"/>
  <c r="T48" i="41" s="1"/>
  <c r="T76" i="41"/>
  <c r="T78" i="41" s="1"/>
  <c r="AL33" i="40"/>
  <c r="AL46" i="40" s="1"/>
  <c r="AM31" i="40"/>
  <c r="S95" i="40"/>
  <c r="S97" i="40" s="1"/>
  <c r="T94" i="40" s="1"/>
  <c r="S48" i="40"/>
  <c r="T62" i="40"/>
  <c r="AK54" i="40"/>
  <c r="AK28" i="40"/>
  <c r="AL2" i="40"/>
  <c r="AK39" i="40"/>
  <c r="T101" i="40"/>
  <c r="T102" i="40" s="1"/>
  <c r="S26" i="12" s="1"/>
  <c r="U5" i="40"/>
  <c r="T41" i="40"/>
  <c r="T76" i="40"/>
  <c r="T77" i="40"/>
  <c r="T76" i="39"/>
  <c r="T78" i="39" s="1"/>
  <c r="T41" i="39"/>
  <c r="T48" i="39" s="1"/>
  <c r="AK39" i="39"/>
  <c r="AM31" i="39"/>
  <c r="AL33" i="39"/>
  <c r="AL46" i="39" s="1"/>
  <c r="AK54" i="39"/>
  <c r="AK28" i="39"/>
  <c r="AL2" i="39"/>
  <c r="T101" i="39"/>
  <c r="T102" i="39" s="1"/>
  <c r="S25" i="12" s="1"/>
  <c r="U5" i="39"/>
  <c r="T101" i="38"/>
  <c r="T102" i="38" s="1"/>
  <c r="S24" i="12" s="1"/>
  <c r="U5" i="38"/>
  <c r="T41" i="38"/>
  <c r="T76" i="38"/>
  <c r="AK54" i="38"/>
  <c r="AK28" i="38"/>
  <c r="AL2" i="38"/>
  <c r="T77" i="38"/>
  <c r="S95" i="38"/>
  <c r="S97" i="38" s="1"/>
  <c r="T94" i="38" s="1"/>
  <c r="T62" i="38"/>
  <c r="T96" i="37"/>
  <c r="T67" i="37"/>
  <c r="AK33" i="37"/>
  <c r="AK46" i="37" s="1"/>
  <c r="AJ43" i="11" s="1"/>
  <c r="I44" i="14" s="1"/>
  <c r="AL31" i="37"/>
  <c r="AJ39" i="37"/>
  <c r="T101" i="37"/>
  <c r="T102" i="37" s="1"/>
  <c r="S23" i="12" s="1"/>
  <c r="U5" i="37"/>
  <c r="AK54" i="37"/>
  <c r="AK28" i="37"/>
  <c r="AL2" i="37"/>
  <c r="T40" i="37"/>
  <c r="U10" i="36"/>
  <c r="U40" i="36" s="1"/>
  <c r="AK54" i="36"/>
  <c r="AK28" i="36"/>
  <c r="AL2" i="36"/>
  <c r="AL33" i="36"/>
  <c r="AL46" i="36" s="1"/>
  <c r="AM31" i="36"/>
  <c r="AK39" i="36"/>
  <c r="T95" i="36"/>
  <c r="T97" i="36" s="1"/>
  <c r="P78" i="2"/>
  <c r="O114" i="12" s="1"/>
  <c r="AA2" i="1"/>
  <c r="Z32" i="1"/>
  <c r="AC28" i="22"/>
  <c r="AD2" i="22"/>
  <c r="AC54" i="22"/>
  <c r="W70" i="12"/>
  <c r="Y81" i="25"/>
  <c r="Y84" i="25" s="1"/>
  <c r="W69" i="12"/>
  <c r="Y81" i="24"/>
  <c r="Y84" i="24" s="1"/>
  <c r="Y81" i="29"/>
  <c r="Y84" i="29" s="1"/>
  <c r="W74" i="12"/>
  <c r="P78" i="24"/>
  <c r="Q75" i="24" s="1"/>
  <c r="R78" i="26"/>
  <c r="S75" i="26" s="1"/>
  <c r="L109" i="12"/>
  <c r="P48" i="2"/>
  <c r="O33" i="7" s="1"/>
  <c r="Q78" i="33"/>
  <c r="R75" i="33" s="1"/>
  <c r="Q75" i="35"/>
  <c r="O128" i="12"/>
  <c r="Q75" i="34"/>
  <c r="O127" i="12"/>
  <c r="Z87" i="31"/>
  <c r="Z91" i="31" s="1"/>
  <c r="X45" i="12"/>
  <c r="Z87" i="32"/>
  <c r="Z91" i="32" s="1"/>
  <c r="X46" i="12"/>
  <c r="Z87" i="34"/>
  <c r="Z91" i="34" s="1"/>
  <c r="X48" i="12"/>
  <c r="Z87" i="35"/>
  <c r="Z91" i="35" s="1"/>
  <c r="X49" i="12"/>
  <c r="Z87" i="33"/>
  <c r="Z91" i="33" s="1"/>
  <c r="X47" i="12"/>
  <c r="AB81" i="31"/>
  <c r="AB84" i="31" s="1"/>
  <c r="Z76" i="12"/>
  <c r="AB81" i="32"/>
  <c r="AB84" i="32" s="1"/>
  <c r="Z77" i="12"/>
  <c r="AB81" i="34"/>
  <c r="AB84" i="34" s="1"/>
  <c r="Z79" i="12"/>
  <c r="AB81" i="35"/>
  <c r="AB84" i="35" s="1"/>
  <c r="Z80" i="12"/>
  <c r="AB81" i="33"/>
  <c r="AB84" i="33" s="1"/>
  <c r="Z78" i="12"/>
  <c r="P50" i="32"/>
  <c r="P51" i="32" s="1"/>
  <c r="O44" i="7"/>
  <c r="Q40" i="24"/>
  <c r="Q101" i="24"/>
  <c r="Q102" i="24" s="1"/>
  <c r="P10" i="12" s="1"/>
  <c r="R5" i="24"/>
  <c r="R10" i="24" s="1"/>
  <c r="O43" i="4"/>
  <c r="P69" i="24"/>
  <c r="P70" i="24" s="1"/>
  <c r="Q70" i="24" s="1"/>
  <c r="P50" i="24"/>
  <c r="P51" i="24" s="1"/>
  <c r="O36" i="7"/>
  <c r="P95" i="24"/>
  <c r="P97" i="24" s="1"/>
  <c r="Q94" i="24" s="1"/>
  <c r="P69" i="31"/>
  <c r="P70" i="31" s="1"/>
  <c r="Q70" i="31" s="1"/>
  <c r="O50" i="4"/>
  <c r="P69" i="35"/>
  <c r="P70" i="35" s="1"/>
  <c r="Q70" i="35" s="1"/>
  <c r="O54" i="4"/>
  <c r="P95" i="35"/>
  <c r="P97" i="35" s="1"/>
  <c r="Q94" i="35" s="1"/>
  <c r="Q10" i="35"/>
  <c r="Q40" i="35" s="1"/>
  <c r="P48" i="35"/>
  <c r="AD54" i="35"/>
  <c r="AD28" i="35"/>
  <c r="AE2" i="35"/>
  <c r="P95" i="34"/>
  <c r="P97" i="34" s="1"/>
  <c r="Q94" i="34" s="1"/>
  <c r="Q101" i="34"/>
  <c r="Q102" i="34" s="1"/>
  <c r="P20" i="12" s="1"/>
  <c r="R5" i="34"/>
  <c r="P48" i="34"/>
  <c r="Q41" i="34"/>
  <c r="Q95" i="34" s="1"/>
  <c r="Q76" i="34"/>
  <c r="AE54" i="34"/>
  <c r="AE28" i="34"/>
  <c r="AF2" i="34"/>
  <c r="R77" i="34"/>
  <c r="R62" i="33"/>
  <c r="Q97" i="33"/>
  <c r="R94" i="33" s="1"/>
  <c r="R10" i="33"/>
  <c r="R40" i="33" s="1"/>
  <c r="Q48" i="33"/>
  <c r="AE54" i="33"/>
  <c r="AE28" i="33"/>
  <c r="AF2" i="33"/>
  <c r="AE54" i="32"/>
  <c r="AE28" i="32"/>
  <c r="AF2" i="32"/>
  <c r="P95" i="32"/>
  <c r="P97" i="32" s="1"/>
  <c r="Q94" i="32" s="1"/>
  <c r="Q10" i="32"/>
  <c r="Q40" i="32" s="1"/>
  <c r="AD54" i="31"/>
  <c r="AD28" i="31"/>
  <c r="AE2" i="31"/>
  <c r="P41" i="31"/>
  <c r="P76" i="31"/>
  <c r="P78" i="31" s="1"/>
  <c r="Q10" i="31"/>
  <c r="Q40" i="31" s="1"/>
  <c r="O95" i="27"/>
  <c r="O97" i="27" s="1"/>
  <c r="P94" i="27" s="1"/>
  <c r="P62" i="27"/>
  <c r="M75" i="4"/>
  <c r="M81" i="4" s="1"/>
  <c r="P77" i="27"/>
  <c r="O15" i="4"/>
  <c r="S76" i="26"/>
  <c r="S41" i="26"/>
  <c r="S95" i="26" s="1"/>
  <c r="O94" i="28"/>
  <c r="O97" i="28" s="1"/>
  <c r="P94" i="28" s="1"/>
  <c r="M97" i="12"/>
  <c r="P76" i="27"/>
  <c r="P41" i="27"/>
  <c r="P75" i="28"/>
  <c r="N121" i="12"/>
  <c r="R50" i="26"/>
  <c r="R51" i="26" s="1"/>
  <c r="Q38" i="7"/>
  <c r="P41" i="28"/>
  <c r="P48" i="28" s="1"/>
  <c r="P76" i="28"/>
  <c r="T77" i="26"/>
  <c r="S14" i="4"/>
  <c r="O48" i="27"/>
  <c r="T5" i="26"/>
  <c r="S101" i="26"/>
  <c r="S102" i="26" s="1"/>
  <c r="R12" i="12" s="1"/>
  <c r="N40" i="7"/>
  <c r="O50" i="28"/>
  <c r="O51" i="28" s="1"/>
  <c r="P67" i="28"/>
  <c r="P96" i="28"/>
  <c r="R95" i="26"/>
  <c r="R97" i="26" s="1"/>
  <c r="S94" i="26" s="1"/>
  <c r="Q5" i="28"/>
  <c r="P101" i="28"/>
  <c r="P102" i="28" s="1"/>
  <c r="O14" i="12" s="1"/>
  <c r="N120" i="12"/>
  <c r="P75" i="27"/>
  <c r="Q45" i="4"/>
  <c r="R69" i="26"/>
  <c r="R70" i="26" s="1"/>
  <c r="S70" i="26" s="1"/>
  <c r="Q10" i="27"/>
  <c r="Q40" i="27" s="1"/>
  <c r="AA54" i="28"/>
  <c r="AA28" i="28"/>
  <c r="AB2" i="28"/>
  <c r="AB2" i="25"/>
  <c r="AA54" i="25"/>
  <c r="AA28" i="25"/>
  <c r="AA54" i="23"/>
  <c r="AA28" i="23"/>
  <c r="AB2" i="23"/>
  <c r="AA28" i="24"/>
  <c r="AA54" i="24"/>
  <c r="AB2" i="24"/>
  <c r="AF2" i="29"/>
  <c r="AE54" i="29"/>
  <c r="AE28" i="29"/>
  <c r="P101" i="22"/>
  <c r="P102" i="22" s="1"/>
  <c r="O8" i="12" s="1"/>
  <c r="Q5" i="22"/>
  <c r="P96" i="23"/>
  <c r="P67" i="23"/>
  <c r="Q10" i="2"/>
  <c r="Q40" i="2" s="1"/>
  <c r="Q13" i="4"/>
  <c r="R77" i="25"/>
  <c r="O95" i="22"/>
  <c r="O97" i="22" s="1"/>
  <c r="P62" i="22"/>
  <c r="Q101" i="30"/>
  <c r="Q102" i="30" s="1"/>
  <c r="P16" i="12" s="1"/>
  <c r="R5" i="30"/>
  <c r="R76" i="25"/>
  <c r="R41" i="25"/>
  <c r="R48" i="25" s="1"/>
  <c r="Q75" i="30"/>
  <c r="O123" i="12"/>
  <c r="O122" i="12"/>
  <c r="Q75" i="29"/>
  <c r="Q5" i="23"/>
  <c r="P101" i="23"/>
  <c r="P102" i="23" s="1"/>
  <c r="O9" i="12" s="1"/>
  <c r="P37" i="7"/>
  <c r="Q50" i="25"/>
  <c r="Q51" i="25" s="1"/>
  <c r="O10" i="4"/>
  <c r="P77" i="22"/>
  <c r="R5" i="29"/>
  <c r="Q101" i="29"/>
  <c r="Q102" i="29" s="1"/>
  <c r="P15" i="12" s="1"/>
  <c r="O42" i="7"/>
  <c r="P50" i="30"/>
  <c r="P51" i="30" s="1"/>
  <c r="P40" i="23"/>
  <c r="O40" i="4"/>
  <c r="P69" i="2"/>
  <c r="P70" i="2" s="1"/>
  <c r="Q70" i="2" s="1"/>
  <c r="O48" i="22"/>
  <c r="Y81" i="30"/>
  <c r="Y84" i="30" s="1"/>
  <c r="W75" i="12"/>
  <c r="X71" i="12"/>
  <c r="Z81" i="26"/>
  <c r="Z84" i="26" s="1"/>
  <c r="M82" i="4"/>
  <c r="N103" i="12"/>
  <c r="M107" i="12"/>
  <c r="AA28" i="30"/>
  <c r="AB2" i="30"/>
  <c r="AA54" i="30"/>
  <c r="P75" i="23"/>
  <c r="N116" i="12"/>
  <c r="Q40" i="29"/>
  <c r="P95" i="30"/>
  <c r="P97" i="30" s="1"/>
  <c r="Q94" i="30" s="1"/>
  <c r="M62" i="7"/>
  <c r="M65" i="7"/>
  <c r="AC28" i="27"/>
  <c r="AC54" i="27"/>
  <c r="AD2" i="27"/>
  <c r="P95" i="2"/>
  <c r="P97" i="2" s="1"/>
  <c r="P40" i="22"/>
  <c r="AB54" i="26"/>
  <c r="AC2" i="26"/>
  <c r="AB28" i="26"/>
  <c r="P118" i="12"/>
  <c r="R75" i="25"/>
  <c r="Q95" i="25"/>
  <c r="Q97" i="25" s="1"/>
  <c r="R94" i="25" s="1"/>
  <c r="R62" i="25"/>
  <c r="P75" i="22"/>
  <c r="N115" i="12"/>
  <c r="Q40" i="30"/>
  <c r="AC2" i="2"/>
  <c r="AB28" i="2"/>
  <c r="AB54" i="2"/>
  <c r="R101" i="25"/>
  <c r="R102" i="25" s="1"/>
  <c r="Q11" i="12" s="1"/>
  <c r="S5" i="25"/>
  <c r="Y81" i="27"/>
  <c r="Y84" i="27" s="1"/>
  <c r="W72" i="12"/>
  <c r="W102" i="12"/>
  <c r="AB87" i="23"/>
  <c r="AB91" i="23" s="1"/>
  <c r="Z37" i="12"/>
  <c r="Y66" i="12"/>
  <c r="AA81" i="2"/>
  <c r="AA84" i="2" s="1"/>
  <c r="Z68" i="12"/>
  <c r="AB81" i="23"/>
  <c r="AB84" i="23" s="1"/>
  <c r="AB87" i="26"/>
  <c r="AB91" i="26" s="1"/>
  <c r="Z40" i="12"/>
  <c r="Z39" i="12"/>
  <c r="AB87" i="25"/>
  <c r="AB91" i="25" s="1"/>
  <c r="AC87" i="28"/>
  <c r="AC91" i="28" s="1"/>
  <c r="AA42" i="12"/>
  <c r="AB87" i="27"/>
  <c r="AB91" i="27" s="1"/>
  <c r="Z41" i="12"/>
  <c r="AB87" i="29"/>
  <c r="AB91" i="29" s="1"/>
  <c r="Z43" i="12"/>
  <c r="AB87" i="24"/>
  <c r="AB91" i="24" s="1"/>
  <c r="Z38" i="12"/>
  <c r="AA44" i="12"/>
  <c r="AC87" i="30"/>
  <c r="AC91" i="30" s="1"/>
  <c r="AB87" i="2"/>
  <c r="AB91" i="2" s="1"/>
  <c r="Z35" i="12"/>
  <c r="AB81" i="22"/>
  <c r="AB84" i="22" s="1"/>
  <c r="Z67" i="12"/>
  <c r="Z36" i="12"/>
  <c r="AB87" i="22"/>
  <c r="AB91" i="22" s="1"/>
  <c r="AA81" i="28"/>
  <c r="AA84" i="28" s="1"/>
  <c r="Y73" i="12"/>
  <c r="O37" i="11" l="1"/>
  <c r="AI36" i="11"/>
  <c r="AI30" i="11"/>
  <c r="AM31" i="38"/>
  <c r="AL33" i="38"/>
  <c r="AL46" i="38" s="1"/>
  <c r="AJ21" i="7"/>
  <c r="AK39" i="38"/>
  <c r="AJ21" i="11"/>
  <c r="I22" i="14" s="1"/>
  <c r="AI30" i="7"/>
  <c r="N92" i="12"/>
  <c r="N97" i="12" s="1"/>
  <c r="S48" i="7"/>
  <c r="AL28" i="11"/>
  <c r="AL28" i="7"/>
  <c r="AK27" i="11"/>
  <c r="AK27" i="7"/>
  <c r="AM26" i="7"/>
  <c r="AM26" i="11"/>
  <c r="AL25" i="7"/>
  <c r="AL25" i="11"/>
  <c r="AJ24" i="11"/>
  <c r="I25" i="14" s="1"/>
  <c r="AJ24" i="7"/>
  <c r="AK23" i="11"/>
  <c r="AK23" i="7"/>
  <c r="AK22" i="11"/>
  <c r="AK22" i="7"/>
  <c r="AJ20" i="11"/>
  <c r="I21" i="14" s="1"/>
  <c r="AJ20" i="7"/>
  <c r="AK19" i="7"/>
  <c r="AK19" i="11"/>
  <c r="U94" i="36"/>
  <c r="S50" i="43"/>
  <c r="S51" i="43" s="1"/>
  <c r="R55" i="7"/>
  <c r="T50" i="42"/>
  <c r="T51" i="42" s="1"/>
  <c r="S54" i="7"/>
  <c r="U75" i="41"/>
  <c r="S134" i="12"/>
  <c r="T50" i="41"/>
  <c r="T51" i="41" s="1"/>
  <c r="S53" i="7"/>
  <c r="S50" i="40"/>
  <c r="S51" i="40" s="1"/>
  <c r="R52" i="7"/>
  <c r="T50" i="39"/>
  <c r="T51" i="39" s="1"/>
  <c r="S51" i="7"/>
  <c r="U75" i="39"/>
  <c r="S132" i="12"/>
  <c r="AK81" i="44"/>
  <c r="AK84" i="44" s="1"/>
  <c r="AI89" i="12"/>
  <c r="AJ81" i="43"/>
  <c r="AJ84" i="43" s="1"/>
  <c r="AH88" i="12"/>
  <c r="AK81" i="39"/>
  <c r="AK84" i="39" s="1"/>
  <c r="AI84" i="12"/>
  <c r="AK81" i="37"/>
  <c r="AK84" i="37" s="1"/>
  <c r="AI82" i="12"/>
  <c r="AJ81" i="41"/>
  <c r="AJ84" i="41" s="1"/>
  <c r="AH86" i="12"/>
  <c r="AJ81" i="38"/>
  <c r="AJ84" i="38" s="1"/>
  <c r="AH83" i="12"/>
  <c r="AJ81" i="42"/>
  <c r="AJ84" i="42" s="1"/>
  <c r="AH87" i="12"/>
  <c r="AK81" i="45"/>
  <c r="AK84" i="45" s="1"/>
  <c r="AI90" i="12"/>
  <c r="AK81" i="40"/>
  <c r="AK84" i="40" s="1"/>
  <c r="AI85" i="12"/>
  <c r="AK81" i="36"/>
  <c r="AK84" i="36" s="1"/>
  <c r="AI81" i="12"/>
  <c r="AC87" i="36"/>
  <c r="AC91" i="36" s="1"/>
  <c r="AA50" i="12"/>
  <c r="AC87" i="45"/>
  <c r="AC91" i="45" s="1"/>
  <c r="AA59" i="12"/>
  <c r="AC87" i="44"/>
  <c r="AC91" i="44" s="1"/>
  <c r="AA58" i="12"/>
  <c r="AC87" i="42"/>
  <c r="AC91" i="42" s="1"/>
  <c r="AA56" i="12"/>
  <c r="AC87" i="38"/>
  <c r="AC91" i="38" s="1"/>
  <c r="AA52" i="12"/>
  <c r="AC87" i="43"/>
  <c r="AC91" i="43" s="1"/>
  <c r="AA57" i="12"/>
  <c r="AC87" i="39"/>
  <c r="AC91" i="39" s="1"/>
  <c r="AA53" i="12"/>
  <c r="AC87" i="37"/>
  <c r="AC91" i="37" s="1"/>
  <c r="AA51" i="12"/>
  <c r="AC87" i="40"/>
  <c r="AC91" i="40" s="1"/>
  <c r="AA54" i="12"/>
  <c r="AC87" i="41"/>
  <c r="AC91" i="41" s="1"/>
  <c r="AA55" i="12"/>
  <c r="T69" i="39"/>
  <c r="T70" i="39" s="1"/>
  <c r="U70" i="39" s="1"/>
  <c r="S58" i="4"/>
  <c r="T69" i="37"/>
  <c r="T70" i="37" s="1"/>
  <c r="U70" i="37" s="1"/>
  <c r="S56" i="4"/>
  <c r="T69" i="41"/>
  <c r="T70" i="41" s="1"/>
  <c r="U70" i="41" s="1"/>
  <c r="S60" i="4"/>
  <c r="O125" i="12"/>
  <c r="T78" i="38"/>
  <c r="T78" i="40"/>
  <c r="AM39" i="45"/>
  <c r="AL54" i="45"/>
  <c r="AM2" i="45"/>
  <c r="AL28" i="45"/>
  <c r="T41" i="45"/>
  <c r="T48" i="45" s="1"/>
  <c r="T76" i="45"/>
  <c r="T78" i="45" s="1"/>
  <c r="T96" i="45"/>
  <c r="T67" i="45"/>
  <c r="U10" i="45"/>
  <c r="U40" i="45" s="1"/>
  <c r="AN33" i="45"/>
  <c r="AO31" i="45"/>
  <c r="AN31" i="44"/>
  <c r="AM33" i="44"/>
  <c r="AL39" i="44"/>
  <c r="U10" i="44"/>
  <c r="U40" i="44" s="1"/>
  <c r="V58" i="44" s="1"/>
  <c r="U32" i="4" s="1"/>
  <c r="AL54" i="44"/>
  <c r="AL28" i="44"/>
  <c r="AM2" i="44"/>
  <c r="T41" i="44"/>
  <c r="T76" i="44"/>
  <c r="T78" i="44" s="1"/>
  <c r="U10" i="43"/>
  <c r="AN39" i="43"/>
  <c r="T96" i="43"/>
  <c r="T67" i="43"/>
  <c r="AM54" i="43"/>
  <c r="AM28" i="43"/>
  <c r="AN2" i="43"/>
  <c r="AP31" i="43"/>
  <c r="AO33" i="43"/>
  <c r="AO46" i="43" s="1"/>
  <c r="T76" i="43"/>
  <c r="T78" i="43" s="1"/>
  <c r="T41" i="43"/>
  <c r="U101" i="42"/>
  <c r="U102" i="42" s="1"/>
  <c r="T28" i="12" s="1"/>
  <c r="V5" i="42"/>
  <c r="U40" i="42"/>
  <c r="AN33" i="42"/>
  <c r="AN46" i="42" s="1"/>
  <c r="AO31" i="42"/>
  <c r="AM39" i="42"/>
  <c r="AL54" i="42"/>
  <c r="AL28" i="42"/>
  <c r="AM2" i="42"/>
  <c r="U10" i="41"/>
  <c r="U40" i="41" s="1"/>
  <c r="T95" i="41"/>
  <c r="T97" i="41" s="1"/>
  <c r="U94" i="41" s="1"/>
  <c r="AL33" i="41"/>
  <c r="AL46" i="41" s="1"/>
  <c r="AM31" i="41"/>
  <c r="AK39" i="41"/>
  <c r="AL54" i="41"/>
  <c r="AL28" i="41"/>
  <c r="AM2" i="41"/>
  <c r="T96" i="40"/>
  <c r="T67" i="40"/>
  <c r="T95" i="40"/>
  <c r="T48" i="40"/>
  <c r="AL54" i="40"/>
  <c r="AL28" i="40"/>
  <c r="AM2" i="40"/>
  <c r="U10" i="40"/>
  <c r="U40" i="40" s="1"/>
  <c r="AM33" i="40"/>
  <c r="AM46" i="40" s="1"/>
  <c r="AN31" i="40"/>
  <c r="AL39" i="40"/>
  <c r="AL54" i="39"/>
  <c r="AL28" i="39"/>
  <c r="AM2" i="39"/>
  <c r="AL39" i="39"/>
  <c r="AM33" i="39"/>
  <c r="AM46" i="39" s="1"/>
  <c r="AN31" i="39"/>
  <c r="T95" i="39"/>
  <c r="T97" i="39" s="1"/>
  <c r="U94" i="39" s="1"/>
  <c r="U10" i="39"/>
  <c r="T96" i="38"/>
  <c r="T67" i="38"/>
  <c r="T95" i="38"/>
  <c r="AL54" i="38"/>
  <c r="AL28" i="38"/>
  <c r="AM2" i="38"/>
  <c r="U10" i="38"/>
  <c r="T48" i="38"/>
  <c r="T41" i="37"/>
  <c r="T76" i="37"/>
  <c r="T78" i="37" s="1"/>
  <c r="AM31" i="37"/>
  <c r="AL33" i="37"/>
  <c r="AL46" i="37" s="1"/>
  <c r="AK43" i="11" s="1"/>
  <c r="AL54" i="37"/>
  <c r="AL28" i="37"/>
  <c r="AM2" i="37"/>
  <c r="AK39" i="37"/>
  <c r="U10" i="37"/>
  <c r="U76" i="36"/>
  <c r="U78" i="36" s="1"/>
  <c r="U41" i="36"/>
  <c r="V58" i="36"/>
  <c r="U24" i="4" s="1"/>
  <c r="AL54" i="36"/>
  <c r="AL28" i="36"/>
  <c r="AM2" i="36"/>
  <c r="AM33" i="36"/>
  <c r="AM46" i="36" s="1"/>
  <c r="AN31" i="36"/>
  <c r="AL39" i="36"/>
  <c r="U101" i="36"/>
  <c r="U102" i="36" s="1"/>
  <c r="T22" i="12" s="1"/>
  <c r="V5" i="36"/>
  <c r="Q75" i="2"/>
  <c r="P50" i="2"/>
  <c r="P51" i="2" s="1"/>
  <c r="AB2" i="1"/>
  <c r="AA32" i="1"/>
  <c r="O117" i="12"/>
  <c r="Q119" i="12"/>
  <c r="Z81" i="29"/>
  <c r="Z84" i="29" s="1"/>
  <c r="X74" i="12"/>
  <c r="Z81" i="24"/>
  <c r="Z84" i="24" s="1"/>
  <c r="X69" i="12"/>
  <c r="AE2" i="22"/>
  <c r="AD28" i="22"/>
  <c r="AD54" i="22"/>
  <c r="Z81" i="25"/>
  <c r="Z84" i="25" s="1"/>
  <c r="X70" i="12"/>
  <c r="P78" i="27"/>
  <c r="O120" i="12" s="1"/>
  <c r="Q78" i="34"/>
  <c r="R75" i="34" s="1"/>
  <c r="P126" i="12"/>
  <c r="Q75" i="31"/>
  <c r="O124" i="12"/>
  <c r="AA87" i="35"/>
  <c r="AA91" i="35" s="1"/>
  <c r="Y49" i="12"/>
  <c r="AA87" i="32"/>
  <c r="AA91" i="32" s="1"/>
  <c r="Y46" i="12"/>
  <c r="AA87" i="33"/>
  <c r="AA91" i="33" s="1"/>
  <c r="Y47" i="12"/>
  <c r="AA87" i="34"/>
  <c r="AA91" i="34" s="1"/>
  <c r="Y48" i="12"/>
  <c r="AA87" i="31"/>
  <c r="AA91" i="31" s="1"/>
  <c r="Y45" i="12"/>
  <c r="AC81" i="35"/>
  <c r="AC84" i="35" s="1"/>
  <c r="AA80" i="12"/>
  <c r="AC81" i="32"/>
  <c r="AC84" i="32" s="1"/>
  <c r="AA77" i="12"/>
  <c r="AC81" i="33"/>
  <c r="AC84" i="33" s="1"/>
  <c r="AA78" i="12"/>
  <c r="AC81" i="34"/>
  <c r="AC84" i="34" s="1"/>
  <c r="AA79" i="12"/>
  <c r="AC81" i="31"/>
  <c r="AC84" i="31" s="1"/>
  <c r="AA76" i="12"/>
  <c r="T62" i="26"/>
  <c r="T67" i="26" s="1"/>
  <c r="S78" i="26"/>
  <c r="R119" i="12" s="1"/>
  <c r="P50" i="34"/>
  <c r="P51" i="34" s="1"/>
  <c r="O46" i="7"/>
  <c r="Q41" i="24"/>
  <c r="Q76" i="24"/>
  <c r="Q78" i="24" s="1"/>
  <c r="R58" i="24"/>
  <c r="S48" i="26"/>
  <c r="R38" i="7" s="1"/>
  <c r="Q50" i="33"/>
  <c r="Q51" i="33" s="1"/>
  <c r="P45" i="7"/>
  <c r="Q97" i="34"/>
  <c r="R94" i="34" s="1"/>
  <c r="P50" i="35"/>
  <c r="P51" i="35" s="1"/>
  <c r="O47" i="7"/>
  <c r="R40" i="24"/>
  <c r="R101" i="24"/>
  <c r="R102" i="24" s="1"/>
  <c r="Q10" i="12" s="1"/>
  <c r="S5" i="24"/>
  <c r="N140" i="12"/>
  <c r="N5" i="12" s="1"/>
  <c r="AE54" i="35"/>
  <c r="AE28" i="35"/>
  <c r="AF2" i="35"/>
  <c r="Q101" i="35"/>
  <c r="Q102" i="35" s="1"/>
  <c r="P21" i="12" s="1"/>
  <c r="R5" i="35"/>
  <c r="Q76" i="35"/>
  <c r="Q78" i="35" s="1"/>
  <c r="Q41" i="35"/>
  <c r="Q48" i="35" s="1"/>
  <c r="R58" i="35"/>
  <c r="Q23" i="4" s="1"/>
  <c r="AF54" i="34"/>
  <c r="AF28" i="34"/>
  <c r="AG2" i="34"/>
  <c r="Q48" i="34"/>
  <c r="R10" i="34"/>
  <c r="R40" i="34" s="1"/>
  <c r="R62" i="34"/>
  <c r="R101" i="33"/>
  <c r="R102" i="33" s="1"/>
  <c r="Q19" i="12" s="1"/>
  <c r="S5" i="33"/>
  <c r="AF54" i="33"/>
  <c r="AF28" i="33"/>
  <c r="AG2" i="33"/>
  <c r="R76" i="33"/>
  <c r="R78" i="33" s="1"/>
  <c r="R41" i="33"/>
  <c r="R48" i="33" s="1"/>
  <c r="R96" i="33"/>
  <c r="R67" i="33"/>
  <c r="Q101" i="32"/>
  <c r="Q102" i="32" s="1"/>
  <c r="P18" i="12" s="1"/>
  <c r="R5" i="32"/>
  <c r="AF54" i="32"/>
  <c r="AF28" i="32"/>
  <c r="AG2" i="32"/>
  <c r="Q76" i="32"/>
  <c r="Q78" i="32" s="1"/>
  <c r="Q41" i="32"/>
  <c r="Q48" i="32" s="1"/>
  <c r="R58" i="32"/>
  <c r="Q20" i="4" s="1"/>
  <c r="Q41" i="31"/>
  <c r="Q95" i="31" s="1"/>
  <c r="Q76" i="31"/>
  <c r="P95" i="31"/>
  <c r="P97" i="31" s="1"/>
  <c r="P48" i="31"/>
  <c r="AE54" i="31"/>
  <c r="AE28" i="31"/>
  <c r="AF2" i="31"/>
  <c r="Q101" i="31"/>
  <c r="Q102" i="31" s="1"/>
  <c r="P17" i="12" s="1"/>
  <c r="R5" i="31"/>
  <c r="R58" i="31"/>
  <c r="Q19" i="4" s="1"/>
  <c r="M4" i="12"/>
  <c r="M61" i="12" s="1"/>
  <c r="M99" i="12" s="1"/>
  <c r="M109" i="12" s="1"/>
  <c r="N5" i="4"/>
  <c r="N75" i="4" s="1"/>
  <c r="O5" i="4" s="1"/>
  <c r="O37" i="4"/>
  <c r="Q76" i="27"/>
  <c r="Q41" i="27"/>
  <c r="Q95" i="27" s="1"/>
  <c r="R58" i="27"/>
  <c r="P95" i="27"/>
  <c r="P50" i="28"/>
  <c r="P51" i="28" s="1"/>
  <c r="O40" i="7"/>
  <c r="R78" i="25"/>
  <c r="S75" i="25" s="1"/>
  <c r="P95" i="28"/>
  <c r="P97" i="28" s="1"/>
  <c r="Q94" i="28" s="1"/>
  <c r="P78" i="28"/>
  <c r="P48" i="27"/>
  <c r="S97" i="26"/>
  <c r="T94" i="26" s="1"/>
  <c r="P96" i="27"/>
  <c r="P67" i="27"/>
  <c r="R5" i="27"/>
  <c r="Q101" i="27"/>
  <c r="Q102" i="27" s="1"/>
  <c r="P13" i="12" s="1"/>
  <c r="N39" i="7"/>
  <c r="O50" i="27"/>
  <c r="O51" i="27" s="1"/>
  <c r="Q10" i="28"/>
  <c r="Q40" i="28" s="1"/>
  <c r="O47" i="4"/>
  <c r="P69" i="28"/>
  <c r="P70" i="28" s="1"/>
  <c r="Q70" i="28" s="1"/>
  <c r="T10" i="26"/>
  <c r="T40" i="26" s="1"/>
  <c r="AB54" i="24"/>
  <c r="AC2" i="24"/>
  <c r="AB28" i="24"/>
  <c r="AB28" i="28"/>
  <c r="AB54" i="28"/>
  <c r="AC2" i="28"/>
  <c r="AC2" i="25"/>
  <c r="AB54" i="25"/>
  <c r="AB28" i="25"/>
  <c r="AC2" i="23"/>
  <c r="AB28" i="23"/>
  <c r="AB54" i="23"/>
  <c r="Q94" i="2"/>
  <c r="R96" i="25"/>
  <c r="R67" i="25"/>
  <c r="AE2" i="27"/>
  <c r="AD54" i="27"/>
  <c r="AD28" i="27"/>
  <c r="AA81" i="26"/>
  <c r="AA84" i="26" s="1"/>
  <c r="Y71" i="12"/>
  <c r="O50" i="22"/>
  <c r="O51" i="22" s="1"/>
  <c r="N34" i="7"/>
  <c r="P41" i="23"/>
  <c r="P76" i="23"/>
  <c r="P78" i="23" s="1"/>
  <c r="N45" i="11"/>
  <c r="N47" i="11" s="1"/>
  <c r="R5" i="2"/>
  <c r="Q101" i="2"/>
  <c r="Q102" i="2" s="1"/>
  <c r="P7" i="12" s="1"/>
  <c r="Q10" i="22"/>
  <c r="AC28" i="2"/>
  <c r="AD2" i="2"/>
  <c r="AC54" i="2"/>
  <c r="P76" i="22"/>
  <c r="P78" i="22" s="1"/>
  <c r="P41" i="22"/>
  <c r="R10" i="29"/>
  <c r="R40" i="29" s="1"/>
  <c r="R50" i="25"/>
  <c r="R51" i="25" s="1"/>
  <c r="Q37" i="7"/>
  <c r="R10" i="30"/>
  <c r="P96" i="22"/>
  <c r="P67" i="22"/>
  <c r="Q76" i="2"/>
  <c r="Q41" i="2"/>
  <c r="R58" i="2"/>
  <c r="Q76" i="30"/>
  <c r="Q78" i="30" s="1"/>
  <c r="Q41" i="30"/>
  <c r="Q48" i="30" s="1"/>
  <c r="R58" i="30"/>
  <c r="Q76" i="29"/>
  <c r="Q78" i="29" s="1"/>
  <c r="Q41" i="29"/>
  <c r="Q48" i="29" s="1"/>
  <c r="R58" i="29"/>
  <c r="AC2" i="30"/>
  <c r="AB28" i="30"/>
  <c r="AB54" i="30"/>
  <c r="Z81" i="30"/>
  <c r="Z84" i="30" s="1"/>
  <c r="X75" i="12"/>
  <c r="R95" i="25"/>
  <c r="P94" i="22"/>
  <c r="O42" i="4"/>
  <c r="P69" i="23"/>
  <c r="P70" i="23" s="1"/>
  <c r="Q70" i="23" s="1"/>
  <c r="AG2" i="29"/>
  <c r="AF28" i="29"/>
  <c r="AF54" i="29"/>
  <c r="S10" i="25"/>
  <c r="S40" i="25" s="1"/>
  <c r="AC54" i="26"/>
  <c r="AC28" i="26"/>
  <c r="AD2" i="26"/>
  <c r="Q10" i="23"/>
  <c r="Q40" i="23" s="1"/>
  <c r="R58" i="23" s="1"/>
  <c r="Z81" i="27"/>
  <c r="Z84" i="27" s="1"/>
  <c r="X72" i="12"/>
  <c r="X102" i="12"/>
  <c r="AA37" i="12"/>
  <c r="AC87" i="23"/>
  <c r="AC91" i="23" s="1"/>
  <c r="Z66" i="12"/>
  <c r="AB81" i="2"/>
  <c r="AB84" i="2" s="1"/>
  <c r="AA68" i="12"/>
  <c r="AC81" i="23"/>
  <c r="AC84" i="23" s="1"/>
  <c r="AA40" i="12"/>
  <c r="AC87" i="26"/>
  <c r="AC91" i="26" s="1"/>
  <c r="AA67" i="12"/>
  <c r="AC81" i="22"/>
  <c r="AC84" i="22" s="1"/>
  <c r="AC87" i="2"/>
  <c r="AC91" i="2" s="1"/>
  <c r="AA35" i="12"/>
  <c r="AD87" i="28"/>
  <c r="AD91" i="28" s="1"/>
  <c r="AB42" i="12"/>
  <c r="Z73" i="12"/>
  <c r="AB81" i="28"/>
  <c r="AB84" i="28" s="1"/>
  <c r="AC87" i="22"/>
  <c r="AC91" i="22" s="1"/>
  <c r="AA36" i="12"/>
  <c r="AD87" i="30"/>
  <c r="AD91" i="30" s="1"/>
  <c r="AB44" i="12"/>
  <c r="AC87" i="29"/>
  <c r="AC91" i="29" s="1"/>
  <c r="AA43" i="12"/>
  <c r="AA41" i="12"/>
  <c r="AC87" i="27"/>
  <c r="AC91" i="27" s="1"/>
  <c r="AC87" i="24"/>
  <c r="AC91" i="24" s="1"/>
  <c r="AA38" i="12"/>
  <c r="AA39" i="12"/>
  <c r="AC87" i="25"/>
  <c r="AC91" i="25" s="1"/>
  <c r="I31" i="14" l="1"/>
  <c r="AJ36" i="11"/>
  <c r="I37" i="14" s="1"/>
  <c r="AK21" i="11"/>
  <c r="AK21" i="7"/>
  <c r="AL39" i="38"/>
  <c r="AJ30" i="11"/>
  <c r="AM33" i="38"/>
  <c r="AM46" i="38" s="1"/>
  <c r="AN31" i="38"/>
  <c r="O38" i="11"/>
  <c r="D39" i="14" s="1"/>
  <c r="AJ30" i="7"/>
  <c r="AM28" i="11"/>
  <c r="AM28" i="7"/>
  <c r="AL27" i="7"/>
  <c r="AL27" i="11"/>
  <c r="AN26" i="11"/>
  <c r="AN26" i="7"/>
  <c r="AM25" i="7"/>
  <c r="AM25" i="11"/>
  <c r="AK24" i="7"/>
  <c r="AK24" i="11"/>
  <c r="AL23" i="7"/>
  <c r="AL23" i="11"/>
  <c r="AL22" i="7"/>
  <c r="AL22" i="11"/>
  <c r="AK20" i="11"/>
  <c r="AK20" i="7"/>
  <c r="AK30" i="7" s="1"/>
  <c r="AL19" i="7"/>
  <c r="AL19" i="11"/>
  <c r="U75" i="45"/>
  <c r="S138" i="12"/>
  <c r="T50" i="45"/>
  <c r="T51" i="45" s="1"/>
  <c r="S57" i="7"/>
  <c r="U75" i="44"/>
  <c r="S137" i="12"/>
  <c r="U75" i="43"/>
  <c r="S136" i="12"/>
  <c r="U75" i="40"/>
  <c r="S133" i="12"/>
  <c r="T50" i="40"/>
  <c r="T51" i="40" s="1"/>
  <c r="S52" i="7"/>
  <c r="U75" i="38"/>
  <c r="S131" i="12"/>
  <c r="T50" i="38"/>
  <c r="T51" i="38" s="1"/>
  <c r="S50" i="7"/>
  <c r="U75" i="37"/>
  <c r="S130" i="12"/>
  <c r="V75" i="36"/>
  <c r="T129" i="12"/>
  <c r="AL81" i="45"/>
  <c r="AL84" i="45" s="1"/>
  <c r="AJ90" i="12"/>
  <c r="AL81" i="37"/>
  <c r="AL84" i="37" s="1"/>
  <c r="AJ82" i="12"/>
  <c r="AK81" i="42"/>
  <c r="AK84" i="42" s="1"/>
  <c r="AI87" i="12"/>
  <c r="AL81" i="39"/>
  <c r="AL84" i="39" s="1"/>
  <c r="AJ84" i="12"/>
  <c r="AL81" i="36"/>
  <c r="AL84" i="36" s="1"/>
  <c r="AJ81" i="12"/>
  <c r="AK81" i="38"/>
  <c r="AK84" i="38" s="1"/>
  <c r="AI83" i="12"/>
  <c r="AK81" i="43"/>
  <c r="AK84" i="43" s="1"/>
  <c r="AI88" i="12"/>
  <c r="AL81" i="40"/>
  <c r="AL84" i="40" s="1"/>
  <c r="AJ85" i="12"/>
  <c r="AK81" i="41"/>
  <c r="AK84" i="41" s="1"/>
  <c r="AI86" i="12"/>
  <c r="AL81" i="44"/>
  <c r="AL84" i="44" s="1"/>
  <c r="AJ89" i="12"/>
  <c r="AD87" i="37"/>
  <c r="AD91" i="37" s="1"/>
  <c r="AB51" i="12"/>
  <c r="AD87" i="42"/>
  <c r="AD91" i="42" s="1"/>
  <c r="AB56" i="12"/>
  <c r="AD87" i="39"/>
  <c r="AD91" i="39" s="1"/>
  <c r="AB53" i="12"/>
  <c r="AD87" i="44"/>
  <c r="AD91" i="44" s="1"/>
  <c r="AB58" i="12"/>
  <c r="AD87" i="41"/>
  <c r="AD91" i="41" s="1"/>
  <c r="AB55" i="12"/>
  <c r="AD87" i="43"/>
  <c r="AD91" i="43" s="1"/>
  <c r="AB57" i="12"/>
  <c r="AD87" i="45"/>
  <c r="AD91" i="45" s="1"/>
  <c r="AB59" i="12"/>
  <c r="AD87" i="40"/>
  <c r="AD91" i="40" s="1"/>
  <c r="AB54" i="12"/>
  <c r="AD87" i="38"/>
  <c r="AD91" i="38" s="1"/>
  <c r="AB52" i="12"/>
  <c r="AD87" i="36"/>
  <c r="AD91" i="36" s="1"/>
  <c r="AB50" i="12"/>
  <c r="T69" i="38"/>
  <c r="T70" i="38" s="1"/>
  <c r="U70" i="38" s="1"/>
  <c r="S57" i="4"/>
  <c r="T69" i="40"/>
  <c r="T70" i="40" s="1"/>
  <c r="U70" i="40" s="1"/>
  <c r="S59" i="4"/>
  <c r="T69" i="43"/>
  <c r="T70" i="43" s="1"/>
  <c r="U70" i="43" s="1"/>
  <c r="S62" i="4"/>
  <c r="T69" i="45"/>
  <c r="T70" i="45" s="1"/>
  <c r="U70" i="45" s="1"/>
  <c r="S64" i="4"/>
  <c r="T97" i="38"/>
  <c r="U94" i="38" s="1"/>
  <c r="T97" i="40"/>
  <c r="U94" i="40" s="1"/>
  <c r="U41" i="45"/>
  <c r="V62" i="45" s="1"/>
  <c r="U76" i="45"/>
  <c r="V58" i="45"/>
  <c r="U33" i="4" s="1"/>
  <c r="AP31" i="45"/>
  <c r="AO33" i="45"/>
  <c r="AN39" i="45"/>
  <c r="T95" i="45"/>
  <c r="T97" i="45" s="1"/>
  <c r="U94" i="45" s="1"/>
  <c r="U101" i="45"/>
  <c r="U102" i="45" s="1"/>
  <c r="T31" i="12" s="1"/>
  <c r="V5" i="45"/>
  <c r="AM54" i="45"/>
  <c r="AM28" i="45"/>
  <c r="AN2" i="45"/>
  <c r="AM54" i="44"/>
  <c r="AM28" i="44"/>
  <c r="AN2" i="44"/>
  <c r="U101" i="44"/>
  <c r="U102" i="44" s="1"/>
  <c r="T30" i="12" s="1"/>
  <c r="V5" i="44"/>
  <c r="AM39" i="44"/>
  <c r="V77" i="44"/>
  <c r="U76" i="44"/>
  <c r="U41" i="44"/>
  <c r="U95" i="44" s="1"/>
  <c r="AN33" i="44"/>
  <c r="AO31" i="44"/>
  <c r="T95" i="44"/>
  <c r="T97" i="44" s="1"/>
  <c r="U94" i="44" s="1"/>
  <c r="T48" i="44"/>
  <c r="AP33" i="43"/>
  <c r="AP46" i="43" s="1"/>
  <c r="AQ31" i="43"/>
  <c r="T95" i="43"/>
  <c r="T97" i="43" s="1"/>
  <c r="U94" i="43" s="1"/>
  <c r="AN54" i="43"/>
  <c r="AN28" i="43"/>
  <c r="AO2" i="43"/>
  <c r="T48" i="43"/>
  <c r="U101" i="43"/>
  <c r="U102" i="43" s="1"/>
  <c r="T29" i="12" s="1"/>
  <c r="V5" i="43"/>
  <c r="U40" i="43"/>
  <c r="AO39" i="43"/>
  <c r="AM28" i="42"/>
  <c r="AM54" i="42"/>
  <c r="AN2" i="42"/>
  <c r="AN39" i="42"/>
  <c r="AO33" i="42"/>
  <c r="AO46" i="42" s="1"/>
  <c r="AP31" i="42"/>
  <c r="U41" i="42"/>
  <c r="U76" i="42"/>
  <c r="U78" i="42" s="1"/>
  <c r="V58" i="42"/>
  <c r="U30" i="4" s="1"/>
  <c r="V10" i="42"/>
  <c r="V40" i="42" s="1"/>
  <c r="U101" i="41"/>
  <c r="U102" i="41" s="1"/>
  <c r="T27" i="12" s="1"/>
  <c r="V5" i="41"/>
  <c r="U76" i="41"/>
  <c r="U78" i="41" s="1"/>
  <c r="U41" i="41"/>
  <c r="U48" i="41" s="1"/>
  <c r="V58" i="41"/>
  <c r="U29" i="4" s="1"/>
  <c r="AM54" i="41"/>
  <c r="AM28" i="41"/>
  <c r="AN2" i="41"/>
  <c r="AM33" i="41"/>
  <c r="AM46" i="41" s="1"/>
  <c r="AN31" i="41"/>
  <c r="AL39" i="41"/>
  <c r="AN33" i="40"/>
  <c r="AN46" i="40" s="1"/>
  <c r="AO31" i="40"/>
  <c r="AM39" i="40"/>
  <c r="U101" i="40"/>
  <c r="U102" i="40" s="1"/>
  <c r="T26" i="12" s="1"/>
  <c r="V5" i="40"/>
  <c r="U76" i="40"/>
  <c r="U78" i="40" s="1"/>
  <c r="U41" i="40"/>
  <c r="V58" i="40"/>
  <c r="U28" i="4" s="1"/>
  <c r="AM54" i="40"/>
  <c r="AM28" i="40"/>
  <c r="AN2" i="40"/>
  <c r="U101" i="39"/>
  <c r="U102" i="39" s="1"/>
  <c r="T25" i="12" s="1"/>
  <c r="V5" i="39"/>
  <c r="U40" i="39"/>
  <c r="AM54" i="39"/>
  <c r="AM28" i="39"/>
  <c r="AN2" i="39"/>
  <c r="AN33" i="39"/>
  <c r="AN46" i="39" s="1"/>
  <c r="AO31" i="39"/>
  <c r="AM39" i="39"/>
  <c r="U101" i="38"/>
  <c r="U102" i="38" s="1"/>
  <c r="T24" i="12" s="1"/>
  <c r="V5" i="38"/>
  <c r="U40" i="38"/>
  <c r="AM54" i="38"/>
  <c r="AN2" i="38"/>
  <c r="AM28" i="38"/>
  <c r="AN31" i="37"/>
  <c r="AM33" i="37"/>
  <c r="AM46" i="37" s="1"/>
  <c r="AL43" i="11" s="1"/>
  <c r="AL39" i="37"/>
  <c r="U101" i="37"/>
  <c r="U102" i="37" s="1"/>
  <c r="T23" i="12" s="1"/>
  <c r="V5" i="37"/>
  <c r="AM54" i="37"/>
  <c r="AM28" i="37"/>
  <c r="AN2" i="37"/>
  <c r="T95" i="37"/>
  <c r="T97" i="37" s="1"/>
  <c r="T48" i="37"/>
  <c r="U40" i="37"/>
  <c r="AM54" i="36"/>
  <c r="AM28" i="36"/>
  <c r="AN2" i="36"/>
  <c r="V77" i="36"/>
  <c r="V10" i="36"/>
  <c r="AN33" i="36"/>
  <c r="AN46" i="36" s="1"/>
  <c r="AO31" i="36"/>
  <c r="U95" i="36"/>
  <c r="U97" i="36" s="1"/>
  <c r="V62" i="36"/>
  <c r="AM39" i="36"/>
  <c r="U48" i="36"/>
  <c r="Q78" i="2"/>
  <c r="P114" i="12" s="1"/>
  <c r="AC2" i="1"/>
  <c r="AB32" i="1"/>
  <c r="Q75" i="27"/>
  <c r="Q78" i="27" s="1"/>
  <c r="R75" i="27" s="1"/>
  <c r="Y70" i="12"/>
  <c r="AA81" i="25"/>
  <c r="AA84" i="25" s="1"/>
  <c r="AA81" i="24"/>
  <c r="AA84" i="24" s="1"/>
  <c r="Y69" i="12"/>
  <c r="AE28" i="22"/>
  <c r="AF2" i="22"/>
  <c r="AE54" i="22"/>
  <c r="Y74" i="12"/>
  <c r="AA81" i="29"/>
  <c r="AA84" i="29" s="1"/>
  <c r="Q94" i="31"/>
  <c r="Q97" i="31" s="1"/>
  <c r="R62" i="27"/>
  <c r="R67" i="27" s="1"/>
  <c r="Q46" i="4" s="1"/>
  <c r="P48" i="22"/>
  <c r="P50" i="22" s="1"/>
  <c r="P51" i="22" s="1"/>
  <c r="Q48" i="2"/>
  <c r="P33" i="7" s="1"/>
  <c r="T75" i="26"/>
  <c r="Q48" i="27"/>
  <c r="Q50" i="27" s="1"/>
  <c r="Q51" i="27" s="1"/>
  <c r="Q78" i="31"/>
  <c r="P124" i="12" s="1"/>
  <c r="P127" i="12"/>
  <c r="R75" i="35"/>
  <c r="P128" i="12"/>
  <c r="S75" i="33"/>
  <c r="Q126" i="12"/>
  <c r="R75" i="32"/>
  <c r="P125" i="12"/>
  <c r="AB87" i="34"/>
  <c r="AB91" i="34" s="1"/>
  <c r="Z48" i="12"/>
  <c r="AB87" i="32"/>
  <c r="AB91" i="32" s="1"/>
  <c r="Z46" i="12"/>
  <c r="AB87" i="31"/>
  <c r="AB91" i="31" s="1"/>
  <c r="Z45" i="12"/>
  <c r="AB87" i="33"/>
  <c r="AB91" i="33" s="1"/>
  <c r="Z47" i="12"/>
  <c r="AB87" i="35"/>
  <c r="AB91" i="35" s="1"/>
  <c r="Z49" i="12"/>
  <c r="AD81" i="34"/>
  <c r="AD84" i="34" s="1"/>
  <c r="AB79" i="12"/>
  <c r="AD81" i="32"/>
  <c r="AD84" i="32" s="1"/>
  <c r="AB77" i="12"/>
  <c r="AD81" i="31"/>
  <c r="AD84" i="31" s="1"/>
  <c r="AB76" i="12"/>
  <c r="AD81" i="33"/>
  <c r="AD84" i="33" s="1"/>
  <c r="AB78" i="12"/>
  <c r="AD81" i="35"/>
  <c r="AD84" i="35" s="1"/>
  <c r="AB80" i="12"/>
  <c r="T96" i="26"/>
  <c r="S50" i="26"/>
  <c r="S51" i="26" s="1"/>
  <c r="P117" i="12"/>
  <c r="R75" i="24"/>
  <c r="R50" i="33"/>
  <c r="R51" i="33" s="1"/>
  <c r="Q45" i="7"/>
  <c r="Q50" i="35"/>
  <c r="Q51" i="35" s="1"/>
  <c r="P47" i="7"/>
  <c r="Q118" i="12"/>
  <c r="P50" i="31"/>
  <c r="P51" i="31" s="1"/>
  <c r="O43" i="7"/>
  <c r="R77" i="24"/>
  <c r="Q12" i="4"/>
  <c r="S10" i="24"/>
  <c r="S40" i="24" s="1"/>
  <c r="Q95" i="24"/>
  <c r="Q97" i="24" s="1"/>
  <c r="R94" i="24" s="1"/>
  <c r="R62" i="24"/>
  <c r="Q50" i="32"/>
  <c r="Q51" i="32" s="1"/>
  <c r="P44" i="7"/>
  <c r="Q50" i="34"/>
  <c r="Q51" i="34" s="1"/>
  <c r="P46" i="7"/>
  <c r="R76" i="24"/>
  <c r="R41" i="24"/>
  <c r="R95" i="24" s="1"/>
  <c r="Q48" i="24"/>
  <c r="N59" i="7"/>
  <c r="N61" i="7" s="1"/>
  <c r="N62" i="7" s="1"/>
  <c r="R69" i="33"/>
  <c r="R70" i="33" s="1"/>
  <c r="S70" i="33" s="1"/>
  <c r="Q52" i="4"/>
  <c r="AF54" i="35"/>
  <c r="AF28" i="35"/>
  <c r="AG2" i="35"/>
  <c r="R77" i="35"/>
  <c r="R10" i="35"/>
  <c r="Q95" i="35"/>
  <c r="Q97" i="35" s="1"/>
  <c r="R94" i="35" s="1"/>
  <c r="R62" i="35"/>
  <c r="R96" i="34"/>
  <c r="R67" i="34"/>
  <c r="AG54" i="34"/>
  <c r="AG28" i="34"/>
  <c r="AH2" i="34"/>
  <c r="R76" i="34"/>
  <c r="R78" i="34" s="1"/>
  <c r="R41" i="34"/>
  <c r="R48" i="34" s="1"/>
  <c r="R101" i="34"/>
  <c r="R102" i="34" s="1"/>
  <c r="Q20" i="12" s="1"/>
  <c r="S5" i="34"/>
  <c r="R95" i="33"/>
  <c r="R97" i="33" s="1"/>
  <c r="S94" i="33" s="1"/>
  <c r="AG54" i="33"/>
  <c r="AG28" i="33"/>
  <c r="AH2" i="33"/>
  <c r="S10" i="33"/>
  <c r="S40" i="33" s="1"/>
  <c r="AG54" i="32"/>
  <c r="AG28" i="32"/>
  <c r="AH2" i="32"/>
  <c r="R77" i="32"/>
  <c r="R10" i="32"/>
  <c r="Q95" i="32"/>
  <c r="Q97" i="32" s="1"/>
  <c r="R94" i="32" s="1"/>
  <c r="R62" i="32"/>
  <c r="R10" i="31"/>
  <c r="R40" i="31" s="1"/>
  <c r="R77" i="31"/>
  <c r="AF54" i="31"/>
  <c r="AG2" i="31"/>
  <c r="AF28" i="31"/>
  <c r="R62" i="31"/>
  <c r="Q48" i="31"/>
  <c r="N81" i="4"/>
  <c r="N4" i="12"/>
  <c r="N61" i="12" s="1"/>
  <c r="N99" i="12" s="1"/>
  <c r="Q41" i="28"/>
  <c r="Q48" i="28" s="1"/>
  <c r="Q76" i="28"/>
  <c r="R58" i="28"/>
  <c r="R97" i="25"/>
  <c r="S94" i="25" s="1"/>
  <c r="U5" i="26"/>
  <c r="T101" i="26"/>
  <c r="T102" i="26" s="1"/>
  <c r="S12" i="12" s="1"/>
  <c r="R5" i="28"/>
  <c r="Q101" i="28"/>
  <c r="Q102" i="28" s="1"/>
  <c r="P14" i="12" s="1"/>
  <c r="R10" i="27"/>
  <c r="R40" i="27" s="1"/>
  <c r="O39" i="7"/>
  <c r="P50" i="27"/>
  <c r="P51" i="27" s="1"/>
  <c r="T69" i="26"/>
  <c r="T70" i="26" s="1"/>
  <c r="U70" i="26" s="1"/>
  <c r="S45" i="4"/>
  <c r="Q15" i="4"/>
  <c r="R77" i="27"/>
  <c r="O46" i="4"/>
  <c r="P69" i="27"/>
  <c r="P70" i="27" s="1"/>
  <c r="Q70" i="27" s="1"/>
  <c r="Q75" i="28"/>
  <c r="O121" i="12"/>
  <c r="T41" i="26"/>
  <c r="T95" i="26" s="1"/>
  <c r="T76" i="26"/>
  <c r="P97" i="27"/>
  <c r="Q94" i="27" s="1"/>
  <c r="Q97" i="27" s="1"/>
  <c r="R94" i="27" s="1"/>
  <c r="AD2" i="25"/>
  <c r="AC54" i="25"/>
  <c r="AC28" i="25"/>
  <c r="AC28" i="23"/>
  <c r="AC54" i="23"/>
  <c r="AD2" i="23"/>
  <c r="AC54" i="28"/>
  <c r="AC28" i="28"/>
  <c r="AD2" i="28"/>
  <c r="AC54" i="24"/>
  <c r="AC28" i="24"/>
  <c r="AD2" i="24"/>
  <c r="Q11" i="4"/>
  <c r="R77" i="23"/>
  <c r="Q50" i="29"/>
  <c r="Q51" i="29" s="1"/>
  <c r="P41" i="7"/>
  <c r="R75" i="29"/>
  <c r="P122" i="12"/>
  <c r="Q50" i="30"/>
  <c r="Q51" i="30" s="1"/>
  <c r="P42" i="7"/>
  <c r="R41" i="29"/>
  <c r="R76" i="29"/>
  <c r="AD54" i="26"/>
  <c r="AD28" i="26"/>
  <c r="AE2" i="26"/>
  <c r="T5" i="25"/>
  <c r="S101" i="25"/>
  <c r="S102" i="25" s="1"/>
  <c r="R11" i="12" s="1"/>
  <c r="AC54" i="30"/>
  <c r="AC28" i="30"/>
  <c r="AD2" i="30"/>
  <c r="R77" i="2"/>
  <c r="Q9" i="4"/>
  <c r="O41" i="4"/>
  <c r="P69" i="22"/>
  <c r="P70" i="22" s="1"/>
  <c r="Q70" i="22" s="1"/>
  <c r="P95" i="23"/>
  <c r="P97" i="23" s="1"/>
  <c r="Q94" i="23" s="1"/>
  <c r="Z71" i="12"/>
  <c r="AB81" i="26"/>
  <c r="AB84" i="26" s="1"/>
  <c r="AE54" i="27"/>
  <c r="AF2" i="27"/>
  <c r="AE28" i="27"/>
  <c r="R75" i="30"/>
  <c r="P123" i="12"/>
  <c r="R77" i="29"/>
  <c r="Q17" i="4"/>
  <c r="Q95" i="30"/>
  <c r="Q97" i="30" s="1"/>
  <c r="R94" i="30" s="1"/>
  <c r="R62" i="30"/>
  <c r="R101" i="30"/>
  <c r="R102" i="30" s="1"/>
  <c r="Q16" i="12" s="1"/>
  <c r="S5" i="30"/>
  <c r="R101" i="29"/>
  <c r="R102" i="29" s="1"/>
  <c r="Q15" i="12" s="1"/>
  <c r="S5" i="29"/>
  <c r="Q75" i="22"/>
  <c r="O115" i="12"/>
  <c r="R10" i="2"/>
  <c r="Q75" i="23"/>
  <c r="O116" i="12"/>
  <c r="R5" i="23"/>
  <c r="Q101" i="23"/>
  <c r="Q102" i="23" s="1"/>
  <c r="P9" i="12" s="1"/>
  <c r="AA81" i="30"/>
  <c r="AA84" i="30" s="1"/>
  <c r="Y75" i="12"/>
  <c r="Q95" i="2"/>
  <c r="Q97" i="2" s="1"/>
  <c r="R62" i="2"/>
  <c r="R40" i="30"/>
  <c r="P95" i="22"/>
  <c r="P97" i="22" s="1"/>
  <c r="Q101" i="22"/>
  <c r="Q102" i="22" s="1"/>
  <c r="P8" i="12" s="1"/>
  <c r="R5" i="22"/>
  <c r="Q41" i="23"/>
  <c r="Q95" i="23" s="1"/>
  <c r="Q76" i="23"/>
  <c r="S41" i="25"/>
  <c r="S76" i="25"/>
  <c r="S78" i="25" s="1"/>
  <c r="T58" i="25"/>
  <c r="AH2" i="29"/>
  <c r="AG28" i="29"/>
  <c r="AG54" i="29"/>
  <c r="Q95" i="29"/>
  <c r="Q97" i="29" s="1"/>
  <c r="R94" i="29" s="1"/>
  <c r="R62" i="29"/>
  <c r="Q18" i="4"/>
  <c r="R77" i="30"/>
  <c r="D38" i="14"/>
  <c r="AE2" i="2"/>
  <c r="AD28" i="2"/>
  <c r="AD54" i="2"/>
  <c r="Q40" i="22"/>
  <c r="P37" i="11" s="1"/>
  <c r="N48" i="11"/>
  <c r="N64" i="7"/>
  <c r="N72" i="11"/>
  <c r="N104" i="12" s="1"/>
  <c r="P48" i="23"/>
  <c r="R69" i="25"/>
  <c r="R70" i="25" s="1"/>
  <c r="S70" i="25" s="1"/>
  <c r="Q44" i="4"/>
  <c r="AA81" i="27"/>
  <c r="AA84" i="27" s="1"/>
  <c r="Y72" i="12"/>
  <c r="Y102" i="12"/>
  <c r="AD87" i="23"/>
  <c r="AD91" i="23" s="1"/>
  <c r="AB37" i="12"/>
  <c r="AC81" i="2"/>
  <c r="AC84" i="2" s="1"/>
  <c r="AA66" i="12"/>
  <c r="AD81" i="23"/>
  <c r="AD84" i="23" s="1"/>
  <c r="AB68" i="12"/>
  <c r="AD87" i="26"/>
  <c r="AD91" i="26" s="1"/>
  <c r="AB40" i="12"/>
  <c r="AB39" i="12"/>
  <c r="AD87" i="25"/>
  <c r="AD91" i="25" s="1"/>
  <c r="AB41" i="12"/>
  <c r="AD87" i="27"/>
  <c r="AD91" i="27" s="1"/>
  <c r="AC44" i="12"/>
  <c r="AE87" i="30"/>
  <c r="AE91" i="30" s="1"/>
  <c r="AB36" i="12"/>
  <c r="AD87" i="22"/>
  <c r="AD91" i="22" s="1"/>
  <c r="AA73" i="12"/>
  <c r="AC81" i="28"/>
  <c r="AC84" i="28" s="1"/>
  <c r="AB43" i="12"/>
  <c r="AD87" i="29"/>
  <c r="AD91" i="29" s="1"/>
  <c r="AB35" i="12"/>
  <c r="AD87" i="2"/>
  <c r="AD91" i="2" s="1"/>
  <c r="AB67" i="12"/>
  <c r="AD81" i="22"/>
  <c r="AD84" i="22" s="1"/>
  <c r="AB38" i="12"/>
  <c r="AD87" i="24"/>
  <c r="AD91" i="24" s="1"/>
  <c r="AC42" i="12"/>
  <c r="AE87" i="28"/>
  <c r="AE91" i="28" s="1"/>
  <c r="AK36" i="11" l="1"/>
  <c r="U78" i="45"/>
  <c r="V75" i="45" s="1"/>
  <c r="U78" i="44"/>
  <c r="T137" i="12" s="1"/>
  <c r="AO31" i="38"/>
  <c r="AN33" i="38"/>
  <c r="AN46" i="38" s="1"/>
  <c r="AL21" i="11"/>
  <c r="AL21" i="7"/>
  <c r="AM39" i="38"/>
  <c r="O92" i="12"/>
  <c r="O97" i="12" s="1"/>
  <c r="AN28" i="11"/>
  <c r="AN28" i="7"/>
  <c r="AM27" i="7"/>
  <c r="AM27" i="11"/>
  <c r="AO26" i="11"/>
  <c r="J27" i="14" s="1"/>
  <c r="AO26" i="7"/>
  <c r="AN25" i="7"/>
  <c r="AN25" i="11"/>
  <c r="AL24" i="7"/>
  <c r="AL24" i="11"/>
  <c r="AK30" i="11"/>
  <c r="AM23" i="11"/>
  <c r="AM23" i="7"/>
  <c r="AM22" i="7"/>
  <c r="AM22" i="11"/>
  <c r="AL20" i="11"/>
  <c r="AL20" i="7"/>
  <c r="U94" i="37"/>
  <c r="AM19" i="11"/>
  <c r="AM19" i="7"/>
  <c r="V94" i="36"/>
  <c r="T138" i="12"/>
  <c r="T50" i="44"/>
  <c r="T51" i="44" s="1"/>
  <c r="S56" i="7"/>
  <c r="T50" i="43"/>
  <c r="T51" i="43" s="1"/>
  <c r="S55" i="7"/>
  <c r="V75" i="42"/>
  <c r="T135" i="12"/>
  <c r="U50" i="41"/>
  <c r="U51" i="41" s="1"/>
  <c r="T53" i="7"/>
  <c r="V75" i="41"/>
  <c r="T134" i="12"/>
  <c r="V75" i="40"/>
  <c r="T133" i="12"/>
  <c r="T50" i="37"/>
  <c r="T51" i="37" s="1"/>
  <c r="S49" i="7"/>
  <c r="U50" i="36"/>
  <c r="U51" i="36" s="1"/>
  <c r="T48" i="7"/>
  <c r="AM81" i="40"/>
  <c r="AM84" i="40" s="1"/>
  <c r="AK85" i="12"/>
  <c r="AM81" i="39"/>
  <c r="AM84" i="39" s="1"/>
  <c r="AK84" i="12"/>
  <c r="AL81" i="43"/>
  <c r="AL84" i="43" s="1"/>
  <c r="AJ88" i="12"/>
  <c r="AL81" i="42"/>
  <c r="AL84" i="42" s="1"/>
  <c r="AJ87" i="12"/>
  <c r="AM81" i="44"/>
  <c r="AM84" i="44" s="1"/>
  <c r="AK89" i="12"/>
  <c r="AL81" i="38"/>
  <c r="AL84" i="38" s="1"/>
  <c r="AJ83" i="12"/>
  <c r="AM81" i="37"/>
  <c r="AM84" i="37" s="1"/>
  <c r="AK82" i="12"/>
  <c r="AL81" i="41"/>
  <c r="AL84" i="41" s="1"/>
  <c r="AJ86" i="12"/>
  <c r="AM81" i="36"/>
  <c r="AM84" i="36" s="1"/>
  <c r="AK81" i="12"/>
  <c r="AM81" i="45"/>
  <c r="AM84" i="45" s="1"/>
  <c r="AK90" i="12"/>
  <c r="AE87" i="38"/>
  <c r="AE91" i="38" s="1"/>
  <c r="AC52" i="12"/>
  <c r="AE87" i="40"/>
  <c r="AE91" i="40" s="1"/>
  <c r="AC54" i="12"/>
  <c r="AE87" i="44"/>
  <c r="AE91" i="44" s="1"/>
  <c r="AC58" i="12"/>
  <c r="AE87" i="45"/>
  <c r="AE91" i="45" s="1"/>
  <c r="AC59" i="12"/>
  <c r="AE87" i="39"/>
  <c r="AE91" i="39" s="1"/>
  <c r="AC53" i="12"/>
  <c r="AE87" i="36"/>
  <c r="AE91" i="36" s="1"/>
  <c r="AC50" i="12"/>
  <c r="AE87" i="43"/>
  <c r="AE91" i="43" s="1"/>
  <c r="AC57" i="12"/>
  <c r="AE87" i="42"/>
  <c r="AE91" i="42" s="1"/>
  <c r="AC56" i="12"/>
  <c r="AE87" i="41"/>
  <c r="AE91" i="41" s="1"/>
  <c r="AC55" i="12"/>
  <c r="AE87" i="37"/>
  <c r="AE91" i="37" s="1"/>
  <c r="AC51" i="12"/>
  <c r="V96" i="45"/>
  <c r="V67" i="45"/>
  <c r="AN54" i="45"/>
  <c r="AN28" i="45"/>
  <c r="AO2" i="45"/>
  <c r="AO39" i="45"/>
  <c r="AQ31" i="45"/>
  <c r="AP33" i="45"/>
  <c r="V77" i="45"/>
  <c r="V10" i="45"/>
  <c r="U95" i="45"/>
  <c r="U97" i="45" s="1"/>
  <c r="V94" i="45" s="1"/>
  <c r="U48" i="45"/>
  <c r="U97" i="44"/>
  <c r="V94" i="44" s="1"/>
  <c r="V10" i="44"/>
  <c r="V40" i="44" s="1"/>
  <c r="V62" i="44"/>
  <c r="AN54" i="44"/>
  <c r="AO2" i="44"/>
  <c r="AN28" i="44"/>
  <c r="U48" i="44"/>
  <c r="AO33" i="44"/>
  <c r="AP31" i="44"/>
  <c r="AN39" i="44"/>
  <c r="U76" i="43"/>
  <c r="U78" i="43" s="1"/>
  <c r="U41" i="43"/>
  <c r="U48" i="43" s="1"/>
  <c r="V58" i="43"/>
  <c r="U31" i="4" s="1"/>
  <c r="V10" i="43"/>
  <c r="V40" i="43" s="1"/>
  <c r="AQ33" i="43"/>
  <c r="AQ46" i="43" s="1"/>
  <c r="AR31" i="43"/>
  <c r="AP39" i="43"/>
  <c r="AO54" i="43"/>
  <c r="AO28" i="43"/>
  <c r="AP2" i="43"/>
  <c r="V76" i="42"/>
  <c r="V41" i="42"/>
  <c r="V77" i="42"/>
  <c r="U95" i="42"/>
  <c r="U97" i="42" s="1"/>
  <c r="V94" i="42" s="1"/>
  <c r="U48" i="42"/>
  <c r="V62" i="42"/>
  <c r="AN54" i="42"/>
  <c r="AO2" i="42"/>
  <c r="AN28" i="42"/>
  <c r="AP33" i="42"/>
  <c r="AP46" i="42" s="1"/>
  <c r="AQ31" i="42"/>
  <c r="V101" i="42"/>
  <c r="V102" i="42" s="1"/>
  <c r="U28" i="12" s="1"/>
  <c r="W5" i="42"/>
  <c r="AO39" i="42"/>
  <c r="AO31" i="41"/>
  <c r="AN33" i="41"/>
  <c r="AN46" i="41" s="1"/>
  <c r="AM39" i="41"/>
  <c r="V10" i="41"/>
  <c r="V40" i="41" s="1"/>
  <c r="AN54" i="41"/>
  <c r="AN28" i="41"/>
  <c r="AO2" i="41"/>
  <c r="V77" i="41"/>
  <c r="U95" i="41"/>
  <c r="U97" i="41" s="1"/>
  <c r="V94" i="41" s="1"/>
  <c r="V62" i="41"/>
  <c r="V10" i="40"/>
  <c r="V77" i="40"/>
  <c r="U95" i="40"/>
  <c r="U97" i="40" s="1"/>
  <c r="V94" i="40" s="1"/>
  <c r="V62" i="40"/>
  <c r="AN54" i="40"/>
  <c r="AN28" i="40"/>
  <c r="AO2" i="40"/>
  <c r="U48" i="40"/>
  <c r="AO33" i="40"/>
  <c r="AO46" i="40" s="1"/>
  <c r="AP31" i="40"/>
  <c r="AN39" i="40"/>
  <c r="U41" i="39"/>
  <c r="U48" i="39" s="1"/>
  <c r="U76" i="39"/>
  <c r="U78" i="39" s="1"/>
  <c r="V58" i="39"/>
  <c r="U27" i="4" s="1"/>
  <c r="AO33" i="39"/>
  <c r="AO46" i="39" s="1"/>
  <c r="AP31" i="39"/>
  <c r="AN39" i="39"/>
  <c r="V10" i="39"/>
  <c r="V40" i="39" s="1"/>
  <c r="AN54" i="39"/>
  <c r="AN28" i="39"/>
  <c r="AO2" i="39"/>
  <c r="U41" i="38"/>
  <c r="U48" i="38" s="1"/>
  <c r="U76" i="38"/>
  <c r="U78" i="38" s="1"/>
  <c r="V58" i="38"/>
  <c r="U26" i="4" s="1"/>
  <c r="V10" i="38"/>
  <c r="V40" i="38" s="1"/>
  <c r="AO2" i="38"/>
  <c r="AN28" i="38"/>
  <c r="AN54" i="38"/>
  <c r="AN54" i="37"/>
  <c r="AN28" i="37"/>
  <c r="AO2" i="37"/>
  <c r="U41" i="37"/>
  <c r="U76" i="37"/>
  <c r="U78" i="37" s="1"/>
  <c r="V58" i="37"/>
  <c r="U25" i="4" s="1"/>
  <c r="V10" i="37"/>
  <c r="AM39" i="37"/>
  <c r="AN33" i="37"/>
  <c r="AN46" i="37" s="1"/>
  <c r="AM43" i="11" s="1"/>
  <c r="AO31" i="37"/>
  <c r="V96" i="36"/>
  <c r="V67" i="36"/>
  <c r="AO33" i="36"/>
  <c r="AO46" i="36" s="1"/>
  <c r="AP31" i="36"/>
  <c r="AN39" i="36"/>
  <c r="AN54" i="36"/>
  <c r="AO2" i="36"/>
  <c r="AN28" i="36"/>
  <c r="V101" i="36"/>
  <c r="V102" i="36" s="1"/>
  <c r="U22" i="12" s="1"/>
  <c r="W5" i="36"/>
  <c r="V40" i="36"/>
  <c r="R75" i="2"/>
  <c r="AD2" i="1"/>
  <c r="AC32" i="1"/>
  <c r="T97" i="26"/>
  <c r="U94" i="26" s="1"/>
  <c r="R96" i="27"/>
  <c r="O34" i="7"/>
  <c r="AB81" i="24"/>
  <c r="AB84" i="24" s="1"/>
  <c r="Z69" i="12"/>
  <c r="AG2" i="22"/>
  <c r="AF54" i="22"/>
  <c r="AF28" i="22"/>
  <c r="AB81" i="25"/>
  <c r="AB84" i="25" s="1"/>
  <c r="Z70" i="12"/>
  <c r="Z74" i="12"/>
  <c r="AB81" i="29"/>
  <c r="AB84" i="29" s="1"/>
  <c r="P39" i="7"/>
  <c r="P120" i="12"/>
  <c r="R94" i="31"/>
  <c r="Q50" i="2"/>
  <c r="Q51" i="2" s="1"/>
  <c r="R75" i="31"/>
  <c r="T78" i="26"/>
  <c r="S119" i="12" s="1"/>
  <c r="Q48" i="23"/>
  <c r="Q50" i="23" s="1"/>
  <c r="Q51" i="23" s="1"/>
  <c r="S75" i="34"/>
  <c r="Q127" i="12"/>
  <c r="N65" i="7"/>
  <c r="AC87" i="33"/>
  <c r="AC91" i="33" s="1"/>
  <c r="AA47" i="12"/>
  <c r="AC87" i="32"/>
  <c r="AC91" i="32" s="1"/>
  <c r="AA46" i="12"/>
  <c r="AC87" i="35"/>
  <c r="AC91" i="35" s="1"/>
  <c r="AA49" i="12"/>
  <c r="AC87" i="31"/>
  <c r="AC91" i="31" s="1"/>
  <c r="AA45" i="12"/>
  <c r="AC87" i="34"/>
  <c r="AC91" i="34" s="1"/>
  <c r="AA48" i="12"/>
  <c r="AE81" i="33"/>
  <c r="AE84" i="33" s="1"/>
  <c r="AC78" i="12"/>
  <c r="AE81" i="32"/>
  <c r="AE84" i="32" s="1"/>
  <c r="AC77" i="12"/>
  <c r="AE81" i="35"/>
  <c r="AE84" i="35" s="1"/>
  <c r="AC80" i="12"/>
  <c r="AE81" i="31"/>
  <c r="AE84" i="31" s="1"/>
  <c r="AC76" i="12"/>
  <c r="AE81" i="34"/>
  <c r="AE84" i="34" s="1"/>
  <c r="AC79" i="12"/>
  <c r="R78" i="24"/>
  <c r="Q117" i="12" s="1"/>
  <c r="S76" i="24"/>
  <c r="T58" i="24"/>
  <c r="S41" i="24"/>
  <c r="S48" i="24" s="1"/>
  <c r="R96" i="24"/>
  <c r="R97" i="24" s="1"/>
  <c r="S94" i="24" s="1"/>
  <c r="R67" i="24"/>
  <c r="R48" i="24"/>
  <c r="R50" i="34"/>
  <c r="R51" i="34" s="1"/>
  <c r="Q46" i="7"/>
  <c r="Q50" i="31"/>
  <c r="Q51" i="31" s="1"/>
  <c r="P43" i="7"/>
  <c r="Q50" i="24"/>
  <c r="Q51" i="24" s="1"/>
  <c r="P36" i="7"/>
  <c r="T5" i="24"/>
  <c r="S101" i="24"/>
  <c r="S102" i="24" s="1"/>
  <c r="R10" i="12" s="1"/>
  <c r="R69" i="34"/>
  <c r="R70" i="34" s="1"/>
  <c r="S70" i="34" s="1"/>
  <c r="Q53" i="4"/>
  <c r="R101" i="35"/>
  <c r="R102" i="35" s="1"/>
  <c r="Q21" i="12" s="1"/>
  <c r="S5" i="35"/>
  <c r="R40" i="35"/>
  <c r="AG54" i="35"/>
  <c r="AG28" i="35"/>
  <c r="AH2" i="35"/>
  <c r="R96" i="35"/>
  <c r="R67" i="35"/>
  <c r="R95" i="34"/>
  <c r="R97" i="34" s="1"/>
  <c r="S94" i="34" s="1"/>
  <c r="S10" i="34"/>
  <c r="S40" i="34" s="1"/>
  <c r="AH28" i="34"/>
  <c r="AI2" i="34"/>
  <c r="AH54" i="34"/>
  <c r="S76" i="33"/>
  <c r="S78" i="33" s="1"/>
  <c r="S41" i="33"/>
  <c r="T58" i="33"/>
  <c r="S21" i="4" s="1"/>
  <c r="AH28" i="33"/>
  <c r="AI2" i="33"/>
  <c r="AH54" i="33"/>
  <c r="S101" i="33"/>
  <c r="S102" i="33" s="1"/>
  <c r="R19" i="12" s="1"/>
  <c r="T5" i="33"/>
  <c r="R101" i="32"/>
  <c r="R102" i="32" s="1"/>
  <c r="Q18" i="12" s="1"/>
  <c r="S5" i="32"/>
  <c r="R40" i="32"/>
  <c r="AH54" i="32"/>
  <c r="AH28" i="32"/>
  <c r="AI2" i="32"/>
  <c r="R96" i="32"/>
  <c r="R67" i="32"/>
  <c r="AG54" i="31"/>
  <c r="AH2" i="31"/>
  <c r="AG28" i="31"/>
  <c r="R96" i="31"/>
  <c r="R67" i="31"/>
  <c r="R76" i="31"/>
  <c r="R41" i="31"/>
  <c r="R48" i="31" s="1"/>
  <c r="R101" i="31"/>
  <c r="R102" i="31" s="1"/>
  <c r="Q17" i="12" s="1"/>
  <c r="S5" i="31"/>
  <c r="O71" i="4"/>
  <c r="O73" i="4" s="1"/>
  <c r="R69" i="27"/>
  <c r="R70" i="27" s="1"/>
  <c r="S70" i="27" s="1"/>
  <c r="R41" i="27"/>
  <c r="R76" i="27"/>
  <c r="R78" i="27" s="1"/>
  <c r="P40" i="7"/>
  <c r="Q50" i="28"/>
  <c r="Q51" i="28" s="1"/>
  <c r="R10" i="28"/>
  <c r="R40" i="28" s="1"/>
  <c r="T48" i="26"/>
  <c r="S5" i="27"/>
  <c r="R101" i="27"/>
  <c r="R102" i="27" s="1"/>
  <c r="Q13" i="12" s="1"/>
  <c r="U10" i="26"/>
  <c r="U40" i="26" s="1"/>
  <c r="Q78" i="28"/>
  <c r="R77" i="28"/>
  <c r="Q16" i="4"/>
  <c r="Q95" i="28"/>
  <c r="Q97" i="28" s="1"/>
  <c r="R94" i="28" s="1"/>
  <c r="R62" i="28"/>
  <c r="AD28" i="24"/>
  <c r="AE2" i="24"/>
  <c r="AD54" i="24"/>
  <c r="AD28" i="23"/>
  <c r="AE2" i="23"/>
  <c r="AD54" i="23"/>
  <c r="AD54" i="28"/>
  <c r="AE2" i="28"/>
  <c r="AD28" i="28"/>
  <c r="AE2" i="25"/>
  <c r="AD54" i="25"/>
  <c r="AD28" i="25"/>
  <c r="O45" i="11"/>
  <c r="O47" i="11" s="1"/>
  <c r="O72" i="11" s="1"/>
  <c r="O104" i="12" s="1"/>
  <c r="R118" i="12"/>
  <c r="T75" i="25"/>
  <c r="Q94" i="22"/>
  <c r="O35" i="7"/>
  <c r="P50" i="23"/>
  <c r="P51" i="23" s="1"/>
  <c r="AE28" i="2"/>
  <c r="AE54" i="2"/>
  <c r="AF2" i="2"/>
  <c r="AH28" i="29"/>
  <c r="AI2" i="29"/>
  <c r="AH54" i="29"/>
  <c r="S95" i="25"/>
  <c r="S97" i="25" s="1"/>
  <c r="T94" i="25" s="1"/>
  <c r="T62" i="25"/>
  <c r="Q78" i="23"/>
  <c r="R101" i="2"/>
  <c r="R102" i="2" s="1"/>
  <c r="Q7" i="12" s="1"/>
  <c r="S5" i="2"/>
  <c r="S10" i="30"/>
  <c r="S40" i="30" s="1"/>
  <c r="T58" i="30" s="1"/>
  <c r="R96" i="30"/>
  <c r="R67" i="30"/>
  <c r="Q97" i="23"/>
  <c r="R94" i="23" s="1"/>
  <c r="Q41" i="22"/>
  <c r="P38" i="11" s="1"/>
  <c r="Q76" i="22"/>
  <c r="Q78" i="22" s="1"/>
  <c r="R58" i="22"/>
  <c r="S13" i="4"/>
  <c r="T77" i="25"/>
  <c r="R10" i="22"/>
  <c r="R40" i="22" s="1"/>
  <c r="Z75" i="12"/>
  <c r="AB81" i="30"/>
  <c r="AB84" i="30" s="1"/>
  <c r="AA71" i="12"/>
  <c r="AC81" i="26"/>
  <c r="AC84" i="26" s="1"/>
  <c r="AD54" i="30"/>
  <c r="AE2" i="30"/>
  <c r="AD28" i="30"/>
  <c r="O103" i="12"/>
  <c r="N107" i="12"/>
  <c r="N109" i="12" s="1"/>
  <c r="N82" i="4"/>
  <c r="S48" i="25"/>
  <c r="R94" i="2"/>
  <c r="R10" i="23"/>
  <c r="O140" i="12"/>
  <c r="O5" i="12" s="1"/>
  <c r="S10" i="29"/>
  <c r="T10" i="25"/>
  <c r="T40" i="25" s="1"/>
  <c r="R78" i="29"/>
  <c r="D46" i="14"/>
  <c r="D48" i="14" s="1"/>
  <c r="R67" i="29"/>
  <c r="R96" i="29"/>
  <c r="R41" i="30"/>
  <c r="R76" i="30"/>
  <c r="R78" i="30" s="1"/>
  <c r="R96" i="2"/>
  <c r="R67" i="2"/>
  <c r="R40" i="2"/>
  <c r="AF28" i="27"/>
  <c r="AG2" i="27"/>
  <c r="AF54" i="27"/>
  <c r="R62" i="23"/>
  <c r="AE28" i="26"/>
  <c r="AF2" i="26"/>
  <c r="AE54" i="26"/>
  <c r="R48" i="29"/>
  <c r="R95" i="29"/>
  <c r="Z72" i="12"/>
  <c r="AB81" i="27"/>
  <c r="AB84" i="27" s="1"/>
  <c r="Z102" i="12"/>
  <c r="AE87" i="23"/>
  <c r="AE91" i="23" s="1"/>
  <c r="AC37" i="12"/>
  <c r="AB66" i="12"/>
  <c r="AD81" i="2"/>
  <c r="AD84" i="2" s="1"/>
  <c r="AC68" i="12"/>
  <c r="AE81" i="23"/>
  <c r="AE84" i="23" s="1"/>
  <c r="AE87" i="26"/>
  <c r="AE91" i="26" s="1"/>
  <c r="AC40" i="12"/>
  <c r="AE87" i="27"/>
  <c r="AE91" i="27" s="1"/>
  <c r="AC41" i="12"/>
  <c r="AF87" i="28"/>
  <c r="AF91" i="28" s="1"/>
  <c r="AD42" i="12"/>
  <c r="AC38" i="12"/>
  <c r="AE87" i="24"/>
  <c r="AE91" i="24" s="1"/>
  <c r="AE81" i="22"/>
  <c r="AE84" i="22" s="1"/>
  <c r="AC67" i="12"/>
  <c r="AC35" i="12"/>
  <c r="AE87" i="2"/>
  <c r="AE91" i="2" s="1"/>
  <c r="AC39" i="12"/>
  <c r="AE87" i="25"/>
  <c r="AE91" i="25" s="1"/>
  <c r="AE87" i="29"/>
  <c r="AE91" i="29" s="1"/>
  <c r="AC43" i="12"/>
  <c r="AD81" i="28"/>
  <c r="AD84" i="28" s="1"/>
  <c r="AB73" i="12"/>
  <c r="AF87" i="30"/>
  <c r="AF91" i="30" s="1"/>
  <c r="AD44" i="12"/>
  <c r="AC36" i="12"/>
  <c r="AE87" i="22"/>
  <c r="AE91" i="22" s="1"/>
  <c r="V75" i="44" l="1"/>
  <c r="O59" i="7"/>
  <c r="O61" i="7" s="1"/>
  <c r="O62" i="7" s="1"/>
  <c r="AL36" i="11"/>
  <c r="AL30" i="11"/>
  <c r="AN39" i="38"/>
  <c r="AM21" i="7"/>
  <c r="AM21" i="11"/>
  <c r="AL30" i="7"/>
  <c r="AO33" i="38"/>
  <c r="AO46" i="38" s="1"/>
  <c r="AP31" i="38"/>
  <c r="AO28" i="11"/>
  <c r="J29" i="14" s="1"/>
  <c r="AO28" i="7"/>
  <c r="AN27" i="7"/>
  <c r="AN27" i="11"/>
  <c r="AP26" i="11"/>
  <c r="AP26" i="7"/>
  <c r="AO25" i="7"/>
  <c r="AO25" i="11"/>
  <c r="J26" i="14" s="1"/>
  <c r="AM24" i="7"/>
  <c r="AM24" i="11"/>
  <c r="AN23" i="11"/>
  <c r="AN23" i="7"/>
  <c r="AN22" i="7"/>
  <c r="AN22" i="11"/>
  <c r="AM20" i="11"/>
  <c r="AM20" i="7"/>
  <c r="U48" i="37"/>
  <c r="U50" i="37" s="1"/>
  <c r="U51" i="37" s="1"/>
  <c r="AN19" i="11"/>
  <c r="AN19" i="7"/>
  <c r="U50" i="45"/>
  <c r="U51" i="45" s="1"/>
  <c r="T57" i="7"/>
  <c r="U50" i="44"/>
  <c r="U51" i="44" s="1"/>
  <c r="T56" i="7"/>
  <c r="U50" i="43"/>
  <c r="U51" i="43" s="1"/>
  <c r="T55" i="7"/>
  <c r="V75" i="43"/>
  <c r="T136" i="12"/>
  <c r="U50" i="42"/>
  <c r="U51" i="42" s="1"/>
  <c r="T54" i="7"/>
  <c r="U50" i="40"/>
  <c r="U51" i="40" s="1"/>
  <c r="T52" i="7"/>
  <c r="U50" i="39"/>
  <c r="U51" i="39" s="1"/>
  <c r="T51" i="7"/>
  <c r="V75" i="39"/>
  <c r="T132" i="12"/>
  <c r="V75" i="38"/>
  <c r="T131" i="12"/>
  <c r="U50" i="38"/>
  <c r="U51" i="38" s="1"/>
  <c r="T50" i="7"/>
  <c r="V75" i="37"/>
  <c r="T130" i="12"/>
  <c r="AM81" i="41"/>
  <c r="AM84" i="41" s="1"/>
  <c r="AK86" i="12"/>
  <c r="AM81" i="42"/>
  <c r="AM84" i="42" s="1"/>
  <c r="AK87" i="12"/>
  <c r="AN81" i="37"/>
  <c r="AN84" i="37" s="1"/>
  <c r="AL82" i="12"/>
  <c r="AM81" i="43"/>
  <c r="AM84" i="43" s="1"/>
  <c r="AK88" i="12"/>
  <c r="AN81" i="45"/>
  <c r="AN84" i="45" s="1"/>
  <c r="AL90" i="12"/>
  <c r="AM81" i="38"/>
  <c r="AM84" i="38" s="1"/>
  <c r="AK83" i="12"/>
  <c r="AN81" i="39"/>
  <c r="AN84" i="39" s="1"/>
  <c r="AL84" i="12"/>
  <c r="AN81" i="36"/>
  <c r="AN84" i="36" s="1"/>
  <c r="AL81" i="12"/>
  <c r="AN81" i="44"/>
  <c r="AN84" i="44" s="1"/>
  <c r="AL89" i="12"/>
  <c r="AN81" i="40"/>
  <c r="AN84" i="40" s="1"/>
  <c r="AL85" i="12"/>
  <c r="AF87" i="42"/>
  <c r="AF91" i="42" s="1"/>
  <c r="AD56" i="12"/>
  <c r="AF87" i="45"/>
  <c r="AF91" i="45" s="1"/>
  <c r="AD59" i="12"/>
  <c r="AF87" i="43"/>
  <c r="AF91" i="43" s="1"/>
  <c r="AD57" i="12"/>
  <c r="AF87" i="44"/>
  <c r="AF91" i="44" s="1"/>
  <c r="AD58" i="12"/>
  <c r="AF87" i="37"/>
  <c r="AF91" i="37" s="1"/>
  <c r="AD51" i="12"/>
  <c r="AF87" i="36"/>
  <c r="AF91" i="36" s="1"/>
  <c r="AD50" i="12"/>
  <c r="AF87" i="40"/>
  <c r="AF91" i="40" s="1"/>
  <c r="AD54" i="12"/>
  <c r="AF87" i="41"/>
  <c r="AF91" i="41" s="1"/>
  <c r="AD55" i="12"/>
  <c r="AF87" i="39"/>
  <c r="AF91" i="39" s="1"/>
  <c r="AD53" i="12"/>
  <c r="AF87" i="38"/>
  <c r="AF91" i="38" s="1"/>
  <c r="AD52" i="12"/>
  <c r="V69" i="36"/>
  <c r="V70" i="36" s="1"/>
  <c r="W70" i="36" s="1"/>
  <c r="U55" i="4"/>
  <c r="V69" i="45"/>
  <c r="V70" i="45" s="1"/>
  <c r="W70" i="45" s="1"/>
  <c r="U64" i="4"/>
  <c r="V78" i="42"/>
  <c r="AO54" i="45"/>
  <c r="AO28" i="45"/>
  <c r="AP2" i="45"/>
  <c r="AP39" i="45"/>
  <c r="AR31" i="45"/>
  <c r="AQ33" i="45"/>
  <c r="V101" i="45"/>
  <c r="V102" i="45" s="1"/>
  <c r="U31" i="12" s="1"/>
  <c r="W5" i="45"/>
  <c r="V40" i="45"/>
  <c r="AO54" i="44"/>
  <c r="AO28" i="44"/>
  <c r="AP2" i="44"/>
  <c r="V96" i="44"/>
  <c r="V67" i="44"/>
  <c r="V76" i="44"/>
  <c r="V78" i="44" s="1"/>
  <c r="V41" i="44"/>
  <c r="V48" i="44" s="1"/>
  <c r="AQ31" i="44"/>
  <c r="AP33" i="44"/>
  <c r="V101" i="44"/>
  <c r="V102" i="44" s="1"/>
  <c r="U30" i="12" s="1"/>
  <c r="W5" i="44"/>
  <c r="AO39" i="44"/>
  <c r="V101" i="43"/>
  <c r="V102" i="43" s="1"/>
  <c r="U29" i="12" s="1"/>
  <c r="W5" i="43"/>
  <c r="V41" i="43"/>
  <c r="V48" i="43" s="1"/>
  <c r="V76" i="43"/>
  <c r="V77" i="43"/>
  <c r="AP54" i="43"/>
  <c r="AP28" i="43"/>
  <c r="AQ2" i="43"/>
  <c r="AR33" i="43"/>
  <c r="AR46" i="43" s="1"/>
  <c r="AS31" i="43"/>
  <c r="U95" i="43"/>
  <c r="U97" i="43" s="1"/>
  <c r="V94" i="43" s="1"/>
  <c r="V62" i="43"/>
  <c r="AQ39" i="43"/>
  <c r="AP39" i="42"/>
  <c r="AO54" i="42"/>
  <c r="AO28" i="42"/>
  <c r="AP2" i="42"/>
  <c r="V96" i="42"/>
  <c r="V67" i="42"/>
  <c r="W10" i="42"/>
  <c r="W40" i="42" s="1"/>
  <c r="V95" i="42"/>
  <c r="V48" i="42"/>
  <c r="AQ33" i="42"/>
  <c r="AQ46" i="42" s="1"/>
  <c r="AR31" i="42"/>
  <c r="V76" i="41"/>
  <c r="V78" i="41" s="1"/>
  <c r="V41" i="41"/>
  <c r="AO54" i="41"/>
  <c r="AO28" i="41"/>
  <c r="AP2" i="41"/>
  <c r="V96" i="41"/>
  <c r="V67" i="41"/>
  <c r="AN39" i="41"/>
  <c r="V101" i="41"/>
  <c r="V102" i="41" s="1"/>
  <c r="U27" i="12" s="1"/>
  <c r="W5" i="41"/>
  <c r="AP31" i="41"/>
  <c r="AO33" i="41"/>
  <c r="AO46" i="41" s="1"/>
  <c r="AO39" i="40"/>
  <c r="AP33" i="40"/>
  <c r="AP46" i="40" s="1"/>
  <c r="AQ31" i="40"/>
  <c r="V96" i="40"/>
  <c r="V67" i="40"/>
  <c r="AO54" i="40"/>
  <c r="AO28" i="40"/>
  <c r="AP2" i="40"/>
  <c r="V101" i="40"/>
  <c r="V102" i="40" s="1"/>
  <c r="U26" i="12" s="1"/>
  <c r="W5" i="40"/>
  <c r="V40" i="40"/>
  <c r="V76" i="39"/>
  <c r="V41" i="39"/>
  <c r="V48" i="39" s="1"/>
  <c r="AO39" i="39"/>
  <c r="V77" i="39"/>
  <c r="V101" i="39"/>
  <c r="V102" i="39" s="1"/>
  <c r="U25" i="12" s="1"/>
  <c r="W5" i="39"/>
  <c r="U95" i="39"/>
  <c r="U97" i="39" s="1"/>
  <c r="V94" i="39" s="1"/>
  <c r="V62" i="39"/>
  <c r="AO54" i="39"/>
  <c r="AO28" i="39"/>
  <c r="AP2" i="39"/>
  <c r="AP33" i="39"/>
  <c r="AP46" i="39" s="1"/>
  <c r="AQ31" i="39"/>
  <c r="AO54" i="38"/>
  <c r="AP2" i="38"/>
  <c r="AO28" i="38"/>
  <c r="V101" i="38"/>
  <c r="V102" i="38" s="1"/>
  <c r="U24" i="12" s="1"/>
  <c r="W5" i="38"/>
  <c r="V41" i="38"/>
  <c r="V48" i="38" s="1"/>
  <c r="V76" i="38"/>
  <c r="V77" i="38"/>
  <c r="U95" i="38"/>
  <c r="U97" i="38" s="1"/>
  <c r="V94" i="38" s="1"/>
  <c r="V62" i="38"/>
  <c r="U95" i="37"/>
  <c r="U97" i="37" s="1"/>
  <c r="V62" i="37"/>
  <c r="AO54" i="37"/>
  <c r="AO28" i="37"/>
  <c r="AP2" i="37"/>
  <c r="V101" i="37"/>
  <c r="V102" i="37" s="1"/>
  <c r="U23" i="12" s="1"/>
  <c r="W5" i="37"/>
  <c r="AO33" i="37"/>
  <c r="AO46" i="37" s="1"/>
  <c r="AN43" i="11" s="1"/>
  <c r="AP31" i="37"/>
  <c r="V40" i="37"/>
  <c r="AN39" i="37"/>
  <c r="V77" i="37"/>
  <c r="W10" i="36"/>
  <c r="W40" i="36" s="1"/>
  <c r="AP33" i="36"/>
  <c r="AP46" i="36" s="1"/>
  <c r="AQ31" i="36"/>
  <c r="AO54" i="36"/>
  <c r="AO28" i="36"/>
  <c r="AP2" i="36"/>
  <c r="AO39" i="36"/>
  <c r="V76" i="36"/>
  <c r="V78" i="36" s="1"/>
  <c r="V41" i="36"/>
  <c r="AE2" i="1"/>
  <c r="AD32" i="1"/>
  <c r="U75" i="26"/>
  <c r="AG54" i="22"/>
  <c r="AG28" i="22"/>
  <c r="AH2" i="22"/>
  <c r="AA70" i="12"/>
  <c r="AC81" i="25"/>
  <c r="AC84" i="25" s="1"/>
  <c r="AA74" i="12"/>
  <c r="AC81" i="29"/>
  <c r="AC84" i="29" s="1"/>
  <c r="AC81" i="24"/>
  <c r="AC84" i="24" s="1"/>
  <c r="AA69" i="12"/>
  <c r="P35" i="7"/>
  <c r="R78" i="31"/>
  <c r="Q124" i="12" s="1"/>
  <c r="S75" i="24"/>
  <c r="S78" i="24" s="1"/>
  <c r="T75" i="33"/>
  <c r="R126" i="12"/>
  <c r="AD87" i="31"/>
  <c r="AD91" i="31" s="1"/>
  <c r="AB45" i="12"/>
  <c r="AD87" i="32"/>
  <c r="AD91" i="32" s="1"/>
  <c r="AB46" i="12"/>
  <c r="AD87" i="34"/>
  <c r="AD91" i="34" s="1"/>
  <c r="AB48" i="12"/>
  <c r="AD87" i="35"/>
  <c r="AD91" i="35" s="1"/>
  <c r="AB49" i="12"/>
  <c r="AD87" i="33"/>
  <c r="AD91" i="33" s="1"/>
  <c r="AB47" i="12"/>
  <c r="AF81" i="31"/>
  <c r="AF84" i="31" s="1"/>
  <c r="AD76" i="12"/>
  <c r="AF81" i="32"/>
  <c r="AF84" i="32" s="1"/>
  <c r="AD77" i="12"/>
  <c r="AF81" i="34"/>
  <c r="AF84" i="34" s="1"/>
  <c r="AD79" i="12"/>
  <c r="AF81" i="35"/>
  <c r="AF84" i="35" s="1"/>
  <c r="AD80" i="12"/>
  <c r="AF81" i="33"/>
  <c r="AF84" i="33" s="1"/>
  <c r="AD78" i="12"/>
  <c r="R36" i="7"/>
  <c r="S50" i="24"/>
  <c r="S51" i="24" s="1"/>
  <c r="Q36" i="7"/>
  <c r="R50" i="24"/>
  <c r="R51" i="24" s="1"/>
  <c r="S95" i="24"/>
  <c r="S97" i="24" s="1"/>
  <c r="T94" i="24" s="1"/>
  <c r="T62" i="24"/>
  <c r="Q43" i="4"/>
  <c r="R69" i="24"/>
  <c r="R70" i="24" s="1"/>
  <c r="S70" i="24" s="1"/>
  <c r="T77" i="24"/>
  <c r="S12" i="4"/>
  <c r="R50" i="31"/>
  <c r="R51" i="31" s="1"/>
  <c r="Q43" i="7"/>
  <c r="T10" i="24"/>
  <c r="T40" i="24" s="1"/>
  <c r="R69" i="32"/>
  <c r="R70" i="32" s="1"/>
  <c r="S70" i="32" s="1"/>
  <c r="Q51" i="4"/>
  <c r="R69" i="35"/>
  <c r="R70" i="35" s="1"/>
  <c r="S70" i="35" s="1"/>
  <c r="Q54" i="4"/>
  <c r="R69" i="31"/>
  <c r="R70" i="31" s="1"/>
  <c r="S70" i="31" s="1"/>
  <c r="Q50" i="4"/>
  <c r="R76" i="35"/>
  <c r="R78" i="35" s="1"/>
  <c r="R41" i="35"/>
  <c r="R48" i="35" s="1"/>
  <c r="AH54" i="35"/>
  <c r="AH28" i="35"/>
  <c r="AI2" i="35"/>
  <c r="S10" i="35"/>
  <c r="AI54" i="34"/>
  <c r="AI28" i="34"/>
  <c r="AJ2" i="34"/>
  <c r="S101" i="34"/>
  <c r="S102" i="34" s="1"/>
  <c r="R20" i="12" s="1"/>
  <c r="T5" i="34"/>
  <c r="S41" i="34"/>
  <c r="S48" i="34" s="1"/>
  <c r="S76" i="34"/>
  <c r="S78" i="34" s="1"/>
  <c r="T58" i="34"/>
  <c r="S22" i="4" s="1"/>
  <c r="T77" i="33"/>
  <c r="S95" i="33"/>
  <c r="S97" i="33" s="1"/>
  <c r="T94" i="33" s="1"/>
  <c r="T62" i="33"/>
  <c r="T10" i="33"/>
  <c r="T40" i="33" s="1"/>
  <c r="AI54" i="33"/>
  <c r="AI28" i="33"/>
  <c r="AJ2" i="33"/>
  <c r="S48" i="33"/>
  <c r="R76" i="32"/>
  <c r="R78" i="32" s="1"/>
  <c r="R41" i="32"/>
  <c r="R48" i="32" s="1"/>
  <c r="AI54" i="32"/>
  <c r="AI28" i="32"/>
  <c r="AJ2" i="32"/>
  <c r="S10" i="32"/>
  <c r="S40" i="32" s="1"/>
  <c r="T58" i="32" s="1"/>
  <c r="S20" i="4" s="1"/>
  <c r="S10" i="31"/>
  <c r="AH54" i="31"/>
  <c r="AH28" i="31"/>
  <c r="AI2" i="31"/>
  <c r="R95" i="31"/>
  <c r="R97" i="31" s="1"/>
  <c r="O75" i="4"/>
  <c r="O81" i="4" s="1"/>
  <c r="Q120" i="12"/>
  <c r="S75" i="27"/>
  <c r="P121" i="12"/>
  <c r="R75" i="28"/>
  <c r="S10" i="27"/>
  <c r="S40" i="27" s="1"/>
  <c r="R95" i="27"/>
  <c r="R97" i="27" s="1"/>
  <c r="S94" i="27" s="1"/>
  <c r="O48" i="11"/>
  <c r="R96" i="28"/>
  <c r="R67" i="28"/>
  <c r="V58" i="26"/>
  <c r="U41" i="26"/>
  <c r="U48" i="26" s="1"/>
  <c r="U76" i="26"/>
  <c r="S38" i="7"/>
  <c r="T50" i="26"/>
  <c r="T51" i="26" s="1"/>
  <c r="R48" i="27"/>
  <c r="O64" i="7"/>
  <c r="O65" i="7" s="1"/>
  <c r="U101" i="26"/>
  <c r="U102" i="26" s="1"/>
  <c r="T12" i="12" s="1"/>
  <c r="V5" i="26"/>
  <c r="V10" i="26" s="1"/>
  <c r="R76" i="28"/>
  <c r="R41" i="28"/>
  <c r="R48" i="28" s="1"/>
  <c r="R97" i="29"/>
  <c r="S94" i="29" s="1"/>
  <c r="S5" i="28"/>
  <c r="R101" i="28"/>
  <c r="R102" i="28" s="1"/>
  <c r="Q14" i="12" s="1"/>
  <c r="AE54" i="28"/>
  <c r="AE28" i="28"/>
  <c r="AF2" i="28"/>
  <c r="AF2" i="25"/>
  <c r="AE54" i="25"/>
  <c r="AE28" i="25"/>
  <c r="AE54" i="24"/>
  <c r="AF2" i="24"/>
  <c r="AE28" i="24"/>
  <c r="AE28" i="23"/>
  <c r="AF2" i="23"/>
  <c r="AE54" i="23"/>
  <c r="S75" i="30"/>
  <c r="Q123" i="12"/>
  <c r="R50" i="29"/>
  <c r="R51" i="29" s="1"/>
  <c r="Q41" i="7"/>
  <c r="R76" i="2"/>
  <c r="R78" i="2" s="1"/>
  <c r="R41" i="2"/>
  <c r="D63" i="14"/>
  <c r="D49" i="14"/>
  <c r="R101" i="23"/>
  <c r="R102" i="23" s="1"/>
  <c r="Q9" i="12" s="1"/>
  <c r="S5" i="23"/>
  <c r="P103" i="12"/>
  <c r="O82" i="4"/>
  <c r="O107" i="12"/>
  <c r="AC81" i="30"/>
  <c r="AC84" i="30" s="1"/>
  <c r="AA75" i="12"/>
  <c r="S41" i="30"/>
  <c r="S95" i="30" s="1"/>
  <c r="S76" i="30"/>
  <c r="R75" i="23"/>
  <c r="P116" i="12"/>
  <c r="AJ2" i="29"/>
  <c r="AI54" i="29"/>
  <c r="AI28" i="29"/>
  <c r="R96" i="23"/>
  <c r="R67" i="23"/>
  <c r="T76" i="25"/>
  <c r="T78" i="25" s="1"/>
  <c r="T41" i="25"/>
  <c r="R41" i="22"/>
  <c r="R48" i="22" s="1"/>
  <c r="R76" i="22"/>
  <c r="R62" i="22"/>
  <c r="Q95" i="22"/>
  <c r="Q97" i="22" s="1"/>
  <c r="P92" i="12" s="1"/>
  <c r="P45" i="11"/>
  <c r="P47" i="11" s="1"/>
  <c r="T5" i="30"/>
  <c r="S101" i="30"/>
  <c r="S102" i="30" s="1"/>
  <c r="R16" i="12" s="1"/>
  <c r="T96" i="25"/>
  <c r="T67" i="25"/>
  <c r="AF28" i="26"/>
  <c r="AF54" i="26"/>
  <c r="AG2" i="26"/>
  <c r="S18" i="4"/>
  <c r="T77" i="30"/>
  <c r="Q48" i="4"/>
  <c r="R69" i="29"/>
  <c r="R70" i="29" s="1"/>
  <c r="S70" i="29" s="1"/>
  <c r="S75" i="29"/>
  <c r="Q122" i="12"/>
  <c r="U5" i="25"/>
  <c r="T101" i="25"/>
  <c r="T102" i="25" s="1"/>
  <c r="S11" i="12" s="1"/>
  <c r="S101" i="29"/>
  <c r="S102" i="29" s="1"/>
  <c r="R15" i="12" s="1"/>
  <c r="T5" i="29"/>
  <c r="S50" i="25"/>
  <c r="S51" i="25" s="1"/>
  <c r="R37" i="7"/>
  <c r="R101" i="22"/>
  <c r="R102" i="22" s="1"/>
  <c r="Q8" i="12" s="1"/>
  <c r="S5" i="22"/>
  <c r="Q10" i="4"/>
  <c r="Q37" i="4" s="1"/>
  <c r="R77" i="22"/>
  <c r="Q49" i="4"/>
  <c r="R69" i="30"/>
  <c r="R70" i="30" s="1"/>
  <c r="S70" i="30" s="1"/>
  <c r="S10" i="2"/>
  <c r="AG28" i="27"/>
  <c r="AH2" i="27"/>
  <c r="AG54" i="27"/>
  <c r="P115" i="12"/>
  <c r="R75" i="22"/>
  <c r="Q40" i="4"/>
  <c r="R69" i="2"/>
  <c r="R70" i="2" s="1"/>
  <c r="S70" i="2" s="1"/>
  <c r="R48" i="30"/>
  <c r="R95" i="30"/>
  <c r="R97" i="30" s="1"/>
  <c r="S94" i="30" s="1"/>
  <c r="S40" i="29"/>
  <c r="R40" i="23"/>
  <c r="Q37" i="11" s="1"/>
  <c r="AE28" i="30"/>
  <c r="AF2" i="30"/>
  <c r="AE54" i="30"/>
  <c r="AD81" i="26"/>
  <c r="AD84" i="26" s="1"/>
  <c r="AB71" i="12"/>
  <c r="Q48" i="22"/>
  <c r="AF28" i="2"/>
  <c r="AF54" i="2"/>
  <c r="AG2" i="2"/>
  <c r="AA72" i="12"/>
  <c r="AC81" i="27"/>
  <c r="AC84" i="27" s="1"/>
  <c r="AA102" i="12"/>
  <c r="AD37" i="12"/>
  <c r="AF87" i="23"/>
  <c r="AF91" i="23" s="1"/>
  <c r="AC66" i="12"/>
  <c r="AE81" i="2"/>
  <c r="AE84" i="2" s="1"/>
  <c r="AD68" i="12"/>
  <c r="AF81" i="23"/>
  <c r="AF84" i="23" s="1"/>
  <c r="AD40" i="12"/>
  <c r="AF87" i="26"/>
  <c r="AF91" i="26" s="1"/>
  <c r="AF87" i="2"/>
  <c r="AF91" i="2" s="1"/>
  <c r="AD35" i="12"/>
  <c r="AF87" i="24"/>
  <c r="AF91" i="24" s="1"/>
  <c r="AD38" i="12"/>
  <c r="AE44" i="12"/>
  <c r="AG87" i="30"/>
  <c r="AG91" i="30" s="1"/>
  <c r="AD39" i="12"/>
  <c r="AF87" i="25"/>
  <c r="AF91" i="25" s="1"/>
  <c r="AE42" i="12"/>
  <c r="AG87" i="28"/>
  <c r="AG91" i="28" s="1"/>
  <c r="AF87" i="22"/>
  <c r="AF91" i="22" s="1"/>
  <c r="AD36" i="12"/>
  <c r="AE81" i="28"/>
  <c r="AE84" i="28" s="1"/>
  <c r="AC73" i="12"/>
  <c r="AF87" i="29"/>
  <c r="AF91" i="29" s="1"/>
  <c r="AD43" i="12"/>
  <c r="AD67" i="12"/>
  <c r="AF81" i="22"/>
  <c r="AF84" i="22" s="1"/>
  <c r="AF87" i="27"/>
  <c r="AF91" i="27" s="1"/>
  <c r="AD41" i="12"/>
  <c r="AM30" i="7" l="1"/>
  <c r="T49" i="7"/>
  <c r="AP33" i="38"/>
  <c r="AP46" i="38" s="1"/>
  <c r="AQ31" i="38"/>
  <c r="AN21" i="7"/>
  <c r="AN21" i="11"/>
  <c r="AO39" i="38"/>
  <c r="AM36" i="11"/>
  <c r="AP28" i="11"/>
  <c r="AP28" i="7"/>
  <c r="AO27" i="7"/>
  <c r="AO27" i="11"/>
  <c r="J28" i="14" s="1"/>
  <c r="AQ26" i="11"/>
  <c r="AQ26" i="7"/>
  <c r="AP25" i="11"/>
  <c r="AP25" i="7"/>
  <c r="AN24" i="7"/>
  <c r="AN24" i="11"/>
  <c r="AM30" i="11"/>
  <c r="AO23" i="11"/>
  <c r="J24" i="14" s="1"/>
  <c r="AO23" i="7"/>
  <c r="AO22" i="7"/>
  <c r="AO22" i="11"/>
  <c r="J23" i="14" s="1"/>
  <c r="AN20" i="11"/>
  <c r="AN20" i="7"/>
  <c r="V94" i="37"/>
  <c r="AO19" i="11"/>
  <c r="J20" i="14" s="1"/>
  <c r="AO19" i="7"/>
  <c r="V48" i="36"/>
  <c r="U48" i="7" s="1"/>
  <c r="V50" i="44"/>
  <c r="V51" i="44" s="1"/>
  <c r="U56" i="7"/>
  <c r="W75" i="44"/>
  <c r="U137" i="12"/>
  <c r="V50" i="43"/>
  <c r="V51" i="43" s="1"/>
  <c r="U55" i="7"/>
  <c r="V50" i="42"/>
  <c r="V51" i="42" s="1"/>
  <c r="U54" i="7"/>
  <c r="W75" i="42"/>
  <c r="U135" i="12"/>
  <c r="W75" i="41"/>
  <c r="U134" i="12"/>
  <c r="V50" i="39"/>
  <c r="V51" i="39" s="1"/>
  <c r="U51" i="7"/>
  <c r="V50" i="38"/>
  <c r="V51" i="38" s="1"/>
  <c r="U50" i="7"/>
  <c r="W75" i="36"/>
  <c r="U129" i="12"/>
  <c r="AO81" i="36"/>
  <c r="AO84" i="36" s="1"/>
  <c r="AM81" i="12"/>
  <c r="AN81" i="43"/>
  <c r="AN84" i="43" s="1"/>
  <c r="AL88" i="12"/>
  <c r="AO81" i="39"/>
  <c r="AO84" i="39" s="1"/>
  <c r="AM84" i="12"/>
  <c r="AO81" i="37"/>
  <c r="AO84" i="37" s="1"/>
  <c r="AM82" i="12"/>
  <c r="AO81" i="40"/>
  <c r="AO84" i="40" s="1"/>
  <c r="AM85" i="12"/>
  <c r="AN81" i="38"/>
  <c r="AN84" i="38" s="1"/>
  <c r="AL83" i="12"/>
  <c r="AN81" i="42"/>
  <c r="AN84" i="42" s="1"/>
  <c r="AL87" i="12"/>
  <c r="AO81" i="44"/>
  <c r="AO84" i="44" s="1"/>
  <c r="AM89" i="12"/>
  <c r="AO81" i="45"/>
  <c r="AO84" i="45" s="1"/>
  <c r="AM90" i="12"/>
  <c r="AN81" i="41"/>
  <c r="AN84" i="41" s="1"/>
  <c r="AL86" i="12"/>
  <c r="AG87" i="41"/>
  <c r="AG91" i="41" s="1"/>
  <c r="AE55" i="12"/>
  <c r="AG87" i="44"/>
  <c r="AG91" i="44" s="1"/>
  <c r="AE58" i="12"/>
  <c r="AG87" i="40"/>
  <c r="AG91" i="40" s="1"/>
  <c r="AE54" i="12"/>
  <c r="AG87" i="43"/>
  <c r="AG91" i="43" s="1"/>
  <c r="AE57" i="12"/>
  <c r="AG87" i="38"/>
  <c r="AG91" i="38" s="1"/>
  <c r="AE52" i="12"/>
  <c r="AG87" i="36"/>
  <c r="AG91" i="36" s="1"/>
  <c r="AE50" i="12"/>
  <c r="AG87" i="45"/>
  <c r="AG91" i="45" s="1"/>
  <c r="AE59" i="12"/>
  <c r="AG87" i="39"/>
  <c r="AG91" i="39" s="1"/>
  <c r="AE53" i="12"/>
  <c r="AG87" i="37"/>
  <c r="AG91" i="37" s="1"/>
  <c r="AE51" i="12"/>
  <c r="AG87" i="42"/>
  <c r="AG91" i="42" s="1"/>
  <c r="AE56" i="12"/>
  <c r="V69" i="42"/>
  <c r="V70" i="42" s="1"/>
  <c r="W70" i="42" s="1"/>
  <c r="U61" i="4"/>
  <c r="V69" i="41"/>
  <c r="V70" i="41" s="1"/>
  <c r="W70" i="41" s="1"/>
  <c r="U60" i="4"/>
  <c r="V69" i="40"/>
  <c r="V70" i="40" s="1"/>
  <c r="W70" i="40" s="1"/>
  <c r="U59" i="4"/>
  <c r="V69" i="44"/>
  <c r="V70" i="44" s="1"/>
  <c r="W70" i="44" s="1"/>
  <c r="U63" i="4"/>
  <c r="U78" i="26"/>
  <c r="V75" i="26" s="1"/>
  <c r="V78" i="38"/>
  <c r="V78" i="43"/>
  <c r="V97" i="42"/>
  <c r="W94" i="42" s="1"/>
  <c r="V78" i="39"/>
  <c r="V76" i="45"/>
  <c r="V78" i="45" s="1"/>
  <c r="V41" i="45"/>
  <c r="V48" i="45" s="1"/>
  <c r="W10" i="45"/>
  <c r="W40" i="45" s="1"/>
  <c r="AP54" i="45"/>
  <c r="AP28" i="45"/>
  <c r="AQ2" i="45"/>
  <c r="AQ39" i="45"/>
  <c r="AR33" i="45"/>
  <c r="AS31" i="45"/>
  <c r="AP39" i="44"/>
  <c r="AR31" i="44"/>
  <c r="AQ33" i="44"/>
  <c r="AP54" i="44"/>
  <c r="AQ2" i="44"/>
  <c r="AP28" i="44"/>
  <c r="W10" i="44"/>
  <c r="V95" i="44"/>
  <c r="V97" i="44" s="1"/>
  <c r="W94" i="44" s="1"/>
  <c r="V96" i="43"/>
  <c r="V67" i="43"/>
  <c r="AT31" i="43"/>
  <c r="AS33" i="43"/>
  <c r="AS46" i="43" s="1"/>
  <c r="AR39" i="43"/>
  <c r="AQ54" i="43"/>
  <c r="AQ28" i="43"/>
  <c r="AR2" i="43"/>
  <c r="V95" i="43"/>
  <c r="W10" i="43"/>
  <c r="W40" i="43" s="1"/>
  <c r="W41" i="42"/>
  <c r="W76" i="42"/>
  <c r="X58" i="42"/>
  <c r="W30" i="4" s="1"/>
  <c r="AS31" i="42"/>
  <c r="AR33" i="42"/>
  <c r="AR46" i="42" s="1"/>
  <c r="AQ39" i="42"/>
  <c r="W101" i="42"/>
  <c r="W102" i="42" s="1"/>
  <c r="V28" i="12" s="1"/>
  <c r="X5" i="42"/>
  <c r="AP54" i="42"/>
  <c r="AP28" i="42"/>
  <c r="AQ2" i="42"/>
  <c r="AO39" i="41"/>
  <c r="AQ31" i="41"/>
  <c r="AP33" i="41"/>
  <c r="AP46" i="41" s="1"/>
  <c r="W10" i="41"/>
  <c r="W40" i="41" s="1"/>
  <c r="V95" i="41"/>
  <c r="V97" i="41" s="1"/>
  <c r="W94" i="41" s="1"/>
  <c r="V48" i="41"/>
  <c r="AP54" i="41"/>
  <c r="AP28" i="41"/>
  <c r="AQ2" i="41"/>
  <c r="W10" i="40"/>
  <c r="W40" i="40" s="1"/>
  <c r="AP54" i="40"/>
  <c r="AP28" i="40"/>
  <c r="AQ2" i="40"/>
  <c r="AP39" i="40"/>
  <c r="AR31" i="40"/>
  <c r="AQ33" i="40"/>
  <c r="AQ46" i="40" s="1"/>
  <c r="V41" i="40"/>
  <c r="V76" i="40"/>
  <c r="V78" i="40" s="1"/>
  <c r="AQ33" i="39"/>
  <c r="AQ46" i="39" s="1"/>
  <c r="AR31" i="39"/>
  <c r="AP39" i="39"/>
  <c r="W10" i="39"/>
  <c r="AP54" i="39"/>
  <c r="AP28" i="39"/>
  <c r="AQ2" i="39"/>
  <c r="V96" i="39"/>
  <c r="V67" i="39"/>
  <c r="V95" i="39"/>
  <c r="V96" i="38"/>
  <c r="V67" i="38"/>
  <c r="W10" i="38"/>
  <c r="W40" i="38" s="1"/>
  <c r="V95" i="38"/>
  <c r="AP28" i="38"/>
  <c r="AP54" i="38"/>
  <c r="AQ2" i="38"/>
  <c r="V76" i="37"/>
  <c r="V78" i="37" s="1"/>
  <c r="V41" i="37"/>
  <c r="AP54" i="37"/>
  <c r="AQ2" i="37"/>
  <c r="AP28" i="37"/>
  <c r="AP33" i="37"/>
  <c r="AP46" i="37" s="1"/>
  <c r="AO43" i="11" s="1"/>
  <c r="J44" i="14" s="1"/>
  <c r="AQ31" i="37"/>
  <c r="V96" i="37"/>
  <c r="V67" i="37"/>
  <c r="AO39" i="37"/>
  <c r="AN36" i="11" s="1"/>
  <c r="W10" i="37"/>
  <c r="W40" i="37" s="1"/>
  <c r="V95" i="36"/>
  <c r="V97" i="36" s="1"/>
  <c r="AQ33" i="36"/>
  <c r="AQ46" i="36" s="1"/>
  <c r="AR31" i="36"/>
  <c r="AP39" i="36"/>
  <c r="W101" i="36"/>
  <c r="W102" i="36" s="1"/>
  <c r="V22" i="12" s="1"/>
  <c r="X5" i="36"/>
  <c r="W76" i="36"/>
  <c r="W41" i="36"/>
  <c r="X58" i="36"/>
  <c r="W24" i="4" s="1"/>
  <c r="AP54" i="36"/>
  <c r="AQ2" i="36"/>
  <c r="AP28" i="36"/>
  <c r="S75" i="31"/>
  <c r="AF2" i="1"/>
  <c r="AE32" i="1"/>
  <c r="AB69" i="12"/>
  <c r="AD81" i="24"/>
  <c r="AD84" i="24" s="1"/>
  <c r="AD81" i="29"/>
  <c r="AD84" i="29" s="1"/>
  <c r="AB74" i="12"/>
  <c r="AH54" i="22"/>
  <c r="AH28" i="22"/>
  <c r="AI2" i="22"/>
  <c r="AD81" i="25"/>
  <c r="AD84" i="25" s="1"/>
  <c r="AB70" i="12"/>
  <c r="S94" i="31"/>
  <c r="S97" i="30"/>
  <c r="T94" i="30" s="1"/>
  <c r="T62" i="30"/>
  <c r="T96" i="30" s="1"/>
  <c r="T75" i="24"/>
  <c r="R117" i="12"/>
  <c r="R48" i="2"/>
  <c r="R50" i="2" s="1"/>
  <c r="R51" i="2" s="1"/>
  <c r="S75" i="35"/>
  <c r="Q128" i="12"/>
  <c r="T75" i="34"/>
  <c r="R127" i="12"/>
  <c r="S75" i="32"/>
  <c r="Q125" i="12"/>
  <c r="AE87" i="35"/>
  <c r="AE91" i="35" s="1"/>
  <c r="AC49" i="12"/>
  <c r="AE87" i="32"/>
  <c r="AE91" i="32" s="1"/>
  <c r="AC46" i="12"/>
  <c r="AE87" i="33"/>
  <c r="AE91" i="33" s="1"/>
  <c r="AC47" i="12"/>
  <c r="AE87" i="34"/>
  <c r="AE91" i="34" s="1"/>
  <c r="AC48" i="12"/>
  <c r="AE87" i="31"/>
  <c r="AE91" i="31" s="1"/>
  <c r="AC45" i="12"/>
  <c r="AG81" i="35"/>
  <c r="AG84" i="35" s="1"/>
  <c r="AE80" i="12"/>
  <c r="AG81" i="32"/>
  <c r="AG84" i="32" s="1"/>
  <c r="AE77" i="12"/>
  <c r="AG81" i="33"/>
  <c r="AG84" i="33" s="1"/>
  <c r="AE78" i="12"/>
  <c r="AG81" i="34"/>
  <c r="AG84" i="34" s="1"/>
  <c r="AE79" i="12"/>
  <c r="AG81" i="31"/>
  <c r="AG84" i="31" s="1"/>
  <c r="AE76" i="12"/>
  <c r="R50" i="35"/>
  <c r="R51" i="35" s="1"/>
  <c r="Q47" i="7"/>
  <c r="S50" i="34"/>
  <c r="S51" i="34" s="1"/>
  <c r="R46" i="7"/>
  <c r="T96" i="24"/>
  <c r="T67" i="24"/>
  <c r="R50" i="32"/>
  <c r="R51" i="32" s="1"/>
  <c r="Q44" i="7"/>
  <c r="T101" i="24"/>
  <c r="T102" i="24" s="1"/>
  <c r="S10" i="12" s="1"/>
  <c r="U5" i="24"/>
  <c r="T76" i="24"/>
  <c r="T41" i="24"/>
  <c r="T95" i="24" s="1"/>
  <c r="R78" i="22"/>
  <c r="S75" i="22" s="1"/>
  <c r="S50" i="33"/>
  <c r="S51" i="33" s="1"/>
  <c r="R45" i="7"/>
  <c r="P140" i="12"/>
  <c r="P5" i="12" s="1"/>
  <c r="AI28" i="35"/>
  <c r="AJ2" i="35"/>
  <c r="AI54" i="35"/>
  <c r="S101" i="35"/>
  <c r="S102" i="35" s="1"/>
  <c r="R21" i="12" s="1"/>
  <c r="T5" i="35"/>
  <c r="S40" i="35"/>
  <c r="R95" i="35"/>
  <c r="R97" i="35" s="1"/>
  <c r="S94" i="35" s="1"/>
  <c r="AJ54" i="34"/>
  <c r="AK2" i="34"/>
  <c r="AJ28" i="34"/>
  <c r="S95" i="34"/>
  <c r="S97" i="34" s="1"/>
  <c r="T94" i="34" s="1"/>
  <c r="T62" i="34"/>
  <c r="T77" i="34"/>
  <c r="T10" i="34"/>
  <c r="T40" i="34" s="1"/>
  <c r="T96" i="33"/>
  <c r="T67" i="33"/>
  <c r="T101" i="33"/>
  <c r="T102" i="33" s="1"/>
  <c r="S19" i="12" s="1"/>
  <c r="U5" i="33"/>
  <c r="AJ54" i="33"/>
  <c r="AJ28" i="33"/>
  <c r="AK2" i="33"/>
  <c r="T76" i="33"/>
  <c r="T78" i="33" s="1"/>
  <c r="T41" i="33"/>
  <c r="T48" i="33" s="1"/>
  <c r="T77" i="32"/>
  <c r="AJ54" i="32"/>
  <c r="AJ28" i="32"/>
  <c r="AK2" i="32"/>
  <c r="S41" i="32"/>
  <c r="S95" i="32" s="1"/>
  <c r="S76" i="32"/>
  <c r="S101" i="32"/>
  <c r="S102" i="32" s="1"/>
  <c r="R18" i="12" s="1"/>
  <c r="T5" i="32"/>
  <c r="R95" i="32"/>
  <c r="R97" i="32" s="1"/>
  <c r="S94" i="32" s="1"/>
  <c r="S101" i="31"/>
  <c r="S102" i="31" s="1"/>
  <c r="R17" i="12" s="1"/>
  <c r="T5" i="31"/>
  <c r="AI28" i="31"/>
  <c r="AI54" i="31"/>
  <c r="AJ2" i="31"/>
  <c r="S40" i="31"/>
  <c r="P5" i="4"/>
  <c r="P75" i="4" s="1"/>
  <c r="P81" i="4" s="1"/>
  <c r="O4" i="12"/>
  <c r="O61" i="12" s="1"/>
  <c r="O99" i="12" s="1"/>
  <c r="O109" i="12" s="1"/>
  <c r="Q40" i="7"/>
  <c r="R50" i="28"/>
  <c r="R51" i="28" s="1"/>
  <c r="U14" i="4"/>
  <c r="V77" i="26"/>
  <c r="R78" i="28"/>
  <c r="S10" i="28"/>
  <c r="S40" i="28" s="1"/>
  <c r="R95" i="28"/>
  <c r="R97" i="28" s="1"/>
  <c r="S94" i="28" s="1"/>
  <c r="T38" i="7"/>
  <c r="U50" i="26"/>
  <c r="U51" i="26" s="1"/>
  <c r="Q47" i="4"/>
  <c r="R69" i="28"/>
  <c r="R70" i="28" s="1"/>
  <c r="S70" i="28" s="1"/>
  <c r="R50" i="27"/>
  <c r="R51" i="27" s="1"/>
  <c r="Q39" i="7"/>
  <c r="S76" i="27"/>
  <c r="S78" i="27" s="1"/>
  <c r="S41" i="27"/>
  <c r="T58" i="27"/>
  <c r="V40" i="26"/>
  <c r="W5" i="26"/>
  <c r="V101" i="26"/>
  <c r="V102" i="26" s="1"/>
  <c r="U12" i="12" s="1"/>
  <c r="U95" i="26"/>
  <c r="U97" i="26" s="1"/>
  <c r="V94" i="26" s="1"/>
  <c r="V62" i="26"/>
  <c r="T5" i="27"/>
  <c r="T10" i="27" s="1"/>
  <c r="S101" i="27"/>
  <c r="S102" i="27" s="1"/>
  <c r="R13" i="12" s="1"/>
  <c r="AF54" i="24"/>
  <c r="AG2" i="24"/>
  <c r="AF28" i="24"/>
  <c r="AF28" i="23"/>
  <c r="AF54" i="23"/>
  <c r="AG2" i="23"/>
  <c r="AF54" i="28"/>
  <c r="AG2" i="28"/>
  <c r="AF28" i="28"/>
  <c r="AF28" i="25"/>
  <c r="AF54" i="25"/>
  <c r="AG2" i="25"/>
  <c r="P34" i="7"/>
  <c r="P59" i="7" s="1"/>
  <c r="P61" i="7" s="1"/>
  <c r="P62" i="7" s="1"/>
  <c r="Q50" i="22"/>
  <c r="Q51" i="22" s="1"/>
  <c r="S76" i="29"/>
  <c r="S78" i="29" s="1"/>
  <c r="S41" i="29"/>
  <c r="S48" i="29" s="1"/>
  <c r="T58" i="29"/>
  <c r="U75" i="25"/>
  <c r="S118" i="12"/>
  <c r="S10" i="22"/>
  <c r="S40" i="22" s="1"/>
  <c r="R96" i="22"/>
  <c r="R67" i="22"/>
  <c r="Q42" i="4"/>
  <c r="R69" i="23"/>
  <c r="R70" i="23" s="1"/>
  <c r="S70" i="23" s="1"/>
  <c r="AJ54" i="29"/>
  <c r="AJ28" i="29"/>
  <c r="AK2" i="29"/>
  <c r="S75" i="2"/>
  <c r="Q114" i="12"/>
  <c r="AH2" i="2"/>
  <c r="AG54" i="2"/>
  <c r="AG28" i="2"/>
  <c r="AG2" i="30"/>
  <c r="AF28" i="30"/>
  <c r="AF54" i="30"/>
  <c r="AI2" i="27"/>
  <c r="AH28" i="27"/>
  <c r="AH54" i="27"/>
  <c r="T5" i="2"/>
  <c r="S101" i="2"/>
  <c r="S102" i="2" s="1"/>
  <c r="R7" i="12" s="1"/>
  <c r="U10" i="25"/>
  <c r="P64" i="7"/>
  <c r="P48" i="11"/>
  <c r="P72" i="11"/>
  <c r="P104" i="12" s="1"/>
  <c r="P107" i="12" s="1"/>
  <c r="Q34" i="7"/>
  <c r="R50" i="22"/>
  <c r="R51" i="22" s="1"/>
  <c r="T48" i="25"/>
  <c r="T95" i="25"/>
  <c r="T97" i="25" s="1"/>
  <c r="U94" i="25" s="1"/>
  <c r="AB75" i="12"/>
  <c r="AD81" i="30"/>
  <c r="AD84" i="30" s="1"/>
  <c r="S10" i="23"/>
  <c r="S40" i="23" s="1"/>
  <c r="T58" i="23" s="1"/>
  <c r="S40" i="2"/>
  <c r="R94" i="22"/>
  <c r="P97" i="12"/>
  <c r="T10" i="30"/>
  <c r="R95" i="22"/>
  <c r="AC71" i="12"/>
  <c r="AE81" i="26"/>
  <c r="AE84" i="26" s="1"/>
  <c r="R76" i="23"/>
  <c r="R78" i="23" s="1"/>
  <c r="R41" i="23"/>
  <c r="Q38" i="11" s="1"/>
  <c r="R50" i="30"/>
  <c r="R51" i="30" s="1"/>
  <c r="Q42" i="7"/>
  <c r="T10" i="29"/>
  <c r="AH2" i="26"/>
  <c r="AG28" i="26"/>
  <c r="AG54" i="26"/>
  <c r="T69" i="25"/>
  <c r="T70" i="25" s="1"/>
  <c r="U70" i="25" s="1"/>
  <c r="S44" i="4"/>
  <c r="S48" i="30"/>
  <c r="R95" i="2"/>
  <c r="R97" i="2" s="1"/>
  <c r="S78" i="30"/>
  <c r="AD81" i="27"/>
  <c r="AD84" i="27" s="1"/>
  <c r="AB72" i="12"/>
  <c r="AB102" i="12"/>
  <c r="AE37" i="12"/>
  <c r="AG87" i="23"/>
  <c r="AG91" i="23" s="1"/>
  <c r="AF81" i="2"/>
  <c r="AF84" i="2" s="1"/>
  <c r="AD66" i="12"/>
  <c r="AG81" i="23"/>
  <c r="AG84" i="23" s="1"/>
  <c r="AE68" i="12"/>
  <c r="AG87" i="26"/>
  <c r="AG91" i="26" s="1"/>
  <c r="AE40" i="12"/>
  <c r="AH87" i="28"/>
  <c r="AH91" i="28" s="1"/>
  <c r="AF42" i="12"/>
  <c r="AE39" i="12"/>
  <c r="AG87" i="25"/>
  <c r="AG91" i="25" s="1"/>
  <c r="AE35" i="12"/>
  <c r="AG87" i="2"/>
  <c r="AG91" i="2" s="1"/>
  <c r="AG81" i="22"/>
  <c r="AG84" i="22" s="1"/>
  <c r="AE67" i="12"/>
  <c r="AE43" i="12"/>
  <c r="AG87" i="29"/>
  <c r="AG91" i="29" s="1"/>
  <c r="AG87" i="27"/>
  <c r="AG91" i="27" s="1"/>
  <c r="AE41" i="12"/>
  <c r="AF81" i="28"/>
  <c r="AF84" i="28" s="1"/>
  <c r="AD73" i="12"/>
  <c r="AG87" i="22"/>
  <c r="AG91" i="22" s="1"/>
  <c r="AE36" i="12"/>
  <c r="AF44" i="12"/>
  <c r="AH87" i="30"/>
  <c r="AH91" i="30" s="1"/>
  <c r="AE38" i="12"/>
  <c r="AG87" i="24"/>
  <c r="AG91" i="24" s="1"/>
  <c r="V97" i="43" l="1"/>
  <c r="W94" i="43" s="1"/>
  <c r="R37" i="11"/>
  <c r="Q33" i="7"/>
  <c r="AN30" i="11"/>
  <c r="AQ33" i="38"/>
  <c r="AQ46" i="38" s="1"/>
  <c r="AR31" i="38"/>
  <c r="W78" i="42"/>
  <c r="V135" i="12" s="1"/>
  <c r="AN30" i="7"/>
  <c r="AO21" i="7"/>
  <c r="AP39" i="38"/>
  <c r="AO21" i="11"/>
  <c r="J22" i="14" s="1"/>
  <c r="V50" i="36"/>
  <c r="V51" i="36" s="1"/>
  <c r="AQ28" i="11"/>
  <c r="AQ28" i="7"/>
  <c r="AP27" i="11"/>
  <c r="AP27" i="7"/>
  <c r="AR26" i="11"/>
  <c r="AR26" i="7"/>
  <c r="AQ25" i="7"/>
  <c r="AQ25" i="11"/>
  <c r="AO24" i="7"/>
  <c r="AO24" i="11"/>
  <c r="J25" i="14" s="1"/>
  <c r="AP23" i="11"/>
  <c r="AP23" i="7"/>
  <c r="AP22" i="7"/>
  <c r="AP22" i="11"/>
  <c r="AO20" i="11"/>
  <c r="J21" i="14" s="1"/>
  <c r="AO20" i="7"/>
  <c r="AP19" i="7"/>
  <c r="AP19" i="11"/>
  <c r="W78" i="36"/>
  <c r="X75" i="36" s="1"/>
  <c r="W94" i="36"/>
  <c r="W95" i="36"/>
  <c r="V50" i="45"/>
  <c r="V51" i="45" s="1"/>
  <c r="U57" i="7"/>
  <c r="W75" i="45"/>
  <c r="U138" i="12"/>
  <c r="W75" i="43"/>
  <c r="U136" i="12"/>
  <c r="V50" i="41"/>
  <c r="V51" i="41" s="1"/>
  <c r="U53" i="7"/>
  <c r="W75" i="40"/>
  <c r="U133" i="12"/>
  <c r="W75" i="39"/>
  <c r="U132" i="12"/>
  <c r="W75" i="38"/>
  <c r="U131" i="12"/>
  <c r="W75" i="37"/>
  <c r="U130" i="12"/>
  <c r="AP81" i="44"/>
  <c r="AP84" i="44" s="1"/>
  <c r="AN89" i="12"/>
  <c r="AP81" i="37"/>
  <c r="AP84" i="37" s="1"/>
  <c r="AN82" i="12"/>
  <c r="AO81" i="42"/>
  <c r="AO84" i="42" s="1"/>
  <c r="AM87" i="12"/>
  <c r="AP81" i="39"/>
  <c r="AP84" i="39" s="1"/>
  <c r="AN84" i="12"/>
  <c r="AO81" i="41"/>
  <c r="AO84" i="41" s="1"/>
  <c r="AM86" i="12"/>
  <c r="AO81" i="38"/>
  <c r="AO84" i="38" s="1"/>
  <c r="AM83" i="12"/>
  <c r="AO81" i="43"/>
  <c r="AO84" i="43" s="1"/>
  <c r="AM88" i="12"/>
  <c r="AP81" i="45"/>
  <c r="AP84" i="45" s="1"/>
  <c r="AN90" i="12"/>
  <c r="AP81" i="40"/>
  <c r="AP84" i="40" s="1"/>
  <c r="AN85" i="12"/>
  <c r="AP81" i="36"/>
  <c r="AP84" i="36" s="1"/>
  <c r="AN81" i="12"/>
  <c r="AH87" i="39"/>
  <c r="AH91" i="39" s="1"/>
  <c r="AF53" i="12"/>
  <c r="AH87" i="43"/>
  <c r="AH91" i="43" s="1"/>
  <c r="AF57" i="12"/>
  <c r="AH87" i="45"/>
  <c r="AH91" i="45" s="1"/>
  <c r="AF59" i="12"/>
  <c r="AH87" i="40"/>
  <c r="AH91" i="40" s="1"/>
  <c r="AF54" i="12"/>
  <c r="AH87" i="42"/>
  <c r="AH91" i="42" s="1"/>
  <c r="AF56" i="12"/>
  <c r="AH87" i="36"/>
  <c r="AH91" i="36" s="1"/>
  <c r="AF50" i="12"/>
  <c r="AH87" i="44"/>
  <c r="AH91" i="44" s="1"/>
  <c r="AF58" i="12"/>
  <c r="AH87" i="37"/>
  <c r="AH91" i="37" s="1"/>
  <c r="AF51" i="12"/>
  <c r="AH87" i="38"/>
  <c r="AH91" i="38" s="1"/>
  <c r="AF52" i="12"/>
  <c r="AH87" i="41"/>
  <c r="AH91" i="41" s="1"/>
  <c r="AF55" i="12"/>
  <c r="V69" i="43"/>
  <c r="V70" i="43" s="1"/>
  <c r="W70" i="43" s="1"/>
  <c r="U62" i="4"/>
  <c r="V69" i="39"/>
  <c r="V70" i="39" s="1"/>
  <c r="W70" i="39" s="1"/>
  <c r="U58" i="4"/>
  <c r="V69" i="37"/>
  <c r="V70" i="37" s="1"/>
  <c r="W70" i="37" s="1"/>
  <c r="U56" i="4"/>
  <c r="V69" i="38"/>
  <c r="V70" i="38" s="1"/>
  <c r="W70" i="38" s="1"/>
  <c r="U57" i="4"/>
  <c r="T119" i="12"/>
  <c r="V97" i="39"/>
  <c r="W94" i="39" s="1"/>
  <c r="V97" i="38"/>
  <c r="W94" i="38" s="1"/>
  <c r="AS33" i="45"/>
  <c r="AT31" i="45"/>
  <c r="AR39" i="45"/>
  <c r="W101" i="45"/>
  <c r="W102" i="45" s="1"/>
  <c r="V31" i="12" s="1"/>
  <c r="X5" i="45"/>
  <c r="W41" i="45"/>
  <c r="W95" i="45" s="1"/>
  <c r="W76" i="45"/>
  <c r="V95" i="45"/>
  <c r="V97" i="45" s="1"/>
  <c r="W94" i="45" s="1"/>
  <c r="X58" i="45"/>
  <c r="W33" i="4" s="1"/>
  <c r="AQ54" i="45"/>
  <c r="AQ28" i="45"/>
  <c r="AR2" i="45"/>
  <c r="AQ39" i="44"/>
  <c r="AR33" i="44"/>
  <c r="AS31" i="44"/>
  <c r="W101" i="44"/>
  <c r="W102" i="44" s="1"/>
  <c r="V30" i="12" s="1"/>
  <c r="X5" i="44"/>
  <c r="W40" i="44"/>
  <c r="AQ54" i="44"/>
  <c r="AQ28" i="44"/>
  <c r="AR2" i="44"/>
  <c r="W41" i="43"/>
  <c r="W48" i="43" s="1"/>
  <c r="W76" i="43"/>
  <c r="W78" i="43" s="1"/>
  <c r="X58" i="43"/>
  <c r="W31" i="4" s="1"/>
  <c r="AR54" i="43"/>
  <c r="AR28" i="43"/>
  <c r="AS2" i="43"/>
  <c r="AS39" i="43"/>
  <c r="AU31" i="43"/>
  <c r="AT33" i="43"/>
  <c r="AT46" i="43" s="1"/>
  <c r="W101" i="43"/>
  <c r="W102" i="43" s="1"/>
  <c r="V29" i="12" s="1"/>
  <c r="X5" i="43"/>
  <c r="X10" i="42"/>
  <c r="AR39" i="42"/>
  <c r="AT31" i="42"/>
  <c r="AS33" i="42"/>
  <c r="AS46" i="42" s="1"/>
  <c r="X77" i="42"/>
  <c r="AQ54" i="42"/>
  <c r="AQ28" i="42"/>
  <c r="AR2" i="42"/>
  <c r="W95" i="42"/>
  <c r="W97" i="42" s="1"/>
  <c r="X94" i="42" s="1"/>
  <c r="W48" i="42"/>
  <c r="X62" i="42"/>
  <c r="W101" i="41"/>
  <c r="W102" i="41" s="1"/>
  <c r="V27" i="12" s="1"/>
  <c r="X5" i="41"/>
  <c r="AQ54" i="41"/>
  <c r="AQ28" i="41"/>
  <c r="AR2" i="41"/>
  <c r="W76" i="41"/>
  <c r="W78" i="41" s="1"/>
  <c r="W41" i="41"/>
  <c r="X58" i="41"/>
  <c r="W29" i="4" s="1"/>
  <c r="AP39" i="41"/>
  <c r="AQ33" i="41"/>
  <c r="AQ46" i="41" s="1"/>
  <c r="AR31" i="41"/>
  <c r="V95" i="40"/>
  <c r="V97" i="40" s="1"/>
  <c r="W94" i="40" s="1"/>
  <c r="AS31" i="40"/>
  <c r="AR33" i="40"/>
  <c r="AR46" i="40" s="1"/>
  <c r="AQ39" i="40"/>
  <c r="W41" i="40"/>
  <c r="W95" i="40" s="1"/>
  <c r="W76" i="40"/>
  <c r="X58" i="40"/>
  <c r="W28" i="4" s="1"/>
  <c r="W101" i="40"/>
  <c r="W102" i="40" s="1"/>
  <c r="V26" i="12" s="1"/>
  <c r="X5" i="40"/>
  <c r="AQ54" i="40"/>
  <c r="AR2" i="40"/>
  <c r="AQ28" i="40"/>
  <c r="V48" i="40"/>
  <c r="AQ54" i="39"/>
  <c r="AQ28" i="39"/>
  <c r="AR2" i="39"/>
  <c r="W101" i="39"/>
  <c r="W102" i="39" s="1"/>
  <c r="V25" i="12" s="1"/>
  <c r="X5" i="39"/>
  <c r="AS31" i="39"/>
  <c r="AR33" i="39"/>
  <c r="AR46" i="39" s="1"/>
  <c r="W40" i="39"/>
  <c r="AQ39" i="39"/>
  <c r="W101" i="38"/>
  <c r="W102" i="38" s="1"/>
  <c r="V24" i="12" s="1"/>
  <c r="X5" i="38"/>
  <c r="W76" i="38"/>
  <c r="W41" i="38"/>
  <c r="W48" i="38" s="1"/>
  <c r="X58" i="38"/>
  <c r="W26" i="4" s="1"/>
  <c r="AQ54" i="38"/>
  <c r="AQ28" i="38"/>
  <c r="AR2" i="38"/>
  <c r="AP39" i="37"/>
  <c r="AR2" i="37"/>
  <c r="AQ28" i="37"/>
  <c r="AQ54" i="37"/>
  <c r="AQ33" i="37"/>
  <c r="AQ46" i="37" s="1"/>
  <c r="AP43" i="11" s="1"/>
  <c r="AR31" i="37"/>
  <c r="V95" i="37"/>
  <c r="V97" i="37" s="1"/>
  <c r="W94" i="37" s="1"/>
  <c r="V48" i="37"/>
  <c r="W76" i="37"/>
  <c r="W41" i="37"/>
  <c r="X62" i="37" s="1"/>
  <c r="W101" i="37"/>
  <c r="W102" i="37" s="1"/>
  <c r="V23" i="12" s="1"/>
  <c r="X5" i="37"/>
  <c r="X58" i="37"/>
  <c r="W25" i="4" s="1"/>
  <c r="X10" i="36"/>
  <c r="AQ54" i="36"/>
  <c r="AQ28" i="36"/>
  <c r="AR2" i="36"/>
  <c r="AQ39" i="36"/>
  <c r="AR33" i="36"/>
  <c r="AR46" i="36" s="1"/>
  <c r="AS31" i="36"/>
  <c r="X77" i="36"/>
  <c r="W48" i="36"/>
  <c r="X62" i="36"/>
  <c r="AG2" i="1"/>
  <c r="AF32" i="1"/>
  <c r="T67" i="30"/>
  <c r="S49" i="4" s="1"/>
  <c r="AC70" i="12"/>
  <c r="AE81" i="25"/>
  <c r="AE84" i="25" s="1"/>
  <c r="AI54" i="22"/>
  <c r="AI28" i="22"/>
  <c r="AJ2" i="22"/>
  <c r="AC74" i="12"/>
  <c r="AE81" i="29"/>
  <c r="AE84" i="29" s="1"/>
  <c r="AC69" i="12"/>
  <c r="AE81" i="24"/>
  <c r="AE84" i="24" s="1"/>
  <c r="T78" i="24"/>
  <c r="U75" i="24" s="1"/>
  <c r="T97" i="24"/>
  <c r="U94" i="24" s="1"/>
  <c r="Q115" i="12"/>
  <c r="Q45" i="11"/>
  <c r="Q47" i="11" s="1"/>
  <c r="Q5" i="4"/>
  <c r="T62" i="32"/>
  <c r="T67" i="32" s="1"/>
  <c r="S97" i="32"/>
  <c r="T94" i="32" s="1"/>
  <c r="U75" i="33"/>
  <c r="S126" i="12"/>
  <c r="S78" i="32"/>
  <c r="AF87" i="34"/>
  <c r="AF91" i="34" s="1"/>
  <c r="AD48" i="12"/>
  <c r="AF87" i="32"/>
  <c r="AF91" i="32" s="1"/>
  <c r="AD46" i="12"/>
  <c r="AF87" i="31"/>
  <c r="AF91" i="31" s="1"/>
  <c r="AD45" i="12"/>
  <c r="AF87" i="33"/>
  <c r="AF91" i="33" s="1"/>
  <c r="AD47" i="12"/>
  <c r="AF87" i="35"/>
  <c r="AF91" i="35" s="1"/>
  <c r="AD49" i="12"/>
  <c r="AH81" i="34"/>
  <c r="AH84" i="34" s="1"/>
  <c r="AF79" i="12"/>
  <c r="AH81" i="32"/>
  <c r="AH84" i="32" s="1"/>
  <c r="AF77" i="12"/>
  <c r="AH81" i="31"/>
  <c r="AH84" i="31" s="1"/>
  <c r="AF76" i="12"/>
  <c r="AH81" i="33"/>
  <c r="AH84" i="33" s="1"/>
  <c r="AF78" i="12"/>
  <c r="AH81" i="35"/>
  <c r="AH84" i="35" s="1"/>
  <c r="AF80" i="12"/>
  <c r="T48" i="24"/>
  <c r="U10" i="24"/>
  <c r="T69" i="24"/>
  <c r="T70" i="24" s="1"/>
  <c r="U70" i="24" s="1"/>
  <c r="S43" i="4"/>
  <c r="T50" i="33"/>
  <c r="T51" i="33" s="1"/>
  <c r="S45" i="7"/>
  <c r="P65" i="7"/>
  <c r="T69" i="33"/>
  <c r="T70" i="33" s="1"/>
  <c r="U70" i="33" s="1"/>
  <c r="S52" i="4"/>
  <c r="S41" i="35"/>
  <c r="S48" i="35" s="1"/>
  <c r="S76" i="35"/>
  <c r="S78" i="35" s="1"/>
  <c r="T58" i="35"/>
  <c r="S23" i="4" s="1"/>
  <c r="AJ54" i="35"/>
  <c r="AJ28" i="35"/>
  <c r="AK2" i="35"/>
  <c r="T10" i="35"/>
  <c r="T76" i="34"/>
  <c r="T78" i="34" s="1"/>
  <c r="T41" i="34"/>
  <c r="T48" i="34" s="1"/>
  <c r="AK54" i="34"/>
  <c r="AK28" i="34"/>
  <c r="AL2" i="34"/>
  <c r="T101" i="34"/>
  <c r="T102" i="34" s="1"/>
  <c r="S20" i="12" s="1"/>
  <c r="U5" i="34"/>
  <c r="T96" i="34"/>
  <c r="T67" i="34"/>
  <c r="T95" i="33"/>
  <c r="T97" i="33" s="1"/>
  <c r="U94" i="33" s="1"/>
  <c r="AK54" i="33"/>
  <c r="AK28" i="33"/>
  <c r="AL2" i="33"/>
  <c r="U10" i="33"/>
  <c r="U40" i="33" s="1"/>
  <c r="S48" i="32"/>
  <c r="T10" i="32"/>
  <c r="AK54" i="32"/>
  <c r="AK28" i="32"/>
  <c r="AL2" i="32"/>
  <c r="S76" i="31"/>
  <c r="S78" i="31" s="1"/>
  <c r="S41" i="31"/>
  <c r="T58" i="31"/>
  <c r="S19" i="4" s="1"/>
  <c r="T10" i="31"/>
  <c r="AJ54" i="31"/>
  <c r="AK2" i="31"/>
  <c r="AJ28" i="31"/>
  <c r="P4" i="12"/>
  <c r="P61" i="12" s="1"/>
  <c r="P99" i="12" s="1"/>
  <c r="P109" i="12" s="1"/>
  <c r="S95" i="27"/>
  <c r="S97" i="27" s="1"/>
  <c r="T94" i="27" s="1"/>
  <c r="T62" i="27"/>
  <c r="T40" i="27"/>
  <c r="T101" i="27"/>
  <c r="T102" i="27" s="1"/>
  <c r="S13" i="12" s="1"/>
  <c r="U5" i="27"/>
  <c r="W10" i="26"/>
  <c r="W40" i="26" s="1"/>
  <c r="X58" i="26" s="1"/>
  <c r="S48" i="27"/>
  <c r="S76" i="28"/>
  <c r="S41" i="28"/>
  <c r="T58" i="28"/>
  <c r="V96" i="26"/>
  <c r="V67" i="26"/>
  <c r="V41" i="26"/>
  <c r="V76" i="26"/>
  <c r="V78" i="26" s="1"/>
  <c r="R120" i="12"/>
  <c r="T75" i="27"/>
  <c r="T5" i="28"/>
  <c r="S101" i="28"/>
  <c r="S102" i="28" s="1"/>
  <c r="R14" i="12" s="1"/>
  <c r="S15" i="4"/>
  <c r="T77" i="27"/>
  <c r="Q121" i="12"/>
  <c r="S75" i="28"/>
  <c r="AH2" i="25"/>
  <c r="AG28" i="25"/>
  <c r="AG54" i="25"/>
  <c r="AG28" i="28"/>
  <c r="AG54" i="28"/>
  <c r="AH2" i="28"/>
  <c r="AH2" i="23"/>
  <c r="AG54" i="23"/>
  <c r="AG28" i="23"/>
  <c r="AG54" i="24"/>
  <c r="AH2" i="24"/>
  <c r="AG28" i="24"/>
  <c r="R42" i="7"/>
  <c r="S50" i="30"/>
  <c r="S51" i="30" s="1"/>
  <c r="AH54" i="26"/>
  <c r="AI2" i="26"/>
  <c r="AH28" i="26"/>
  <c r="T77" i="23"/>
  <c r="S11" i="4"/>
  <c r="S75" i="23"/>
  <c r="Q116" i="12"/>
  <c r="S41" i="2"/>
  <c r="S76" i="2"/>
  <c r="S78" i="2" s="1"/>
  <c r="T58" i="2"/>
  <c r="AI2" i="2"/>
  <c r="AH54" i="2"/>
  <c r="AH28" i="2"/>
  <c r="Q103" i="12"/>
  <c r="S41" i="22"/>
  <c r="S76" i="22"/>
  <c r="S78" i="22" s="1"/>
  <c r="T58" i="22"/>
  <c r="S17" i="4"/>
  <c r="T77" i="29"/>
  <c r="S94" i="2"/>
  <c r="T75" i="29"/>
  <c r="R122" i="12"/>
  <c r="AF81" i="26"/>
  <c r="AF84" i="26" s="1"/>
  <c r="AD71" i="12"/>
  <c r="R97" i="22"/>
  <c r="S94" i="22" s="1"/>
  <c r="S41" i="23"/>
  <c r="T62" i="23" s="1"/>
  <c r="S76" i="23"/>
  <c r="U101" i="25"/>
  <c r="U102" i="25" s="1"/>
  <c r="T11" i="12" s="1"/>
  <c r="V5" i="25"/>
  <c r="AG54" i="30"/>
  <c r="AH2" i="30"/>
  <c r="AG28" i="30"/>
  <c r="P82" i="4"/>
  <c r="Q41" i="4"/>
  <c r="Q71" i="4" s="1"/>
  <c r="Q73" i="4" s="1"/>
  <c r="R69" i="22"/>
  <c r="R70" i="22" s="1"/>
  <c r="S70" i="22" s="1"/>
  <c r="S50" i="29"/>
  <c r="S51" i="29" s="1"/>
  <c r="R41" i="7"/>
  <c r="T101" i="29"/>
  <c r="T102" i="29" s="1"/>
  <c r="S15" i="12" s="1"/>
  <c r="U5" i="29"/>
  <c r="R48" i="23"/>
  <c r="R95" i="23"/>
  <c r="R97" i="23" s="1"/>
  <c r="S94" i="23" s="1"/>
  <c r="T101" i="30"/>
  <c r="T102" i="30" s="1"/>
  <c r="S16" i="12" s="1"/>
  <c r="U5" i="30"/>
  <c r="S101" i="23"/>
  <c r="S102" i="23" s="1"/>
  <c r="R9" i="12" s="1"/>
  <c r="T5" i="23"/>
  <c r="S37" i="7"/>
  <c r="T50" i="25"/>
  <c r="T51" i="25" s="1"/>
  <c r="U40" i="25"/>
  <c r="AI54" i="27"/>
  <c r="AI28" i="27"/>
  <c r="AJ2" i="27"/>
  <c r="AK28" i="29"/>
  <c r="AL2" i="29"/>
  <c r="AK54" i="29"/>
  <c r="S95" i="29"/>
  <c r="S97" i="29" s="1"/>
  <c r="T94" i="29" s="1"/>
  <c r="T62" i="29"/>
  <c r="R123" i="12"/>
  <c r="T75" i="30"/>
  <c r="T40" i="29"/>
  <c r="T40" i="30"/>
  <c r="AC75" i="12"/>
  <c r="AE81" i="30"/>
  <c r="AE84" i="30" s="1"/>
  <c r="T10" i="2"/>
  <c r="T40" i="2" s="1"/>
  <c r="T5" i="22"/>
  <c r="S101" i="22"/>
  <c r="S102" i="22" s="1"/>
  <c r="R8" i="12" s="1"/>
  <c r="AC72" i="12"/>
  <c r="AE81" i="27"/>
  <c r="AE84" i="27" s="1"/>
  <c r="AC102" i="12"/>
  <c r="AH87" i="23"/>
  <c r="AH91" i="23" s="1"/>
  <c r="AF37" i="12"/>
  <c r="AG81" i="2"/>
  <c r="AG84" i="2" s="1"/>
  <c r="AE66" i="12"/>
  <c r="AF68" i="12"/>
  <c r="AH81" i="23"/>
  <c r="AH84" i="23" s="1"/>
  <c r="AF40" i="12"/>
  <c r="AH87" i="26"/>
  <c r="AH91" i="26" s="1"/>
  <c r="AI87" i="30"/>
  <c r="AI91" i="30" s="1"/>
  <c r="AG44" i="12"/>
  <c r="AI87" i="28"/>
  <c r="AI91" i="28" s="1"/>
  <c r="AG42" i="12"/>
  <c r="AE73" i="12"/>
  <c r="AG81" i="28"/>
  <c r="AG84" i="28" s="1"/>
  <c r="AF39" i="12"/>
  <c r="AH87" i="25"/>
  <c r="AH91" i="25" s="1"/>
  <c r="AH87" i="22"/>
  <c r="AH91" i="22" s="1"/>
  <c r="AF36" i="12"/>
  <c r="AF43" i="12"/>
  <c r="AH87" i="29"/>
  <c r="AH91" i="29" s="1"/>
  <c r="AH81" i="22"/>
  <c r="AH84" i="22" s="1"/>
  <c r="AF67" i="12"/>
  <c r="AF38" i="12"/>
  <c r="AH87" i="24"/>
  <c r="AH91" i="24" s="1"/>
  <c r="AF41" i="12"/>
  <c r="AH87" i="27"/>
  <c r="AH91" i="27" s="1"/>
  <c r="AF35" i="12"/>
  <c r="AH87" i="2"/>
  <c r="AH91" i="2" s="1"/>
  <c r="W78" i="40" l="1"/>
  <c r="X75" i="42"/>
  <c r="J31" i="14"/>
  <c r="AO36" i="11"/>
  <c r="J37" i="14" s="1"/>
  <c r="AO30" i="7"/>
  <c r="AS31" i="38"/>
  <c r="AR33" i="38"/>
  <c r="AR46" i="38" s="1"/>
  <c r="AP21" i="11"/>
  <c r="AP21" i="7"/>
  <c r="AQ39" i="38"/>
  <c r="V129" i="12"/>
  <c r="R38" i="11"/>
  <c r="W78" i="38"/>
  <c r="Q92" i="12"/>
  <c r="Q97" i="12" s="1"/>
  <c r="W97" i="36"/>
  <c r="X94" i="36" s="1"/>
  <c r="AR28" i="11"/>
  <c r="AR28" i="7"/>
  <c r="AQ27" i="11"/>
  <c r="AQ27" i="7"/>
  <c r="AS26" i="7"/>
  <c r="AS26" i="11"/>
  <c r="K27" i="14" s="1"/>
  <c r="AR25" i="7"/>
  <c r="AR25" i="11"/>
  <c r="AP24" i="11"/>
  <c r="AP24" i="7"/>
  <c r="AO30" i="11"/>
  <c r="AQ23" i="11"/>
  <c r="AQ23" i="7"/>
  <c r="AQ22" i="7"/>
  <c r="AQ22" i="11"/>
  <c r="AP20" i="11"/>
  <c r="AP20" i="7"/>
  <c r="AQ19" i="7"/>
  <c r="AQ19" i="11"/>
  <c r="W78" i="45"/>
  <c r="X75" i="43"/>
  <c r="V136" i="12"/>
  <c r="W50" i="43"/>
  <c r="W51" i="43" s="1"/>
  <c r="V55" i="7"/>
  <c r="W50" i="42"/>
  <c r="W51" i="42" s="1"/>
  <c r="V54" i="7"/>
  <c r="X75" i="41"/>
  <c r="V134" i="12"/>
  <c r="V50" i="40"/>
  <c r="V51" i="40" s="1"/>
  <c r="U52" i="7"/>
  <c r="X75" i="40"/>
  <c r="V133" i="12"/>
  <c r="X75" i="38"/>
  <c r="V131" i="12"/>
  <c r="W50" i="38"/>
  <c r="W51" i="38" s="1"/>
  <c r="V50" i="7"/>
  <c r="W78" i="37"/>
  <c r="V50" i="37"/>
  <c r="V51" i="37" s="1"/>
  <c r="U49" i="7"/>
  <c r="W50" i="36"/>
  <c r="W51" i="36" s="1"/>
  <c r="V48" i="7"/>
  <c r="AQ81" i="45"/>
  <c r="AQ84" i="45" s="1"/>
  <c r="AO90" i="12"/>
  <c r="AQ81" i="39"/>
  <c r="AQ84" i="39" s="1"/>
  <c r="AO84" i="12"/>
  <c r="AP81" i="43"/>
  <c r="AP84" i="43" s="1"/>
  <c r="AN88" i="12"/>
  <c r="AP81" i="42"/>
  <c r="AP84" i="42" s="1"/>
  <c r="AN87" i="12"/>
  <c r="AQ81" i="36"/>
  <c r="AQ84" i="36" s="1"/>
  <c r="AO81" i="12"/>
  <c r="AP81" i="38"/>
  <c r="AP84" i="38" s="1"/>
  <c r="AN83" i="12"/>
  <c r="AQ81" i="37"/>
  <c r="AQ84" i="37" s="1"/>
  <c r="AO82" i="12"/>
  <c r="AQ81" i="40"/>
  <c r="AQ84" i="40" s="1"/>
  <c r="AO85" i="12"/>
  <c r="AP81" i="41"/>
  <c r="AP84" i="41" s="1"/>
  <c r="AN86" i="12"/>
  <c r="AQ81" i="44"/>
  <c r="AQ84" i="44" s="1"/>
  <c r="AO89" i="12"/>
  <c r="AI87" i="37"/>
  <c r="AI91" i="37" s="1"/>
  <c r="AG51" i="12"/>
  <c r="AI87" i="40"/>
  <c r="AI91" i="40" s="1"/>
  <c r="AG54" i="12"/>
  <c r="AI87" i="44"/>
  <c r="AI91" i="44" s="1"/>
  <c r="AG58" i="12"/>
  <c r="AI87" i="45"/>
  <c r="AI91" i="45" s="1"/>
  <c r="AG59" i="12"/>
  <c r="AI87" i="41"/>
  <c r="AI91" i="41" s="1"/>
  <c r="AG55" i="12"/>
  <c r="AI87" i="36"/>
  <c r="AI91" i="36" s="1"/>
  <c r="AG50" i="12"/>
  <c r="AI87" i="43"/>
  <c r="AI91" i="43" s="1"/>
  <c r="AG57" i="12"/>
  <c r="AI87" i="38"/>
  <c r="AI91" i="38" s="1"/>
  <c r="AG52" i="12"/>
  <c r="AI87" i="42"/>
  <c r="AI91" i="42" s="1"/>
  <c r="AG56" i="12"/>
  <c r="AI87" i="39"/>
  <c r="AI91" i="39" s="1"/>
  <c r="AG53" i="12"/>
  <c r="W97" i="45"/>
  <c r="X94" i="45" s="1"/>
  <c r="W48" i="45"/>
  <c r="W97" i="40"/>
  <c r="X94" i="40" s="1"/>
  <c r="AR54" i="45"/>
  <c r="AR28" i="45"/>
  <c r="AS2" i="45"/>
  <c r="X77" i="45"/>
  <c r="AT33" i="45"/>
  <c r="AU31" i="45"/>
  <c r="X62" i="45"/>
  <c r="X10" i="45"/>
  <c r="AS39" i="45"/>
  <c r="X10" i="44"/>
  <c r="AR54" i="44"/>
  <c r="AR28" i="44"/>
  <c r="AS2" i="44"/>
  <c r="AR39" i="44"/>
  <c r="AT31" i="44"/>
  <c r="AS33" i="44"/>
  <c r="W41" i="44"/>
  <c r="W76" i="44"/>
  <c r="W78" i="44" s="1"/>
  <c r="X58" i="44"/>
  <c r="W32" i="4" s="1"/>
  <c r="AS54" i="43"/>
  <c r="AT2" i="43"/>
  <c r="AS28" i="43"/>
  <c r="AT39" i="43"/>
  <c r="X77" i="43"/>
  <c r="AV31" i="43"/>
  <c r="AU33" i="43"/>
  <c r="AU46" i="43" s="1"/>
  <c r="X10" i="43"/>
  <c r="X40" i="43" s="1"/>
  <c r="W95" i="43"/>
  <c r="W97" i="43" s="1"/>
  <c r="X94" i="43" s="1"/>
  <c r="X62" i="43"/>
  <c r="AU31" i="42"/>
  <c r="AT33" i="42"/>
  <c r="AT46" i="42" s="1"/>
  <c r="AR28" i="42"/>
  <c r="AR54" i="42"/>
  <c r="AS2" i="42"/>
  <c r="X96" i="42"/>
  <c r="X67" i="42"/>
  <c r="X101" i="42"/>
  <c r="X102" i="42" s="1"/>
  <c r="W28" i="12" s="1"/>
  <c r="Y5" i="42"/>
  <c r="AS39" i="42"/>
  <c r="X40" i="42"/>
  <c r="X77" i="41"/>
  <c r="AR33" i="41"/>
  <c r="AR46" i="41" s="1"/>
  <c r="AS31" i="41"/>
  <c r="W95" i="41"/>
  <c r="W97" i="41" s="1"/>
  <c r="X94" i="41" s="1"/>
  <c r="W48" i="41"/>
  <c r="X62" i="41"/>
  <c r="AQ39" i="41"/>
  <c r="AR54" i="41"/>
  <c r="AS2" i="41"/>
  <c r="AR28" i="41"/>
  <c r="X10" i="41"/>
  <c r="X40" i="41" s="1"/>
  <c r="X10" i="40"/>
  <c r="X40" i="40" s="1"/>
  <c r="X77" i="40"/>
  <c r="W48" i="40"/>
  <c r="AR39" i="40"/>
  <c r="AT31" i="40"/>
  <c r="AS33" i="40"/>
  <c r="AS46" i="40" s="1"/>
  <c r="X62" i="40"/>
  <c r="AR54" i="40"/>
  <c r="AR28" i="40"/>
  <c r="AS2" i="40"/>
  <c r="AT31" i="39"/>
  <c r="AS33" i="39"/>
  <c r="AS46" i="39" s="1"/>
  <c r="X10" i="39"/>
  <c r="AR54" i="39"/>
  <c r="AR28" i="39"/>
  <c r="AS2" i="39"/>
  <c r="W41" i="39"/>
  <c r="W76" i="39"/>
  <c r="W78" i="39" s="1"/>
  <c r="X58" i="39"/>
  <c r="W27" i="4" s="1"/>
  <c r="AR39" i="39"/>
  <c r="X77" i="38"/>
  <c r="W95" i="38"/>
  <c r="W97" i="38" s="1"/>
  <c r="X94" i="38" s="1"/>
  <c r="X62" i="38"/>
  <c r="X10" i="38"/>
  <c r="X40" i="38" s="1"/>
  <c r="AR54" i="38"/>
  <c r="AR28" i="38"/>
  <c r="AS2" i="38"/>
  <c r="AR54" i="37"/>
  <c r="AS2" i="37"/>
  <c r="AR28" i="37"/>
  <c r="X77" i="37"/>
  <c r="X96" i="37"/>
  <c r="X67" i="37"/>
  <c r="X10" i="37"/>
  <c r="X40" i="37" s="1"/>
  <c r="AR33" i="37"/>
  <c r="AR46" i="37" s="1"/>
  <c r="AQ43" i="11" s="1"/>
  <c r="AS31" i="37"/>
  <c r="AQ39" i="37"/>
  <c r="W95" i="37"/>
  <c r="W97" i="37" s="1"/>
  <c r="X94" i="37" s="1"/>
  <c r="W48" i="37"/>
  <c r="AR54" i="36"/>
  <c r="AR28" i="36"/>
  <c r="AS2" i="36"/>
  <c r="AS33" i="36"/>
  <c r="AS46" i="36" s="1"/>
  <c r="AT31" i="36"/>
  <c r="X96" i="36"/>
  <c r="X67" i="36"/>
  <c r="AR39" i="36"/>
  <c r="X101" i="36"/>
  <c r="X102" i="36" s="1"/>
  <c r="W22" i="12" s="1"/>
  <c r="Y5" i="36"/>
  <c r="X40" i="36"/>
  <c r="AH2" i="1"/>
  <c r="AG32" i="1"/>
  <c r="T69" i="30"/>
  <c r="T70" i="30" s="1"/>
  <c r="U70" i="30" s="1"/>
  <c r="T96" i="32"/>
  <c r="AD74" i="12"/>
  <c r="AF81" i="29"/>
  <c r="AF84" i="29" s="1"/>
  <c r="AF81" i="25"/>
  <c r="AF84" i="25" s="1"/>
  <c r="AD70" i="12"/>
  <c r="AF81" i="24"/>
  <c r="AF84" i="24" s="1"/>
  <c r="AD69" i="12"/>
  <c r="AJ54" i="22"/>
  <c r="AJ28" i="22"/>
  <c r="AK2" i="22"/>
  <c r="S117" i="12"/>
  <c r="Q64" i="7"/>
  <c r="Q48" i="11"/>
  <c r="Q72" i="11"/>
  <c r="Q104" i="12" s="1"/>
  <c r="Q107" i="12" s="1"/>
  <c r="T75" i="35"/>
  <c r="R128" i="12"/>
  <c r="U75" i="34"/>
  <c r="S127" i="12"/>
  <c r="T75" i="32"/>
  <c r="R125" i="12"/>
  <c r="T75" i="31"/>
  <c r="R124" i="12"/>
  <c r="AG87" i="33"/>
  <c r="AG91" i="33" s="1"/>
  <c r="AE47" i="12"/>
  <c r="AG87" i="32"/>
  <c r="AG91" i="32" s="1"/>
  <c r="AE46" i="12"/>
  <c r="AG87" i="35"/>
  <c r="AG91" i="35" s="1"/>
  <c r="AE49" i="12"/>
  <c r="AG87" i="31"/>
  <c r="AG91" i="31" s="1"/>
  <c r="AE45" i="12"/>
  <c r="AG87" i="34"/>
  <c r="AG91" i="34" s="1"/>
  <c r="AE48" i="12"/>
  <c r="AI81" i="33"/>
  <c r="AI84" i="33" s="1"/>
  <c r="AG78" i="12"/>
  <c r="AI81" i="32"/>
  <c r="AI84" i="32" s="1"/>
  <c r="AG77" i="12"/>
  <c r="AI81" i="35"/>
  <c r="AI84" i="35" s="1"/>
  <c r="AG80" i="12"/>
  <c r="AI81" i="31"/>
  <c r="AI84" i="31" s="1"/>
  <c r="AG76" i="12"/>
  <c r="AI81" i="34"/>
  <c r="AI84" i="34" s="1"/>
  <c r="AG79" i="12"/>
  <c r="Q140" i="12"/>
  <c r="Q5" i="12" s="1"/>
  <c r="S78" i="28"/>
  <c r="R121" i="12" s="1"/>
  <c r="S50" i="32"/>
  <c r="S51" i="32" s="1"/>
  <c r="R44" i="7"/>
  <c r="S36" i="7"/>
  <c r="T50" i="24"/>
  <c r="T51" i="24" s="1"/>
  <c r="U101" i="24"/>
  <c r="U102" i="24" s="1"/>
  <c r="T10" i="12" s="1"/>
  <c r="V5" i="24"/>
  <c r="T50" i="34"/>
  <c r="T51" i="34" s="1"/>
  <c r="S46" i="7"/>
  <c r="S50" i="35"/>
  <c r="S51" i="35" s="1"/>
  <c r="R47" i="7"/>
  <c r="U40" i="24"/>
  <c r="T69" i="34"/>
  <c r="T70" i="34" s="1"/>
  <c r="U70" i="34" s="1"/>
  <c r="S53" i="4"/>
  <c r="T69" i="32"/>
  <c r="T70" i="32" s="1"/>
  <c r="U70" i="32" s="1"/>
  <c r="S51" i="4"/>
  <c r="AK54" i="35"/>
  <c r="AK28" i="35"/>
  <c r="AL2" i="35"/>
  <c r="T101" i="35"/>
  <c r="T102" i="35" s="1"/>
  <c r="S21" i="12" s="1"/>
  <c r="U5" i="35"/>
  <c r="S95" i="35"/>
  <c r="S97" i="35" s="1"/>
  <c r="T94" i="35" s="1"/>
  <c r="T62" i="35"/>
  <c r="T40" i="35"/>
  <c r="T77" i="35"/>
  <c r="AL28" i="34"/>
  <c r="AM2" i="34"/>
  <c r="AL54" i="34"/>
  <c r="T95" i="34"/>
  <c r="T97" i="34" s="1"/>
  <c r="U94" i="34" s="1"/>
  <c r="U10" i="34"/>
  <c r="U40" i="34" s="1"/>
  <c r="U41" i="33"/>
  <c r="U48" i="33" s="1"/>
  <c r="U76" i="33"/>
  <c r="U78" i="33" s="1"/>
  <c r="V58" i="33"/>
  <c r="U21" i="4" s="1"/>
  <c r="U101" i="33"/>
  <c r="U102" i="33" s="1"/>
  <c r="T19" i="12" s="1"/>
  <c r="V5" i="33"/>
  <c r="AL28" i="33"/>
  <c r="AM2" i="33"/>
  <c r="AL54" i="33"/>
  <c r="T101" i="32"/>
  <c r="T102" i="32" s="1"/>
  <c r="S18" i="12" s="1"/>
  <c r="U5" i="32"/>
  <c r="AL54" i="32"/>
  <c r="AL28" i="32"/>
  <c r="AM2" i="32"/>
  <c r="T40" i="32"/>
  <c r="AK54" i="31"/>
  <c r="AK28" i="31"/>
  <c r="AL2" i="31"/>
  <c r="T77" i="31"/>
  <c r="S95" i="31"/>
  <c r="S97" i="31" s="1"/>
  <c r="T62" i="31"/>
  <c r="T101" i="31"/>
  <c r="T102" i="31" s="1"/>
  <c r="S17" i="12" s="1"/>
  <c r="U5" i="31"/>
  <c r="T40" i="31"/>
  <c r="S48" i="31"/>
  <c r="W75" i="26"/>
  <c r="U119" i="12"/>
  <c r="V95" i="26"/>
  <c r="V97" i="26" s="1"/>
  <c r="W94" i="26" s="1"/>
  <c r="S95" i="28"/>
  <c r="S97" i="28" s="1"/>
  <c r="T94" i="28" s="1"/>
  <c r="T62" i="28"/>
  <c r="W41" i="26"/>
  <c r="W95" i="26" s="1"/>
  <c r="W76" i="26"/>
  <c r="T41" i="27"/>
  <c r="T76" i="27"/>
  <c r="T78" i="27" s="1"/>
  <c r="W14" i="4"/>
  <c r="X77" i="26"/>
  <c r="V69" i="26"/>
  <c r="V70" i="26" s="1"/>
  <c r="W70" i="26" s="1"/>
  <c r="U45" i="4"/>
  <c r="S48" i="28"/>
  <c r="X5" i="26"/>
  <c r="W101" i="26"/>
  <c r="W102" i="26" s="1"/>
  <c r="V12" i="12" s="1"/>
  <c r="T10" i="28"/>
  <c r="T40" i="28" s="1"/>
  <c r="V48" i="26"/>
  <c r="U10" i="27"/>
  <c r="U40" i="27" s="1"/>
  <c r="V58" i="27" s="1"/>
  <c r="T96" i="27"/>
  <c r="T67" i="27"/>
  <c r="S16" i="4"/>
  <c r="T77" i="28"/>
  <c r="R39" i="7"/>
  <c r="S50" i="27"/>
  <c r="S51" i="27" s="1"/>
  <c r="AI2" i="24"/>
  <c r="AH54" i="24"/>
  <c r="AH28" i="24"/>
  <c r="AH54" i="23"/>
  <c r="AI2" i="23"/>
  <c r="AH28" i="23"/>
  <c r="AH54" i="28"/>
  <c r="AH28" i="28"/>
  <c r="AI2" i="28"/>
  <c r="AH28" i="25"/>
  <c r="AI2" i="25"/>
  <c r="AH54" i="25"/>
  <c r="Q75" i="4"/>
  <c r="Q4" i="12" s="1"/>
  <c r="T76" i="2"/>
  <c r="T41" i="2"/>
  <c r="AD75" i="12"/>
  <c r="AF81" i="30"/>
  <c r="AF84" i="30" s="1"/>
  <c r="T41" i="30"/>
  <c r="T76" i="30"/>
  <c r="T78" i="30" s="1"/>
  <c r="R114" i="12"/>
  <c r="T75" i="2"/>
  <c r="AJ54" i="27"/>
  <c r="AJ28" i="27"/>
  <c r="AK2" i="27"/>
  <c r="Q35" i="7"/>
  <c r="Q59" i="7" s="1"/>
  <c r="Q61" i="7" s="1"/>
  <c r="Q62" i="7" s="1"/>
  <c r="R50" i="23"/>
  <c r="R51" i="23" s="1"/>
  <c r="V10" i="25"/>
  <c r="V40" i="25" s="1"/>
  <c r="AE71" i="12"/>
  <c r="AG81" i="26"/>
  <c r="AG84" i="26" s="1"/>
  <c r="T96" i="29"/>
  <c r="T67" i="29"/>
  <c r="T75" i="22"/>
  <c r="R115" i="12"/>
  <c r="U10" i="29"/>
  <c r="S95" i="22"/>
  <c r="S97" i="22" s="1"/>
  <c r="T94" i="22" s="1"/>
  <c r="T62" i="22"/>
  <c r="S9" i="4"/>
  <c r="T77" i="2"/>
  <c r="T41" i="29"/>
  <c r="T48" i="29" s="1"/>
  <c r="T76" i="29"/>
  <c r="T78" i="29" s="1"/>
  <c r="AL54" i="29"/>
  <c r="AL28" i="29"/>
  <c r="AM2" i="29"/>
  <c r="U10" i="30"/>
  <c r="U40" i="30" s="1"/>
  <c r="AH54" i="30"/>
  <c r="AI2" i="30"/>
  <c r="AH28" i="30"/>
  <c r="S48" i="23"/>
  <c r="S95" i="23"/>
  <c r="S97" i="23" s="1"/>
  <c r="T94" i="23" s="1"/>
  <c r="S48" i="22"/>
  <c r="S78" i="23"/>
  <c r="T10" i="22"/>
  <c r="T101" i="2"/>
  <c r="T102" i="2" s="1"/>
  <c r="S7" i="12" s="1"/>
  <c r="U5" i="2"/>
  <c r="U76" i="25"/>
  <c r="U78" i="25" s="1"/>
  <c r="U41" i="25"/>
  <c r="U48" i="25" s="1"/>
  <c r="V58" i="25"/>
  <c r="T10" i="23"/>
  <c r="T40" i="23" s="1"/>
  <c r="T96" i="23"/>
  <c r="T67" i="23"/>
  <c r="T77" i="22"/>
  <c r="S10" i="4"/>
  <c r="AI54" i="2"/>
  <c r="AJ2" i="2"/>
  <c r="AI28" i="2"/>
  <c r="S48" i="2"/>
  <c r="S95" i="2"/>
  <c r="S97" i="2" s="1"/>
  <c r="T62" i="2"/>
  <c r="AI54" i="26"/>
  <c r="AJ2" i="26"/>
  <c r="AI28" i="26"/>
  <c r="AD72" i="12"/>
  <c r="AF81" i="27"/>
  <c r="AF84" i="27" s="1"/>
  <c r="AD102" i="12"/>
  <c r="AI87" i="23"/>
  <c r="AI91" i="23" s="1"/>
  <c r="AG37" i="12"/>
  <c r="AH81" i="2"/>
  <c r="AH84" i="2" s="1"/>
  <c r="AF66" i="12"/>
  <c r="AI81" i="23"/>
  <c r="AI84" i="23" s="1"/>
  <c r="AG68" i="12"/>
  <c r="AG40" i="12"/>
  <c r="AI87" i="26"/>
  <c r="AI91" i="26" s="1"/>
  <c r="AG35" i="12"/>
  <c r="AI87" i="2"/>
  <c r="AI91" i="2" s="1"/>
  <c r="AG67" i="12"/>
  <c r="AI81" i="22"/>
  <c r="AI84" i="22" s="1"/>
  <c r="AI87" i="22"/>
  <c r="AI91" i="22" s="1"/>
  <c r="AG36" i="12"/>
  <c r="AF73" i="12"/>
  <c r="AH81" i="28"/>
  <c r="AH84" i="28" s="1"/>
  <c r="AG43" i="12"/>
  <c r="AI87" i="29"/>
  <c r="AI91" i="29" s="1"/>
  <c r="AG39" i="12"/>
  <c r="AI87" i="25"/>
  <c r="AI91" i="25" s="1"/>
  <c r="AJ87" i="28"/>
  <c r="AJ91" i="28" s="1"/>
  <c r="AH42" i="12"/>
  <c r="AJ87" i="30"/>
  <c r="AJ91" i="30" s="1"/>
  <c r="AH44" i="12"/>
  <c r="AG41" i="12"/>
  <c r="AI87" i="27"/>
  <c r="AI91" i="27" s="1"/>
  <c r="AI87" i="24"/>
  <c r="AI91" i="24" s="1"/>
  <c r="AG38" i="12"/>
  <c r="AP30" i="11" l="1"/>
  <c r="AR39" i="38"/>
  <c r="AQ21" i="11"/>
  <c r="AQ21" i="7"/>
  <c r="AT31" i="38"/>
  <c r="AS33" i="38"/>
  <c r="AS46" i="38" s="1"/>
  <c r="R92" i="12"/>
  <c r="R97" i="12" s="1"/>
  <c r="AP36" i="11"/>
  <c r="AP30" i="7"/>
  <c r="AS28" i="11"/>
  <c r="K29" i="14" s="1"/>
  <c r="AS28" i="7"/>
  <c r="AR27" i="11"/>
  <c r="AR27" i="7"/>
  <c r="AT26" i="7"/>
  <c r="AT26" i="11"/>
  <c r="AS25" i="11"/>
  <c r="K26" i="14" s="1"/>
  <c r="AS25" i="7"/>
  <c r="AQ24" i="7"/>
  <c r="AQ24" i="11"/>
  <c r="AR23" i="11"/>
  <c r="AR23" i="7"/>
  <c r="AR22" i="11"/>
  <c r="AR22" i="7"/>
  <c r="AQ20" i="11"/>
  <c r="AQ30" i="11" s="1"/>
  <c r="AQ20" i="7"/>
  <c r="AR19" i="7"/>
  <c r="AR19" i="11"/>
  <c r="W50" i="45"/>
  <c r="W51" i="45" s="1"/>
  <c r="V57" i="7"/>
  <c r="X75" i="45"/>
  <c r="V138" i="12"/>
  <c r="X75" i="44"/>
  <c r="V137" i="12"/>
  <c r="W50" i="41"/>
  <c r="W51" i="41" s="1"/>
  <c r="V53" i="7"/>
  <c r="W50" i="40"/>
  <c r="W51" i="40" s="1"/>
  <c r="V52" i="7"/>
  <c r="X75" i="39"/>
  <c r="V132" i="12"/>
  <c r="W50" i="37"/>
  <c r="W51" i="37" s="1"/>
  <c r="V49" i="7"/>
  <c r="X75" i="37"/>
  <c r="V130" i="12"/>
  <c r="AR81" i="40"/>
  <c r="AR84" i="40" s="1"/>
  <c r="AP85" i="12"/>
  <c r="AQ81" i="42"/>
  <c r="AQ84" i="42" s="1"/>
  <c r="AO87" i="12"/>
  <c r="AR81" i="37"/>
  <c r="AR84" i="37" s="1"/>
  <c r="AP82" i="12"/>
  <c r="AQ81" i="43"/>
  <c r="AQ84" i="43" s="1"/>
  <c r="AO88" i="12"/>
  <c r="AR81" i="44"/>
  <c r="AR84" i="44" s="1"/>
  <c r="AP89" i="12"/>
  <c r="AQ81" i="38"/>
  <c r="AQ84" i="38" s="1"/>
  <c r="AO83" i="12"/>
  <c r="AR81" i="39"/>
  <c r="AR84" i="39" s="1"/>
  <c r="AP84" i="12"/>
  <c r="AQ81" i="41"/>
  <c r="AQ84" i="41" s="1"/>
  <c r="AO86" i="12"/>
  <c r="AR81" i="36"/>
  <c r="AR84" i="36" s="1"/>
  <c r="AP81" i="12"/>
  <c r="AR81" i="45"/>
  <c r="AR84" i="45" s="1"/>
  <c r="AP90" i="12"/>
  <c r="AJ87" i="38"/>
  <c r="AJ91" i="38" s="1"/>
  <c r="AH52" i="12"/>
  <c r="AJ87" i="45"/>
  <c r="AJ91" i="45" s="1"/>
  <c r="AH59" i="12"/>
  <c r="AJ87" i="43"/>
  <c r="AJ91" i="43" s="1"/>
  <c r="AH57" i="12"/>
  <c r="AJ87" i="44"/>
  <c r="AJ91" i="44" s="1"/>
  <c r="AH58" i="12"/>
  <c r="AJ87" i="39"/>
  <c r="AJ91" i="39" s="1"/>
  <c r="AH53" i="12"/>
  <c r="AJ87" i="36"/>
  <c r="AJ91" i="36" s="1"/>
  <c r="AH50" i="12"/>
  <c r="AJ87" i="40"/>
  <c r="AJ91" i="40" s="1"/>
  <c r="AH54" i="12"/>
  <c r="AJ87" i="42"/>
  <c r="AJ91" i="42" s="1"/>
  <c r="AH56" i="12"/>
  <c r="AJ87" i="41"/>
  <c r="AJ91" i="41" s="1"/>
  <c r="AH55" i="12"/>
  <c r="AJ87" i="37"/>
  <c r="AJ91" i="37" s="1"/>
  <c r="AH51" i="12"/>
  <c r="X69" i="36"/>
  <c r="X70" i="36" s="1"/>
  <c r="Y70" i="36" s="1"/>
  <c r="W55" i="4"/>
  <c r="X69" i="42"/>
  <c r="X70" i="42" s="1"/>
  <c r="Y70" i="42" s="1"/>
  <c r="W61" i="4"/>
  <c r="X69" i="37"/>
  <c r="X70" i="37" s="1"/>
  <c r="Y70" i="37" s="1"/>
  <c r="W56" i="4"/>
  <c r="X101" i="45"/>
  <c r="X102" i="45" s="1"/>
  <c r="W31" i="12" s="1"/>
  <c r="Y5" i="45"/>
  <c r="X40" i="45"/>
  <c r="AS54" i="45"/>
  <c r="AS28" i="45"/>
  <c r="AT2" i="45"/>
  <c r="X96" i="45"/>
  <c r="X67" i="45"/>
  <c r="AU33" i="45"/>
  <c r="AV31" i="45"/>
  <c r="AT39" i="45"/>
  <c r="W95" i="44"/>
  <c r="W97" i="44" s="1"/>
  <c r="X94" i="44" s="1"/>
  <c r="W48" i="44"/>
  <c r="X62" i="44"/>
  <c r="AS39" i="44"/>
  <c r="AS54" i="44"/>
  <c r="AS28" i="44"/>
  <c r="AT2" i="44"/>
  <c r="AT33" i="44"/>
  <c r="AU31" i="44"/>
  <c r="X101" i="44"/>
  <c r="X102" i="44" s="1"/>
  <c r="W30" i="12" s="1"/>
  <c r="Y5" i="44"/>
  <c r="X77" i="44"/>
  <c r="X40" i="44"/>
  <c r="X76" i="43"/>
  <c r="X78" i="43" s="1"/>
  <c r="X41" i="43"/>
  <c r="AU39" i="43"/>
  <c r="AV33" i="43"/>
  <c r="AV46" i="43" s="1"/>
  <c r="AW31" i="43"/>
  <c r="X96" i="43"/>
  <c r="X67" i="43"/>
  <c r="X101" i="43"/>
  <c r="X102" i="43" s="1"/>
  <c r="W29" i="12" s="1"/>
  <c r="Y5" i="43"/>
  <c r="AT54" i="43"/>
  <c r="AU2" i="43"/>
  <c r="AT28" i="43"/>
  <c r="AS54" i="42"/>
  <c r="AS28" i="42"/>
  <c r="AT2" i="42"/>
  <c r="Y10" i="42"/>
  <c r="AT39" i="42"/>
  <c r="X76" i="42"/>
  <c r="X78" i="42" s="1"/>
  <c r="X41" i="42"/>
  <c r="AU33" i="42"/>
  <c r="AU46" i="42" s="1"/>
  <c r="AV31" i="42"/>
  <c r="X96" i="41"/>
  <c r="X67" i="41"/>
  <c r="AS54" i="41"/>
  <c r="AS28" i="41"/>
  <c r="AT2" i="41"/>
  <c r="X101" i="41"/>
  <c r="X102" i="41" s="1"/>
  <c r="W27" i="12" s="1"/>
  <c r="Y5" i="41"/>
  <c r="AS33" i="41"/>
  <c r="AS46" i="41" s="1"/>
  <c r="AT31" i="41"/>
  <c r="X76" i="41"/>
  <c r="X78" i="41" s="1"/>
  <c r="X41" i="41"/>
  <c r="X48" i="41" s="1"/>
  <c r="AR39" i="41"/>
  <c r="X96" i="40"/>
  <c r="X67" i="40"/>
  <c r="AS39" i="40"/>
  <c r="AT33" i="40"/>
  <c r="AT46" i="40" s="1"/>
  <c r="AU31" i="40"/>
  <c r="X76" i="40"/>
  <c r="X78" i="40" s="1"/>
  <c r="X41" i="40"/>
  <c r="X101" i="40"/>
  <c r="X102" i="40" s="1"/>
  <c r="W26" i="12" s="1"/>
  <c r="Y5" i="40"/>
  <c r="AS54" i="40"/>
  <c r="AS28" i="40"/>
  <c r="AT2" i="40"/>
  <c r="X77" i="39"/>
  <c r="X101" i="39"/>
  <c r="X102" i="39" s="1"/>
  <c r="W25" i="12" s="1"/>
  <c r="Y5" i="39"/>
  <c r="X40" i="39"/>
  <c r="W95" i="39"/>
  <c r="W97" i="39" s="1"/>
  <c r="X94" i="39" s="1"/>
  <c r="W48" i="39"/>
  <c r="X62" i="39"/>
  <c r="AS39" i="39"/>
  <c r="AS54" i="39"/>
  <c r="AS28" i="39"/>
  <c r="AT2" i="39"/>
  <c r="AU31" i="39"/>
  <c r="AT33" i="39"/>
  <c r="AT46" i="39" s="1"/>
  <c r="X101" i="38"/>
  <c r="X102" i="38" s="1"/>
  <c r="W24" i="12" s="1"/>
  <c r="Y5" i="38"/>
  <c r="X96" i="38"/>
  <c r="X67" i="38"/>
  <c r="X76" i="38"/>
  <c r="X78" i="38" s="1"/>
  <c r="X41" i="38"/>
  <c r="X48" i="38" s="1"/>
  <c r="AS54" i="38"/>
  <c r="AS28" i="38"/>
  <c r="AT2" i="38"/>
  <c r="AR39" i="37"/>
  <c r="AQ36" i="11" s="1"/>
  <c r="AS33" i="37"/>
  <c r="AS46" i="37" s="1"/>
  <c r="AR43" i="11" s="1"/>
  <c r="AT31" i="37"/>
  <c r="AS28" i="37"/>
  <c r="AS54" i="37"/>
  <c r="AT2" i="37"/>
  <c r="X101" i="37"/>
  <c r="X102" i="37" s="1"/>
  <c r="W23" i="12" s="1"/>
  <c r="Y5" i="37"/>
  <c r="X76" i="37"/>
  <c r="X78" i="37" s="1"/>
  <c r="X41" i="37"/>
  <c r="X48" i="37" s="1"/>
  <c r="AS39" i="36"/>
  <c r="AS54" i="36"/>
  <c r="AS28" i="36"/>
  <c r="AT2" i="36"/>
  <c r="X41" i="36"/>
  <c r="X76" i="36"/>
  <c r="X78" i="36" s="1"/>
  <c r="Y10" i="36"/>
  <c r="Y40" i="36" s="1"/>
  <c r="AT33" i="36"/>
  <c r="AT46" i="36" s="1"/>
  <c r="AU31" i="36"/>
  <c r="AI2" i="1"/>
  <c r="AH32" i="1"/>
  <c r="AE70" i="12"/>
  <c r="AG81" i="25"/>
  <c r="AG84" i="25" s="1"/>
  <c r="AE74" i="12"/>
  <c r="AG81" i="29"/>
  <c r="AG84" i="29" s="1"/>
  <c r="AL2" i="22"/>
  <c r="AK28" i="22"/>
  <c r="AK54" i="22"/>
  <c r="AG81" i="24"/>
  <c r="AG84" i="24" s="1"/>
  <c r="AE69" i="12"/>
  <c r="T94" i="31"/>
  <c r="R103" i="12"/>
  <c r="Q82" i="4"/>
  <c r="T75" i="28"/>
  <c r="W48" i="26"/>
  <c r="V38" i="7" s="1"/>
  <c r="V75" i="33"/>
  <c r="T126" i="12"/>
  <c r="Q61" i="12"/>
  <c r="Q99" i="12" s="1"/>
  <c r="Q109" i="12" s="1"/>
  <c r="AH87" i="31"/>
  <c r="AH91" i="31" s="1"/>
  <c r="AF45" i="12"/>
  <c r="AH87" i="32"/>
  <c r="AH91" i="32" s="1"/>
  <c r="AF46" i="12"/>
  <c r="AH87" i="34"/>
  <c r="AH91" i="34" s="1"/>
  <c r="AF48" i="12"/>
  <c r="AH87" i="35"/>
  <c r="AH91" i="35" s="1"/>
  <c r="AF49" i="12"/>
  <c r="AH87" i="33"/>
  <c r="AH91" i="33" s="1"/>
  <c r="AF47" i="12"/>
  <c r="AJ81" i="31"/>
  <c r="AJ84" i="31" s="1"/>
  <c r="AH76" i="12"/>
  <c r="AJ81" i="32"/>
  <c r="AJ84" i="32" s="1"/>
  <c r="AH77" i="12"/>
  <c r="AJ81" i="34"/>
  <c r="AJ84" i="34" s="1"/>
  <c r="AH79" i="12"/>
  <c r="AJ81" i="35"/>
  <c r="AJ84" i="35" s="1"/>
  <c r="AH80" i="12"/>
  <c r="AJ81" i="33"/>
  <c r="AJ84" i="33" s="1"/>
  <c r="AH78" i="12"/>
  <c r="U76" i="24"/>
  <c r="U78" i="24" s="1"/>
  <c r="V58" i="24"/>
  <c r="U41" i="24"/>
  <c r="W97" i="26"/>
  <c r="X94" i="26" s="1"/>
  <c r="S50" i="31"/>
  <c r="S51" i="31" s="1"/>
  <c r="R43" i="7"/>
  <c r="V10" i="24"/>
  <c r="V40" i="24" s="1"/>
  <c r="U50" i="33"/>
  <c r="U51" i="33" s="1"/>
  <c r="T45" i="7"/>
  <c r="T96" i="35"/>
  <c r="T67" i="35"/>
  <c r="AL54" i="35"/>
  <c r="AL28" i="35"/>
  <c r="AM2" i="35"/>
  <c r="U10" i="35"/>
  <c r="U40" i="35" s="1"/>
  <c r="T76" i="35"/>
  <c r="T78" i="35" s="1"/>
  <c r="T41" i="35"/>
  <c r="T48" i="35" s="1"/>
  <c r="U101" i="34"/>
  <c r="U102" i="34" s="1"/>
  <c r="T20" i="12" s="1"/>
  <c r="V5" i="34"/>
  <c r="U41" i="34"/>
  <c r="U48" i="34" s="1"/>
  <c r="U76" i="34"/>
  <c r="U78" i="34" s="1"/>
  <c r="V58" i="34"/>
  <c r="U22" i="4" s="1"/>
  <c r="AM54" i="34"/>
  <c r="AM28" i="34"/>
  <c r="AN2" i="34"/>
  <c r="AM54" i="33"/>
  <c r="AM28" i="33"/>
  <c r="AN2" i="33"/>
  <c r="V77" i="33"/>
  <c r="V10" i="33"/>
  <c r="V40" i="33" s="1"/>
  <c r="U95" i="33"/>
  <c r="U97" i="33" s="1"/>
  <c r="V94" i="33" s="1"/>
  <c r="V62" i="33"/>
  <c r="T41" i="32"/>
  <c r="T48" i="32" s="1"/>
  <c r="T76" i="32"/>
  <c r="T78" i="32" s="1"/>
  <c r="AM54" i="32"/>
  <c r="AM28" i="32"/>
  <c r="AN2" i="32"/>
  <c r="U10" i="32"/>
  <c r="U40" i="32" s="1"/>
  <c r="T41" i="31"/>
  <c r="T76" i="31"/>
  <c r="T78" i="31" s="1"/>
  <c r="T96" i="31"/>
  <c r="T67" i="31"/>
  <c r="AL54" i="31"/>
  <c r="AL28" i="31"/>
  <c r="AM2" i="31"/>
  <c r="U10" i="31"/>
  <c r="U15" i="4"/>
  <c r="V77" i="27"/>
  <c r="T76" i="28"/>
  <c r="T41" i="28"/>
  <c r="R40" i="7"/>
  <c r="S50" i="28"/>
  <c r="S51" i="28" s="1"/>
  <c r="U101" i="27"/>
  <c r="U102" i="27" s="1"/>
  <c r="T13" i="12" s="1"/>
  <c r="V5" i="27"/>
  <c r="T101" i="28"/>
  <c r="T102" i="28" s="1"/>
  <c r="S14" i="12" s="1"/>
  <c r="U5" i="28"/>
  <c r="T95" i="27"/>
  <c r="T97" i="27" s="1"/>
  <c r="U94" i="27" s="1"/>
  <c r="Q65" i="7"/>
  <c r="U75" i="27"/>
  <c r="S120" i="12"/>
  <c r="U41" i="27"/>
  <c r="U95" i="27" s="1"/>
  <c r="U76" i="27"/>
  <c r="T48" i="27"/>
  <c r="X62" i="26"/>
  <c r="T67" i="28"/>
  <c r="T96" i="28"/>
  <c r="S37" i="4"/>
  <c r="S46" i="4"/>
  <c r="T69" i="27"/>
  <c r="T70" i="27" s="1"/>
  <c r="U70" i="27" s="1"/>
  <c r="V50" i="26"/>
  <c r="V51" i="26" s="1"/>
  <c r="U38" i="7"/>
  <c r="X10" i="26"/>
  <c r="W78" i="26"/>
  <c r="AI28" i="25"/>
  <c r="AI54" i="25"/>
  <c r="AJ2" i="25"/>
  <c r="AI54" i="28"/>
  <c r="AI28" i="28"/>
  <c r="AJ2" i="28"/>
  <c r="AI54" i="23"/>
  <c r="AI28" i="23"/>
  <c r="AJ2" i="23"/>
  <c r="AJ2" i="24"/>
  <c r="AI28" i="24"/>
  <c r="AI54" i="24"/>
  <c r="Q81" i="4"/>
  <c r="R5" i="4"/>
  <c r="R75" i="4" s="1"/>
  <c r="S5" i="4" s="1"/>
  <c r="U75" i="29"/>
  <c r="S122" i="12"/>
  <c r="S41" i="7"/>
  <c r="T50" i="29"/>
  <c r="T51" i="29" s="1"/>
  <c r="AJ54" i="26"/>
  <c r="AJ28" i="26"/>
  <c r="AK2" i="26"/>
  <c r="AJ28" i="2"/>
  <c r="AJ54" i="2"/>
  <c r="AK2" i="2"/>
  <c r="U13" i="4"/>
  <c r="V77" i="25"/>
  <c r="S123" i="12"/>
  <c r="U75" i="30"/>
  <c r="T101" i="22"/>
  <c r="T102" i="22" s="1"/>
  <c r="S8" i="12" s="1"/>
  <c r="U5" i="22"/>
  <c r="U76" i="30"/>
  <c r="U41" i="30"/>
  <c r="V62" i="30" s="1"/>
  <c r="V5" i="29"/>
  <c r="U101" i="29"/>
  <c r="U102" i="29" s="1"/>
  <c r="T15" i="12" s="1"/>
  <c r="S50" i="2"/>
  <c r="S51" i="2" s="1"/>
  <c r="R33" i="7"/>
  <c r="T94" i="2"/>
  <c r="S42" i="4"/>
  <c r="T69" i="23"/>
  <c r="T70" i="23" s="1"/>
  <c r="U70" i="23" s="1"/>
  <c r="T37" i="7"/>
  <c r="U50" i="25"/>
  <c r="U51" i="25" s="1"/>
  <c r="U10" i="2"/>
  <c r="S50" i="23"/>
  <c r="S51" i="23" s="1"/>
  <c r="R35" i="7"/>
  <c r="T67" i="22"/>
  <c r="T96" i="22"/>
  <c r="V41" i="25"/>
  <c r="V48" i="25" s="1"/>
  <c r="V76" i="25"/>
  <c r="T95" i="30"/>
  <c r="T97" i="30" s="1"/>
  <c r="U94" i="30" s="1"/>
  <c r="T95" i="2"/>
  <c r="T96" i="2"/>
  <c r="T67" i="2"/>
  <c r="T76" i="23"/>
  <c r="T41" i="23"/>
  <c r="T48" i="23" s="1"/>
  <c r="U95" i="25"/>
  <c r="U97" i="25" s="1"/>
  <c r="V94" i="25" s="1"/>
  <c r="V62" i="25"/>
  <c r="R34" i="7"/>
  <c r="S50" i="22"/>
  <c r="S51" i="22" s="1"/>
  <c r="T95" i="29"/>
  <c r="T97" i="29" s="1"/>
  <c r="U94" i="29" s="1"/>
  <c r="T69" i="29"/>
  <c r="T70" i="29" s="1"/>
  <c r="U70" i="29" s="1"/>
  <c r="S48" i="4"/>
  <c r="W5" i="25"/>
  <c r="V101" i="25"/>
  <c r="V102" i="25" s="1"/>
  <c r="U11" i="12" s="1"/>
  <c r="T78" i="2"/>
  <c r="V58" i="30"/>
  <c r="R45" i="11"/>
  <c r="R47" i="11" s="1"/>
  <c r="T101" i="23"/>
  <c r="T102" i="23" s="1"/>
  <c r="S9" i="12" s="1"/>
  <c r="U5" i="23"/>
  <c r="T118" i="12"/>
  <c r="V75" i="25"/>
  <c r="T40" i="22"/>
  <c r="S37" i="11" s="1"/>
  <c r="T75" i="23"/>
  <c r="R116" i="12"/>
  <c r="R140" i="12" s="1"/>
  <c r="R5" i="12" s="1"/>
  <c r="AJ2" i="30"/>
  <c r="AI54" i="30"/>
  <c r="AI28" i="30"/>
  <c r="U101" i="30"/>
  <c r="U102" i="30" s="1"/>
  <c r="T16" i="12" s="1"/>
  <c r="V5" i="30"/>
  <c r="AM54" i="29"/>
  <c r="AM28" i="29"/>
  <c r="AN2" i="29"/>
  <c r="U40" i="29"/>
  <c r="AF71" i="12"/>
  <c r="AH81" i="26"/>
  <c r="AH84" i="26" s="1"/>
  <c r="AK28" i="27"/>
  <c r="AK54" i="27"/>
  <c r="AL2" i="27"/>
  <c r="T48" i="30"/>
  <c r="AE75" i="12"/>
  <c r="AG81" i="30"/>
  <c r="AG84" i="30" s="1"/>
  <c r="T48" i="2"/>
  <c r="AG81" i="27"/>
  <c r="AG84" i="27" s="1"/>
  <c r="AE72" i="12"/>
  <c r="AE102" i="12"/>
  <c r="AJ87" i="23"/>
  <c r="AJ91" i="23" s="1"/>
  <c r="AH37" i="12"/>
  <c r="AG66" i="12"/>
  <c r="AI81" i="2"/>
  <c r="AI84" i="2" s="1"/>
  <c r="AH68" i="12"/>
  <c r="AJ81" i="23"/>
  <c r="AJ84" i="23" s="1"/>
  <c r="AJ87" i="26"/>
  <c r="AJ91" i="26" s="1"/>
  <c r="AH40" i="12"/>
  <c r="AI44" i="12"/>
  <c r="AK87" i="30"/>
  <c r="AK91" i="30" s="1"/>
  <c r="AJ87" i="25"/>
  <c r="AJ91" i="25" s="1"/>
  <c r="AH39" i="12"/>
  <c r="AJ87" i="29"/>
  <c r="AJ91" i="29" s="1"/>
  <c r="AH43" i="12"/>
  <c r="AJ87" i="22"/>
  <c r="AJ91" i="22" s="1"/>
  <c r="AH36" i="12"/>
  <c r="AJ87" i="24"/>
  <c r="AJ91" i="24" s="1"/>
  <c r="AH38" i="12"/>
  <c r="AI42" i="12"/>
  <c r="AK87" i="28"/>
  <c r="AK91" i="28" s="1"/>
  <c r="AJ81" i="22"/>
  <c r="AJ84" i="22" s="1"/>
  <c r="AH67" i="12"/>
  <c r="AH35" i="12"/>
  <c r="AJ87" i="2"/>
  <c r="AJ91" i="2" s="1"/>
  <c r="AH41" i="12"/>
  <c r="AJ87" i="27"/>
  <c r="AJ91" i="27" s="1"/>
  <c r="AG73" i="12"/>
  <c r="AI81" i="28"/>
  <c r="AI84" i="28" s="1"/>
  <c r="AQ30" i="7" l="1"/>
  <c r="W50" i="26"/>
  <c r="W51" i="26" s="1"/>
  <c r="AR21" i="11"/>
  <c r="AR21" i="7"/>
  <c r="AS39" i="38"/>
  <c r="AU31" i="38"/>
  <c r="AT33" i="38"/>
  <c r="AT46" i="38" s="1"/>
  <c r="AT28" i="11"/>
  <c r="AT28" i="7"/>
  <c r="AS27" i="11"/>
  <c r="K28" i="14" s="1"/>
  <c r="AS27" i="7"/>
  <c r="AU26" i="11"/>
  <c r="AU26" i="7"/>
  <c r="AT25" i="7"/>
  <c r="AT25" i="11"/>
  <c r="AR24" i="7"/>
  <c r="AR24" i="11"/>
  <c r="AS23" i="11"/>
  <c r="K24" i="14" s="1"/>
  <c r="AS23" i="7"/>
  <c r="AS22" i="7"/>
  <c r="AS22" i="11"/>
  <c r="K23" i="14" s="1"/>
  <c r="AR20" i="11"/>
  <c r="AR20" i="7"/>
  <c r="AS19" i="7"/>
  <c r="AS19" i="11"/>
  <c r="K20" i="14" s="1"/>
  <c r="X48" i="36"/>
  <c r="W48" i="7" s="1"/>
  <c r="W50" i="44"/>
  <c r="W51" i="44" s="1"/>
  <c r="V56" i="7"/>
  <c r="Y75" i="43"/>
  <c r="W136" i="12"/>
  <c r="Y75" i="42"/>
  <c r="W135" i="12"/>
  <c r="X50" i="41"/>
  <c r="X51" i="41" s="1"/>
  <c r="W53" i="7"/>
  <c r="Y75" i="41"/>
  <c r="W134" i="12"/>
  <c r="Y75" i="40"/>
  <c r="W133" i="12"/>
  <c r="W50" i="39"/>
  <c r="W51" i="39" s="1"/>
  <c r="V51" i="7"/>
  <c r="X50" i="38"/>
  <c r="X51" i="38" s="1"/>
  <c r="W50" i="7"/>
  <c r="Y75" i="38"/>
  <c r="W131" i="12"/>
  <c r="X50" i="37"/>
  <c r="X51" i="37" s="1"/>
  <c r="W49" i="7"/>
  <c r="Y75" i="37"/>
  <c r="W130" i="12"/>
  <c r="Y75" i="36"/>
  <c r="W129" i="12"/>
  <c r="AR81" i="41"/>
  <c r="AR84" i="41" s="1"/>
  <c r="AP86" i="12"/>
  <c r="AR81" i="43"/>
  <c r="AR84" i="43" s="1"/>
  <c r="AP88" i="12"/>
  <c r="AS81" i="39"/>
  <c r="AS84" i="39" s="1"/>
  <c r="AQ84" i="12"/>
  <c r="AS81" i="37"/>
  <c r="AS84" i="37" s="1"/>
  <c r="AQ82" i="12"/>
  <c r="AS81" i="45"/>
  <c r="AS84" i="45" s="1"/>
  <c r="AQ90" i="12"/>
  <c r="AR81" i="38"/>
  <c r="AR84" i="38" s="1"/>
  <c r="AP83" i="12"/>
  <c r="AR81" i="42"/>
  <c r="AR84" i="42" s="1"/>
  <c r="AP87" i="12"/>
  <c r="AS81" i="36"/>
  <c r="AS84" i="36" s="1"/>
  <c r="AQ81" i="12"/>
  <c r="AS81" i="44"/>
  <c r="AS84" i="44" s="1"/>
  <c r="AQ89" i="12"/>
  <c r="AS81" i="40"/>
  <c r="AS84" i="40" s="1"/>
  <c r="AQ85" i="12"/>
  <c r="AK87" i="42"/>
  <c r="AK91" i="42" s="1"/>
  <c r="AI56" i="12"/>
  <c r="AK87" i="44"/>
  <c r="AK91" i="44" s="1"/>
  <c r="AI58" i="12"/>
  <c r="AK87" i="40"/>
  <c r="AK91" i="40" s="1"/>
  <c r="AI54" i="12"/>
  <c r="AK87" i="43"/>
  <c r="AK91" i="43" s="1"/>
  <c r="AI57" i="12"/>
  <c r="AK87" i="37"/>
  <c r="AK91" i="37" s="1"/>
  <c r="AI51" i="12"/>
  <c r="AK87" i="36"/>
  <c r="AK91" i="36" s="1"/>
  <c r="AI50" i="12"/>
  <c r="AK87" i="45"/>
  <c r="AK91" i="45" s="1"/>
  <c r="AI59" i="12"/>
  <c r="AK87" i="41"/>
  <c r="AK91" i="41" s="1"/>
  <c r="AI55" i="12"/>
  <c r="AK87" i="39"/>
  <c r="AK91" i="39" s="1"/>
  <c r="AI53" i="12"/>
  <c r="AK87" i="38"/>
  <c r="AK91" i="38" s="1"/>
  <c r="AI52" i="12"/>
  <c r="X69" i="38"/>
  <c r="X70" i="38" s="1"/>
  <c r="Y70" i="38" s="1"/>
  <c r="W57" i="4"/>
  <c r="X69" i="45"/>
  <c r="X70" i="45" s="1"/>
  <c r="Y70" i="45" s="1"/>
  <c r="W64" i="4"/>
  <c r="X69" i="41"/>
  <c r="X70" i="41" s="1"/>
  <c r="Y70" i="41" s="1"/>
  <c r="W60" i="4"/>
  <c r="X69" i="43"/>
  <c r="X70" i="43" s="1"/>
  <c r="Y70" i="43" s="1"/>
  <c r="W62" i="4"/>
  <c r="X69" i="40"/>
  <c r="X70" i="40" s="1"/>
  <c r="Y70" i="40" s="1"/>
  <c r="W59" i="4"/>
  <c r="AT54" i="45"/>
  <c r="AT28" i="45"/>
  <c r="AU2" i="45"/>
  <c r="X41" i="45"/>
  <c r="X48" i="45" s="1"/>
  <c r="X76" i="45"/>
  <c r="X78" i="45" s="1"/>
  <c r="AV33" i="45"/>
  <c r="AW31" i="45"/>
  <c r="Y10" i="45"/>
  <c r="Y40" i="45" s="1"/>
  <c r="Z58" i="45" s="1"/>
  <c r="Y33" i="4" s="1"/>
  <c r="AU39" i="45"/>
  <c r="Y10" i="44"/>
  <c r="Y40" i="44" s="1"/>
  <c r="Z58" i="44" s="1"/>
  <c r="Y32" i="4" s="1"/>
  <c r="AV31" i="44"/>
  <c r="AU33" i="44"/>
  <c r="X41" i="44"/>
  <c r="X76" i="44"/>
  <c r="X78" i="44" s="1"/>
  <c r="AT39" i="44"/>
  <c r="X96" i="44"/>
  <c r="X67" i="44"/>
  <c r="AT28" i="44"/>
  <c r="AT54" i="44"/>
  <c r="AU2" i="44"/>
  <c r="AU54" i="43"/>
  <c r="AU28" i="43"/>
  <c r="AV2" i="43"/>
  <c r="AW33" i="43"/>
  <c r="AW46" i="43" s="1"/>
  <c r="AX31" i="43"/>
  <c r="AV39" i="43"/>
  <c r="X95" i="43"/>
  <c r="X97" i="43" s="1"/>
  <c r="Y94" i="43" s="1"/>
  <c r="Y10" i="43"/>
  <c r="Y40" i="43" s="1"/>
  <c r="X48" i="43"/>
  <c r="AV33" i="42"/>
  <c r="AV46" i="42" s="1"/>
  <c r="AW31" i="42"/>
  <c r="AU39" i="42"/>
  <c r="X95" i="42"/>
  <c r="X97" i="42" s="1"/>
  <c r="Y94" i="42" s="1"/>
  <c r="Y101" i="42"/>
  <c r="Y102" i="42" s="1"/>
  <c r="X28" i="12" s="1"/>
  <c r="Z5" i="42"/>
  <c r="X48" i="42"/>
  <c r="Y40" i="42"/>
  <c r="AT54" i="42"/>
  <c r="AT28" i="42"/>
  <c r="AU2" i="42"/>
  <c r="Y10" i="41"/>
  <c r="Y40" i="41" s="1"/>
  <c r="X95" i="41"/>
  <c r="X97" i="41" s="1"/>
  <c r="Y94" i="41" s="1"/>
  <c r="AT54" i="41"/>
  <c r="AT28" i="41"/>
  <c r="AU2" i="41"/>
  <c r="AT33" i="41"/>
  <c r="AT46" i="41" s="1"/>
  <c r="AU31" i="41"/>
  <c r="AS39" i="41"/>
  <c r="AV31" i="40"/>
  <c r="AU33" i="40"/>
  <c r="AU46" i="40" s="1"/>
  <c r="AT39" i="40"/>
  <c r="Y10" i="40"/>
  <c r="Y40" i="40" s="1"/>
  <c r="X95" i="40"/>
  <c r="X97" i="40" s="1"/>
  <c r="Y94" i="40" s="1"/>
  <c r="X48" i="40"/>
  <c r="AT54" i="40"/>
  <c r="AT28" i="40"/>
  <c r="AU2" i="40"/>
  <c r="Y10" i="39"/>
  <c r="Y40" i="39" s="1"/>
  <c r="Z58" i="39" s="1"/>
  <c r="Y27" i="4" s="1"/>
  <c r="AT39" i="39"/>
  <c r="AU33" i="39"/>
  <c r="AU46" i="39" s="1"/>
  <c r="AV31" i="39"/>
  <c r="X96" i="39"/>
  <c r="X67" i="39"/>
  <c r="AT54" i="39"/>
  <c r="AT28" i="39"/>
  <c r="AU2" i="39"/>
  <c r="X76" i="39"/>
  <c r="X78" i="39" s="1"/>
  <c r="X41" i="39"/>
  <c r="X48" i="39" s="1"/>
  <c r="AT54" i="38"/>
  <c r="AT28" i="38"/>
  <c r="AU2" i="38"/>
  <c r="Y10" i="38"/>
  <c r="Y40" i="38" s="1"/>
  <c r="X95" i="38"/>
  <c r="X97" i="38" s="1"/>
  <c r="Y94" i="38" s="1"/>
  <c r="AS39" i="37"/>
  <c r="AR36" i="11" s="1"/>
  <c r="Y10" i="37"/>
  <c r="AT28" i="37"/>
  <c r="AU2" i="37"/>
  <c r="AT54" i="37"/>
  <c r="X95" i="37"/>
  <c r="X97" i="37" s="1"/>
  <c r="Y94" i="37" s="1"/>
  <c r="AT33" i="37"/>
  <c r="AT46" i="37" s="1"/>
  <c r="AS43" i="11" s="1"/>
  <c r="K44" i="14" s="1"/>
  <c r="AU31" i="37"/>
  <c r="Y41" i="36"/>
  <c r="Y76" i="36"/>
  <c r="Y78" i="36" s="1"/>
  <c r="AV31" i="36"/>
  <c r="AU33" i="36"/>
  <c r="AU46" i="36" s="1"/>
  <c r="AT39" i="36"/>
  <c r="X95" i="36"/>
  <c r="X97" i="36" s="1"/>
  <c r="Z58" i="36"/>
  <c r="Y24" i="4" s="1"/>
  <c r="Y101" i="36"/>
  <c r="Y102" i="36" s="1"/>
  <c r="X22" i="12" s="1"/>
  <c r="Z5" i="36"/>
  <c r="AT54" i="36"/>
  <c r="AT28" i="36"/>
  <c r="AU2" i="36"/>
  <c r="U97" i="27"/>
  <c r="V94" i="27" s="1"/>
  <c r="AJ2" i="1"/>
  <c r="AI32" i="1"/>
  <c r="AF69" i="12"/>
  <c r="AH81" i="24"/>
  <c r="AH84" i="24" s="1"/>
  <c r="AH81" i="29"/>
  <c r="AH84" i="29" s="1"/>
  <c r="AF74" i="12"/>
  <c r="AH81" i="25"/>
  <c r="AH84" i="25" s="1"/>
  <c r="AF70" i="12"/>
  <c r="AL28" i="22"/>
  <c r="AM2" i="22"/>
  <c r="AL54" i="22"/>
  <c r="T78" i="28"/>
  <c r="S121" i="12" s="1"/>
  <c r="T78" i="23"/>
  <c r="U75" i="23" s="1"/>
  <c r="U75" i="35"/>
  <c r="S128" i="12"/>
  <c r="V75" i="34"/>
  <c r="T127" i="12"/>
  <c r="U75" i="32"/>
  <c r="S125" i="12"/>
  <c r="U75" i="31"/>
  <c r="S124" i="12"/>
  <c r="AI87" i="35"/>
  <c r="AI91" i="35" s="1"/>
  <c r="AG49" i="12"/>
  <c r="AI87" i="32"/>
  <c r="AI91" i="32" s="1"/>
  <c r="AG46" i="12"/>
  <c r="AI87" i="33"/>
  <c r="AI91" i="33" s="1"/>
  <c r="AG47" i="12"/>
  <c r="AI87" i="34"/>
  <c r="AI91" i="34" s="1"/>
  <c r="AG48" i="12"/>
  <c r="AI87" i="31"/>
  <c r="AI91" i="31" s="1"/>
  <c r="AG45" i="12"/>
  <c r="AK81" i="35"/>
  <c r="AK84" i="35" s="1"/>
  <c r="AI80" i="12"/>
  <c r="AK81" i="32"/>
  <c r="AK84" i="32" s="1"/>
  <c r="AI77" i="12"/>
  <c r="AK81" i="33"/>
  <c r="AK84" i="33" s="1"/>
  <c r="AI78" i="12"/>
  <c r="AK81" i="34"/>
  <c r="AK84" i="34" s="1"/>
  <c r="AI79" i="12"/>
  <c r="AK81" i="31"/>
  <c r="AK84" i="31" s="1"/>
  <c r="AI76" i="12"/>
  <c r="V78" i="25"/>
  <c r="W75" i="25" s="1"/>
  <c r="T50" i="35"/>
  <c r="T51" i="35" s="1"/>
  <c r="S47" i="7"/>
  <c r="V76" i="24"/>
  <c r="V41" i="24"/>
  <c r="V101" i="24"/>
  <c r="V102" i="24" s="1"/>
  <c r="U10" i="12" s="1"/>
  <c r="W5" i="24"/>
  <c r="W10" i="24" s="1"/>
  <c r="U48" i="24"/>
  <c r="U95" i="24"/>
  <c r="U97" i="24" s="1"/>
  <c r="V94" i="24" s="1"/>
  <c r="V62" i="24"/>
  <c r="U12" i="4"/>
  <c r="V77" i="24"/>
  <c r="T50" i="32"/>
  <c r="T51" i="32" s="1"/>
  <c r="S44" i="7"/>
  <c r="U50" i="34"/>
  <c r="U51" i="34" s="1"/>
  <c r="T46" i="7"/>
  <c r="T117" i="12"/>
  <c r="V75" i="24"/>
  <c r="T69" i="31"/>
  <c r="T70" i="31" s="1"/>
  <c r="U70" i="31" s="1"/>
  <c r="S50" i="4"/>
  <c r="T69" i="35"/>
  <c r="T70" i="35" s="1"/>
  <c r="U70" i="35" s="1"/>
  <c r="S54" i="4"/>
  <c r="T95" i="35"/>
  <c r="T97" i="35" s="1"/>
  <c r="U94" i="35" s="1"/>
  <c r="U101" i="35"/>
  <c r="U102" i="35" s="1"/>
  <c r="T21" i="12" s="1"/>
  <c r="V5" i="35"/>
  <c r="U76" i="35"/>
  <c r="U41" i="35"/>
  <c r="U95" i="35" s="1"/>
  <c r="AM54" i="35"/>
  <c r="AM28" i="35"/>
  <c r="AN2" i="35"/>
  <c r="V58" i="35"/>
  <c r="U23" i="4" s="1"/>
  <c r="U95" i="34"/>
  <c r="U97" i="34" s="1"/>
  <c r="V94" i="34" s="1"/>
  <c r="V62" i="34"/>
  <c r="V77" i="34"/>
  <c r="V10" i="34"/>
  <c r="V40" i="34" s="1"/>
  <c r="AN54" i="34"/>
  <c r="AN28" i="34"/>
  <c r="AO2" i="34"/>
  <c r="V41" i="33"/>
  <c r="V48" i="33" s="1"/>
  <c r="V76" i="33"/>
  <c r="V78" i="33" s="1"/>
  <c r="AN54" i="33"/>
  <c r="AN28" i="33"/>
  <c r="AO2" i="33"/>
  <c r="V96" i="33"/>
  <c r="V67" i="33"/>
  <c r="V101" i="33"/>
  <c r="V102" i="33" s="1"/>
  <c r="U19" i="12" s="1"/>
  <c r="W5" i="33"/>
  <c r="U76" i="32"/>
  <c r="U41" i="32"/>
  <c r="U95" i="32" s="1"/>
  <c r="V58" i="32"/>
  <c r="U20" i="4" s="1"/>
  <c r="AN54" i="32"/>
  <c r="AO2" i="32"/>
  <c r="AN28" i="32"/>
  <c r="U101" i="32"/>
  <c r="U102" i="32" s="1"/>
  <c r="T18" i="12" s="1"/>
  <c r="V5" i="32"/>
  <c r="T95" i="32"/>
  <c r="T97" i="32" s="1"/>
  <c r="U94" i="32" s="1"/>
  <c r="U101" i="31"/>
  <c r="U102" i="31" s="1"/>
  <c r="T17" i="12" s="1"/>
  <c r="V5" i="31"/>
  <c r="U40" i="31"/>
  <c r="T95" i="31"/>
  <c r="T97" i="31" s="1"/>
  <c r="AM54" i="31"/>
  <c r="AM28" i="31"/>
  <c r="AN2" i="31"/>
  <c r="T48" i="31"/>
  <c r="U78" i="30"/>
  <c r="V75" i="30" s="1"/>
  <c r="V119" i="12"/>
  <c r="X75" i="26"/>
  <c r="U78" i="27"/>
  <c r="V10" i="27"/>
  <c r="V40" i="27" s="1"/>
  <c r="X101" i="26"/>
  <c r="X102" i="26" s="1"/>
  <c r="W12" i="12" s="1"/>
  <c r="Y5" i="26"/>
  <c r="S47" i="4"/>
  <c r="T69" i="28"/>
  <c r="T70" i="28" s="1"/>
  <c r="U70" i="28" s="1"/>
  <c r="X40" i="26"/>
  <c r="X96" i="26"/>
  <c r="X67" i="26"/>
  <c r="U48" i="27"/>
  <c r="V62" i="27"/>
  <c r="U10" i="28"/>
  <c r="T95" i="28"/>
  <c r="T97" i="28" s="1"/>
  <c r="U94" i="28" s="1"/>
  <c r="T50" i="27"/>
  <c r="T51" i="27" s="1"/>
  <c r="S39" i="7"/>
  <c r="T48" i="28"/>
  <c r="AJ54" i="25"/>
  <c r="AK2" i="25"/>
  <c r="AJ28" i="25"/>
  <c r="AJ54" i="24"/>
  <c r="AK2" i="24"/>
  <c r="AJ28" i="24"/>
  <c r="AK2" i="28"/>
  <c r="AJ54" i="28"/>
  <c r="AJ28" i="28"/>
  <c r="AK2" i="23"/>
  <c r="AJ54" i="23"/>
  <c r="AJ28" i="23"/>
  <c r="R81" i="4"/>
  <c r="R4" i="12"/>
  <c r="R61" i="12" s="1"/>
  <c r="R99" i="12" s="1"/>
  <c r="T50" i="23"/>
  <c r="T51" i="23" s="1"/>
  <c r="S35" i="7"/>
  <c r="S33" i="7"/>
  <c r="T50" i="2"/>
  <c r="T51" i="2" s="1"/>
  <c r="AI81" i="26"/>
  <c r="AI84" i="26" s="1"/>
  <c r="AG71" i="12"/>
  <c r="V10" i="30"/>
  <c r="V40" i="30" s="1"/>
  <c r="AK2" i="30"/>
  <c r="AJ54" i="30"/>
  <c r="AJ28" i="30"/>
  <c r="R72" i="11"/>
  <c r="R104" i="12" s="1"/>
  <c r="R64" i="7"/>
  <c r="R48" i="11"/>
  <c r="V96" i="30"/>
  <c r="V67" i="30"/>
  <c r="U49" i="4" s="1"/>
  <c r="V50" i="25"/>
  <c r="V51" i="25" s="1"/>
  <c r="U37" i="7"/>
  <c r="V5" i="2"/>
  <c r="U101" i="2"/>
  <c r="U102" i="2" s="1"/>
  <c r="T7" i="12" s="1"/>
  <c r="AL2" i="2"/>
  <c r="AK54" i="2"/>
  <c r="AK28" i="2"/>
  <c r="AH81" i="30"/>
  <c r="AH84" i="30" s="1"/>
  <c r="AF75" i="12"/>
  <c r="AL54" i="27"/>
  <c r="AL28" i="27"/>
  <c r="AM2" i="27"/>
  <c r="AN28" i="29"/>
  <c r="AN54" i="29"/>
  <c r="AO2" i="29"/>
  <c r="W10" i="25"/>
  <c r="W40" i="25" s="1"/>
  <c r="V96" i="25"/>
  <c r="V67" i="25"/>
  <c r="T95" i="23"/>
  <c r="T97" i="23" s="1"/>
  <c r="U94" i="23" s="1"/>
  <c r="V95" i="25"/>
  <c r="V10" i="29"/>
  <c r="U41" i="29"/>
  <c r="U48" i="29" s="1"/>
  <c r="U76" i="29"/>
  <c r="U78" i="29" s="1"/>
  <c r="V58" i="29"/>
  <c r="U10" i="23"/>
  <c r="S40" i="4"/>
  <c r="T69" i="2"/>
  <c r="T70" i="2" s="1"/>
  <c r="U70" i="2" s="1"/>
  <c r="T97" i="2"/>
  <c r="R59" i="7"/>
  <c r="R61" i="7" s="1"/>
  <c r="R62" i="7" s="1"/>
  <c r="U48" i="30"/>
  <c r="U95" i="30"/>
  <c r="U97" i="30" s="1"/>
  <c r="V94" i="30" s="1"/>
  <c r="U10" i="22"/>
  <c r="U40" i="22" s="1"/>
  <c r="S42" i="7"/>
  <c r="T50" i="30"/>
  <c r="T51" i="30" s="1"/>
  <c r="T41" i="22"/>
  <c r="S38" i="11" s="1"/>
  <c r="T76" i="22"/>
  <c r="T78" i="22" s="1"/>
  <c r="E38" i="14"/>
  <c r="V77" i="30"/>
  <c r="U18" i="4"/>
  <c r="U75" i="2"/>
  <c r="S114" i="12"/>
  <c r="S41" i="4"/>
  <c r="T69" i="22"/>
  <c r="T70" i="22" s="1"/>
  <c r="U70" i="22" s="1"/>
  <c r="U40" i="2"/>
  <c r="AK28" i="26"/>
  <c r="AL2" i="26"/>
  <c r="AK54" i="26"/>
  <c r="AF72" i="12"/>
  <c r="AH81" i="27"/>
  <c r="AH84" i="27" s="1"/>
  <c r="AF102" i="12"/>
  <c r="AK87" i="23"/>
  <c r="AK91" i="23" s="1"/>
  <c r="AI37" i="12"/>
  <c r="AH66" i="12"/>
  <c r="AJ81" i="2"/>
  <c r="AJ84" i="2" s="1"/>
  <c r="AI68" i="12"/>
  <c r="AK81" i="23"/>
  <c r="AK84" i="23" s="1"/>
  <c r="AK87" i="26"/>
  <c r="AK91" i="26" s="1"/>
  <c r="AI40" i="12"/>
  <c r="AJ81" i="28"/>
  <c r="AJ84" i="28" s="1"/>
  <c r="AH73" i="12"/>
  <c r="AK87" i="27"/>
  <c r="AK91" i="27" s="1"/>
  <c r="AI41" i="12"/>
  <c r="AK87" i="25"/>
  <c r="AK91" i="25" s="1"/>
  <c r="AI39" i="12"/>
  <c r="AI67" i="12"/>
  <c r="AK81" i="22"/>
  <c r="AK84" i="22" s="1"/>
  <c r="AI35" i="12"/>
  <c r="AK87" i="2"/>
  <c r="AK91" i="2" s="1"/>
  <c r="AJ42" i="12"/>
  <c r="AL87" i="28"/>
  <c r="AL91" i="28" s="1"/>
  <c r="AK87" i="24"/>
  <c r="AK91" i="24" s="1"/>
  <c r="AI38" i="12"/>
  <c r="AI36" i="12"/>
  <c r="AK87" i="22"/>
  <c r="AK91" i="22" s="1"/>
  <c r="AK87" i="29"/>
  <c r="AK91" i="29" s="1"/>
  <c r="AI43" i="12"/>
  <c r="AJ44" i="12"/>
  <c r="AL87" i="30"/>
  <c r="AL91" i="30" s="1"/>
  <c r="AR30" i="7" l="1"/>
  <c r="X50" i="36"/>
  <c r="X51" i="36" s="1"/>
  <c r="AR30" i="11"/>
  <c r="AT39" i="38"/>
  <c r="AS21" i="11"/>
  <c r="K22" i="14" s="1"/>
  <c r="AS21" i="7"/>
  <c r="AU33" i="38"/>
  <c r="AU46" i="38" s="1"/>
  <c r="AV31" i="38"/>
  <c r="AU28" i="11"/>
  <c r="AU28" i="7"/>
  <c r="AT27" i="7"/>
  <c r="AT27" i="11"/>
  <c r="AV26" i="11"/>
  <c r="AV26" i="7"/>
  <c r="AU25" i="7"/>
  <c r="AU25" i="11"/>
  <c r="AS24" i="11"/>
  <c r="K25" i="14" s="1"/>
  <c r="AS24" i="7"/>
  <c r="AT23" i="7"/>
  <c r="AT23" i="11"/>
  <c r="AT22" i="7"/>
  <c r="AT22" i="11"/>
  <c r="AS20" i="11"/>
  <c r="K21" i="14" s="1"/>
  <c r="K31" i="14" s="1"/>
  <c r="AS20" i="7"/>
  <c r="AS30" i="7" s="1"/>
  <c r="AT19" i="7"/>
  <c r="AT19" i="11"/>
  <c r="Y94" i="36"/>
  <c r="Y95" i="36"/>
  <c r="X50" i="45"/>
  <c r="X51" i="45" s="1"/>
  <c r="W57" i="7"/>
  <c r="Y75" i="45"/>
  <c r="W138" i="12"/>
  <c r="Y75" i="44"/>
  <c r="W137" i="12"/>
  <c r="X50" i="43"/>
  <c r="X51" i="43" s="1"/>
  <c r="W55" i="7"/>
  <c r="X50" i="42"/>
  <c r="X51" i="42" s="1"/>
  <c r="W54" i="7"/>
  <c r="X50" i="40"/>
  <c r="X51" i="40" s="1"/>
  <c r="W52" i="7"/>
  <c r="X50" i="39"/>
  <c r="X51" i="39" s="1"/>
  <c r="W51" i="7"/>
  <c r="Y75" i="39"/>
  <c r="W132" i="12"/>
  <c r="Z75" i="36"/>
  <c r="X129" i="12"/>
  <c r="AS81" i="42"/>
  <c r="AS84" i="42" s="1"/>
  <c r="AQ87" i="12"/>
  <c r="AT81" i="39"/>
  <c r="AT84" i="39" s="1"/>
  <c r="AR84" i="12"/>
  <c r="AT81" i="36"/>
  <c r="AT84" i="36" s="1"/>
  <c r="AR81" i="12"/>
  <c r="AT81" i="40"/>
  <c r="AT84" i="40" s="1"/>
  <c r="AR85" i="12"/>
  <c r="AS81" i="38"/>
  <c r="AS84" i="38" s="1"/>
  <c r="AQ83" i="12"/>
  <c r="AS81" i="43"/>
  <c r="AS84" i="43" s="1"/>
  <c r="AQ88" i="12"/>
  <c r="AT81" i="37"/>
  <c r="AT84" i="37" s="1"/>
  <c r="AR82" i="12"/>
  <c r="AT81" i="44"/>
  <c r="AT84" i="44" s="1"/>
  <c r="AR89" i="12"/>
  <c r="AT81" i="45"/>
  <c r="AT84" i="45" s="1"/>
  <c r="AR90" i="12"/>
  <c r="AS81" i="41"/>
  <c r="AS84" i="41" s="1"/>
  <c r="AQ86" i="12"/>
  <c r="AL87" i="41"/>
  <c r="AL91" i="41" s="1"/>
  <c r="AJ55" i="12"/>
  <c r="AL87" i="43"/>
  <c r="AL91" i="43" s="1"/>
  <c r="AJ57" i="12"/>
  <c r="AL87" i="45"/>
  <c r="AL91" i="45" s="1"/>
  <c r="AJ59" i="12"/>
  <c r="AL87" i="40"/>
  <c r="AL91" i="40" s="1"/>
  <c r="AJ54" i="12"/>
  <c r="AL87" i="38"/>
  <c r="AL91" i="38" s="1"/>
  <c r="AJ52" i="12"/>
  <c r="AL87" i="36"/>
  <c r="AL91" i="36" s="1"/>
  <c r="AJ50" i="12"/>
  <c r="AL87" i="44"/>
  <c r="AL91" i="44" s="1"/>
  <c r="AJ58" i="12"/>
  <c r="AL87" i="39"/>
  <c r="AL91" i="39" s="1"/>
  <c r="AJ53" i="12"/>
  <c r="AL87" i="37"/>
  <c r="AL91" i="37" s="1"/>
  <c r="AJ51" i="12"/>
  <c r="AL87" i="42"/>
  <c r="AL91" i="42" s="1"/>
  <c r="AJ56" i="12"/>
  <c r="X69" i="44"/>
  <c r="X70" i="44" s="1"/>
  <c r="Y70" i="44" s="1"/>
  <c r="W63" i="4"/>
  <c r="X69" i="39"/>
  <c r="X70" i="39" s="1"/>
  <c r="Y70" i="39" s="1"/>
  <c r="W58" i="4"/>
  <c r="S116" i="12"/>
  <c r="Y48" i="36"/>
  <c r="Z62" i="36"/>
  <c r="Z96" i="36" s="1"/>
  <c r="Z77" i="45"/>
  <c r="X95" i="45"/>
  <c r="X97" i="45" s="1"/>
  <c r="Y94" i="45" s="1"/>
  <c r="Y101" i="45"/>
  <c r="Y102" i="45" s="1"/>
  <c r="X31" i="12" s="1"/>
  <c r="Z5" i="45"/>
  <c r="AU54" i="45"/>
  <c r="AU28" i="45"/>
  <c r="AV2" i="45"/>
  <c r="Y76" i="45"/>
  <c r="Y41" i="45"/>
  <c r="Y95" i="45" s="1"/>
  <c r="AX31" i="45"/>
  <c r="AW33" i="45"/>
  <c r="AV39" i="45"/>
  <c r="Z77" i="44"/>
  <c r="AU39" i="44"/>
  <c r="AV33" i="44"/>
  <c r="AW31" i="44"/>
  <c r="X95" i="44"/>
  <c r="X97" i="44" s="1"/>
  <c r="Y94" i="44" s="1"/>
  <c r="X48" i="44"/>
  <c r="AU54" i="44"/>
  <c r="AU28" i="44"/>
  <c r="AV2" i="44"/>
  <c r="Y101" i="44"/>
  <c r="Y102" i="44" s="1"/>
  <c r="X30" i="12" s="1"/>
  <c r="Z5" i="44"/>
  <c r="Y41" i="44"/>
  <c r="Y95" i="44" s="1"/>
  <c r="Y76" i="44"/>
  <c r="AV54" i="43"/>
  <c r="AV28" i="43"/>
  <c r="AW2" i="43"/>
  <c r="AW39" i="43"/>
  <c r="Y101" i="43"/>
  <c r="Y102" i="43" s="1"/>
  <c r="X29" i="12" s="1"/>
  <c r="Z5" i="43"/>
  <c r="Y41" i="43"/>
  <c r="Y48" i="43" s="1"/>
  <c r="Y76" i="43"/>
  <c r="Y78" i="43" s="1"/>
  <c r="Z58" i="43"/>
  <c r="Y31" i="4" s="1"/>
  <c r="AX33" i="43"/>
  <c r="AX46" i="43" s="1"/>
  <c r="AY31" i="43"/>
  <c r="Y76" i="42"/>
  <c r="Y78" i="42" s="1"/>
  <c r="Y41" i="42"/>
  <c r="Y48" i="42" s="1"/>
  <c r="Z58" i="42"/>
  <c r="Y30" i="4" s="1"/>
  <c r="Z10" i="42"/>
  <c r="AW33" i="42"/>
  <c r="AW46" i="42" s="1"/>
  <c r="AX31" i="42"/>
  <c r="AU28" i="42"/>
  <c r="AV2" i="42"/>
  <c r="AU54" i="42"/>
  <c r="AV39" i="42"/>
  <c r="AU54" i="41"/>
  <c r="AU28" i="41"/>
  <c r="AV2" i="41"/>
  <c r="AU33" i="41"/>
  <c r="AU46" i="41" s="1"/>
  <c r="AV31" i="41"/>
  <c r="Y41" i="41"/>
  <c r="Y76" i="41"/>
  <c r="Y78" i="41" s="1"/>
  <c r="Z58" i="41"/>
  <c r="Y29" i="4" s="1"/>
  <c r="AT39" i="41"/>
  <c r="Y101" i="41"/>
  <c r="Y102" i="41" s="1"/>
  <c r="X27" i="12" s="1"/>
  <c r="Z5" i="41"/>
  <c r="Y76" i="40"/>
  <c r="Y78" i="40" s="1"/>
  <c r="Y41" i="40"/>
  <c r="Y48" i="40" s="1"/>
  <c r="Z58" i="40"/>
  <c r="Y28" i="4" s="1"/>
  <c r="AU54" i="40"/>
  <c r="AU28" i="40"/>
  <c r="AV2" i="40"/>
  <c r="AU39" i="40"/>
  <c r="Y101" i="40"/>
  <c r="Y102" i="40" s="1"/>
  <c r="X26" i="12" s="1"/>
  <c r="Z5" i="40"/>
  <c r="AV33" i="40"/>
  <c r="AV46" i="40" s="1"/>
  <c r="AW31" i="40"/>
  <c r="Z77" i="39"/>
  <c r="X95" i="39"/>
  <c r="X97" i="39" s="1"/>
  <c r="Y94" i="39" s="1"/>
  <c r="AV33" i="39"/>
  <c r="AV46" i="39" s="1"/>
  <c r="AW31" i="39"/>
  <c r="AU39" i="39"/>
  <c r="Y101" i="39"/>
  <c r="Y102" i="39" s="1"/>
  <c r="X25" i="12" s="1"/>
  <c r="Z5" i="39"/>
  <c r="Y41" i="39"/>
  <c r="Y95" i="39" s="1"/>
  <c r="Y76" i="39"/>
  <c r="Y78" i="39" s="1"/>
  <c r="AU54" i="39"/>
  <c r="AU28" i="39"/>
  <c r="AV2" i="39"/>
  <c r="Y101" i="38"/>
  <c r="Y102" i="38" s="1"/>
  <c r="X24" i="12" s="1"/>
  <c r="Z5" i="38"/>
  <c r="Y41" i="38"/>
  <c r="Y48" i="38" s="1"/>
  <c r="Y76" i="38"/>
  <c r="Y78" i="38" s="1"/>
  <c r="Z58" i="38"/>
  <c r="Y26" i="4" s="1"/>
  <c r="AU54" i="38"/>
  <c r="AV2" i="38"/>
  <c r="AU28" i="38"/>
  <c r="Y101" i="37"/>
  <c r="Y102" i="37" s="1"/>
  <c r="X23" i="12" s="1"/>
  <c r="Z5" i="37"/>
  <c r="Y40" i="37"/>
  <c r="AU28" i="37"/>
  <c r="AU54" i="37"/>
  <c r="AV2" i="37"/>
  <c r="AU33" i="37"/>
  <c r="AU46" i="37" s="1"/>
  <c r="AV31" i="37"/>
  <c r="AT39" i="37"/>
  <c r="AS36" i="11" s="1"/>
  <c r="K37" i="14" s="1"/>
  <c r="Z77" i="36"/>
  <c r="AU39" i="36"/>
  <c r="AV33" i="36"/>
  <c r="AV46" i="36" s="1"/>
  <c r="AW31" i="36"/>
  <c r="AU54" i="36"/>
  <c r="AU28" i="36"/>
  <c r="AV2" i="36"/>
  <c r="Z10" i="36"/>
  <c r="AK2" i="1"/>
  <c r="AJ32" i="1"/>
  <c r="U75" i="28"/>
  <c r="AM28" i="22"/>
  <c r="AN2" i="22"/>
  <c r="AM54" i="22"/>
  <c r="AI81" i="29"/>
  <c r="AI84" i="29" s="1"/>
  <c r="AG74" i="12"/>
  <c r="AI81" i="24"/>
  <c r="AI84" i="24" s="1"/>
  <c r="AG69" i="12"/>
  <c r="AI81" i="25"/>
  <c r="AI84" i="25" s="1"/>
  <c r="AG70" i="12"/>
  <c r="U94" i="31"/>
  <c r="T123" i="12"/>
  <c r="U118" i="12"/>
  <c r="V97" i="25"/>
  <c r="W94" i="25" s="1"/>
  <c r="U78" i="32"/>
  <c r="V75" i="32" s="1"/>
  <c r="U97" i="32"/>
  <c r="V94" i="32" s="1"/>
  <c r="U78" i="35"/>
  <c r="W75" i="33"/>
  <c r="U126" i="12"/>
  <c r="AJ87" i="34"/>
  <c r="AJ91" i="34" s="1"/>
  <c r="AH48" i="12"/>
  <c r="AJ87" i="32"/>
  <c r="AJ91" i="32" s="1"/>
  <c r="AH46" i="12"/>
  <c r="AJ87" i="31"/>
  <c r="AJ91" i="31" s="1"/>
  <c r="AH45" i="12"/>
  <c r="AJ87" i="33"/>
  <c r="AJ91" i="33" s="1"/>
  <c r="AH47" i="12"/>
  <c r="AJ87" i="35"/>
  <c r="AJ91" i="35" s="1"/>
  <c r="AH49" i="12"/>
  <c r="AL81" i="34"/>
  <c r="AL84" i="34" s="1"/>
  <c r="AJ79" i="12"/>
  <c r="AL81" i="32"/>
  <c r="AL84" i="32" s="1"/>
  <c r="AJ77" i="12"/>
  <c r="AL81" i="31"/>
  <c r="AL84" i="31" s="1"/>
  <c r="AJ76" i="12"/>
  <c r="AL81" i="33"/>
  <c r="AL84" i="33" s="1"/>
  <c r="AJ78" i="12"/>
  <c r="AL81" i="35"/>
  <c r="AL84" i="35" s="1"/>
  <c r="AJ80" i="12"/>
  <c r="V78" i="24"/>
  <c r="U117" i="12" s="1"/>
  <c r="V50" i="33"/>
  <c r="V51" i="33" s="1"/>
  <c r="U45" i="7"/>
  <c r="U48" i="32"/>
  <c r="V62" i="35"/>
  <c r="V67" i="35" s="1"/>
  <c r="T36" i="7"/>
  <c r="U50" i="24"/>
  <c r="U51" i="24" s="1"/>
  <c r="V48" i="24"/>
  <c r="V95" i="24"/>
  <c r="T50" i="31"/>
  <c r="T51" i="31" s="1"/>
  <c r="S43" i="7"/>
  <c r="V62" i="32"/>
  <c r="V96" i="32" s="1"/>
  <c r="U48" i="35"/>
  <c r="W40" i="24"/>
  <c r="X5" i="24"/>
  <c r="X10" i="24" s="1"/>
  <c r="X40" i="24" s="1"/>
  <c r="X41" i="24" s="1"/>
  <c r="X48" i="24" s="1"/>
  <c r="W101" i="24"/>
  <c r="W102" i="24" s="1"/>
  <c r="V10" i="12" s="1"/>
  <c r="V96" i="24"/>
  <c r="V67" i="24"/>
  <c r="V69" i="33"/>
  <c r="V70" i="33" s="1"/>
  <c r="W70" i="33" s="1"/>
  <c r="U52" i="4"/>
  <c r="AN54" i="35"/>
  <c r="AN28" i="35"/>
  <c r="AO2" i="35"/>
  <c r="V10" i="35"/>
  <c r="V77" i="35"/>
  <c r="U97" i="35"/>
  <c r="V94" i="35" s="1"/>
  <c r="V41" i="34"/>
  <c r="V48" i="34" s="1"/>
  <c r="V76" i="34"/>
  <c r="V78" i="34" s="1"/>
  <c r="V96" i="34"/>
  <c r="V67" i="34"/>
  <c r="AO54" i="34"/>
  <c r="AO28" i="34"/>
  <c r="AP2" i="34"/>
  <c r="V101" i="34"/>
  <c r="V102" i="34" s="1"/>
  <c r="U20" i="12" s="1"/>
  <c r="W5" i="34"/>
  <c r="W10" i="33"/>
  <c r="AO54" i="33"/>
  <c r="AO28" i="33"/>
  <c r="AP2" i="33"/>
  <c r="V95" i="33"/>
  <c r="V97" i="33" s="1"/>
  <c r="W94" i="33" s="1"/>
  <c r="V77" i="32"/>
  <c r="AO54" i="32"/>
  <c r="AO28" i="32"/>
  <c r="AP2" i="32"/>
  <c r="V10" i="32"/>
  <c r="V40" i="32" s="1"/>
  <c r="U41" i="31"/>
  <c r="U48" i="31" s="1"/>
  <c r="U76" i="31"/>
  <c r="U78" i="31" s="1"/>
  <c r="V58" i="31"/>
  <c r="U19" i="4" s="1"/>
  <c r="AN54" i="31"/>
  <c r="AN28" i="31"/>
  <c r="AO2" i="31"/>
  <c r="V10" i="31"/>
  <c r="V76" i="27"/>
  <c r="V41" i="27"/>
  <c r="V48" i="27" s="1"/>
  <c r="S40" i="7"/>
  <c r="T50" i="28"/>
  <c r="T51" i="28" s="1"/>
  <c r="U50" i="27"/>
  <c r="U51" i="27" s="1"/>
  <c r="T39" i="7"/>
  <c r="T120" i="12"/>
  <c r="V75" i="27"/>
  <c r="U101" i="28"/>
  <c r="U102" i="28" s="1"/>
  <c r="T14" i="12" s="1"/>
  <c r="V5" i="28"/>
  <c r="W45" i="4"/>
  <c r="X69" i="26"/>
  <c r="X70" i="26" s="1"/>
  <c r="Y70" i="26" s="1"/>
  <c r="U40" i="28"/>
  <c r="Y10" i="26"/>
  <c r="Y40" i="26" s="1"/>
  <c r="V96" i="27"/>
  <c r="V67" i="27"/>
  <c r="X41" i="26"/>
  <c r="X48" i="26" s="1"/>
  <c r="X76" i="26"/>
  <c r="X78" i="26" s="1"/>
  <c r="V101" i="27"/>
  <c r="V102" i="27" s="1"/>
  <c r="U13" i="12" s="1"/>
  <c r="W5" i="27"/>
  <c r="AK54" i="28"/>
  <c r="AL2" i="28"/>
  <c r="AK28" i="28"/>
  <c r="AL2" i="23"/>
  <c r="AK28" i="23"/>
  <c r="AK54" i="23"/>
  <c r="AL2" i="25"/>
  <c r="AK28" i="25"/>
  <c r="AK54" i="25"/>
  <c r="AL2" i="24"/>
  <c r="AK54" i="24"/>
  <c r="AK28" i="24"/>
  <c r="V69" i="30"/>
  <c r="V70" i="30" s="1"/>
  <c r="W70" i="30" s="1"/>
  <c r="U76" i="22"/>
  <c r="U41" i="22"/>
  <c r="U48" i="22" s="1"/>
  <c r="V58" i="22"/>
  <c r="U94" i="2"/>
  <c r="U101" i="23"/>
  <c r="U102" i="23" s="1"/>
  <c r="T9" i="12" s="1"/>
  <c r="V5" i="23"/>
  <c r="T41" i="7"/>
  <c r="U50" i="29"/>
  <c r="U51" i="29" s="1"/>
  <c r="V101" i="29"/>
  <c r="V102" i="29" s="1"/>
  <c r="U15" i="12" s="1"/>
  <c r="W5" i="29"/>
  <c r="U44" i="4"/>
  <c r="V69" i="25"/>
  <c r="V70" i="25" s="1"/>
  <c r="W70" i="25" s="1"/>
  <c r="W76" i="25"/>
  <c r="W78" i="25" s="1"/>
  <c r="W41" i="25"/>
  <c r="W48" i="25" s="1"/>
  <c r="X58" i="25"/>
  <c r="AN2" i="27"/>
  <c r="AM54" i="27"/>
  <c r="AM28" i="27"/>
  <c r="AI81" i="30"/>
  <c r="AI84" i="30" s="1"/>
  <c r="AG75" i="12"/>
  <c r="AK28" i="30"/>
  <c r="AL2" i="30"/>
  <c r="AK54" i="30"/>
  <c r="AJ81" i="26"/>
  <c r="AJ84" i="26" s="1"/>
  <c r="AH71" i="12"/>
  <c r="S115" i="12"/>
  <c r="U75" i="22"/>
  <c r="V75" i="29"/>
  <c r="T122" i="12"/>
  <c r="U50" i="30"/>
  <c r="U51" i="30" s="1"/>
  <c r="T42" i="7"/>
  <c r="V40" i="29"/>
  <c r="AO28" i="29"/>
  <c r="AO54" i="29"/>
  <c r="AP2" i="29"/>
  <c r="V76" i="30"/>
  <c r="V78" i="30" s="1"/>
  <c r="V41" i="30"/>
  <c r="AM2" i="26"/>
  <c r="AL54" i="26"/>
  <c r="AL28" i="26"/>
  <c r="U76" i="2"/>
  <c r="U78" i="2" s="1"/>
  <c r="U41" i="2"/>
  <c r="V58" i="2"/>
  <c r="T95" i="22"/>
  <c r="T97" i="22" s="1"/>
  <c r="U94" i="22" s="1"/>
  <c r="S71" i="4"/>
  <c r="U95" i="29"/>
  <c r="U97" i="29" s="1"/>
  <c r="V94" i="29" s="1"/>
  <c r="V62" i="29"/>
  <c r="R65" i="7"/>
  <c r="V101" i="30"/>
  <c r="V102" i="30" s="1"/>
  <c r="U16" i="12" s="1"/>
  <c r="W5" i="30"/>
  <c r="T48" i="22"/>
  <c r="V5" i="22"/>
  <c r="U101" i="22"/>
  <c r="U102" i="22" s="1"/>
  <c r="T8" i="12" s="1"/>
  <c r="U40" i="23"/>
  <c r="V77" i="29"/>
  <c r="U17" i="4"/>
  <c r="W101" i="25"/>
  <c r="W102" i="25" s="1"/>
  <c r="V11" i="12" s="1"/>
  <c r="X5" i="25"/>
  <c r="AM2" i="2"/>
  <c r="AL54" i="2"/>
  <c r="AL28" i="2"/>
  <c r="V10" i="2"/>
  <c r="V40" i="2" s="1"/>
  <c r="R107" i="12"/>
  <c r="R109" i="12" s="1"/>
  <c r="S103" i="12"/>
  <c r="R82" i="4"/>
  <c r="AG72" i="12"/>
  <c r="AI81" i="27"/>
  <c r="AI84" i="27" s="1"/>
  <c r="AG102" i="12"/>
  <c r="AJ37" i="12"/>
  <c r="AL87" i="23"/>
  <c r="AL91" i="23" s="1"/>
  <c r="AK81" i="2"/>
  <c r="AK84" i="2" s="1"/>
  <c r="AI66" i="12"/>
  <c r="AJ68" i="12"/>
  <c r="AL81" i="23"/>
  <c r="AL84" i="23" s="1"/>
  <c r="AJ40" i="12"/>
  <c r="AL87" i="26"/>
  <c r="AL91" i="26" s="1"/>
  <c r="AJ38" i="12"/>
  <c r="AL87" i="24"/>
  <c r="AL91" i="24" s="1"/>
  <c r="AL87" i="27"/>
  <c r="AL91" i="27" s="1"/>
  <c r="AJ41" i="12"/>
  <c r="AJ43" i="12"/>
  <c r="AL87" i="29"/>
  <c r="AL91" i="29" s="1"/>
  <c r="AK81" i="28"/>
  <c r="AK84" i="28" s="1"/>
  <c r="AI73" i="12"/>
  <c r="AK44" i="12"/>
  <c r="AM87" i="30"/>
  <c r="AM91" i="30" s="1"/>
  <c r="AL87" i="22"/>
  <c r="AL91" i="22" s="1"/>
  <c r="AJ36" i="12"/>
  <c r="AK42" i="12"/>
  <c r="AM87" i="28"/>
  <c r="AM91" i="28" s="1"/>
  <c r="AJ35" i="12"/>
  <c r="AL87" i="2"/>
  <c r="AL91" i="2" s="1"/>
  <c r="AL81" i="22"/>
  <c r="AL84" i="22" s="1"/>
  <c r="AJ67" i="12"/>
  <c r="AJ39" i="12"/>
  <c r="AL87" i="25"/>
  <c r="AL91" i="25" s="1"/>
  <c r="AT43" i="11" l="1"/>
  <c r="T37" i="11"/>
  <c r="Y78" i="44"/>
  <c r="Y97" i="36"/>
  <c r="Z94" i="36" s="1"/>
  <c r="AS30" i="11"/>
  <c r="AV33" i="38"/>
  <c r="AV46" i="38" s="1"/>
  <c r="AW31" i="38"/>
  <c r="AT21" i="11"/>
  <c r="AU39" i="38"/>
  <c r="AT21" i="7"/>
  <c r="S92" i="12"/>
  <c r="S97" i="12" s="1"/>
  <c r="AV28" i="11"/>
  <c r="AV28" i="7"/>
  <c r="Y78" i="45"/>
  <c r="Z75" i="45" s="1"/>
  <c r="AU27" i="7"/>
  <c r="AU27" i="11"/>
  <c r="AW26" i="11"/>
  <c r="L27" i="14" s="1"/>
  <c r="AW26" i="7"/>
  <c r="AV25" i="7"/>
  <c r="AV25" i="11"/>
  <c r="AT24" i="7"/>
  <c r="AT24" i="11"/>
  <c r="AU23" i="11"/>
  <c r="AU23" i="7"/>
  <c r="AU22" i="7"/>
  <c r="AU22" i="11"/>
  <c r="AT20" i="11"/>
  <c r="AT20" i="7"/>
  <c r="AU19" i="11"/>
  <c r="AU19" i="7"/>
  <c r="Z75" i="44"/>
  <c r="X137" i="12"/>
  <c r="X50" i="44"/>
  <c r="X51" i="44" s="1"/>
  <c r="W56" i="7"/>
  <c r="Z75" i="43"/>
  <c r="X136" i="12"/>
  <c r="Y50" i="43"/>
  <c r="Y51" i="43" s="1"/>
  <c r="X55" i="7"/>
  <c r="Y50" i="42"/>
  <c r="Y51" i="42" s="1"/>
  <c r="X54" i="7"/>
  <c r="Z75" i="42"/>
  <c r="X135" i="12"/>
  <c r="Z75" i="41"/>
  <c r="X134" i="12"/>
  <c r="Y50" i="40"/>
  <c r="Y51" i="40" s="1"/>
  <c r="X52" i="7"/>
  <c r="Z75" i="40"/>
  <c r="X133" i="12"/>
  <c r="Z75" i="39"/>
  <c r="X132" i="12"/>
  <c r="Z75" i="38"/>
  <c r="X131" i="12"/>
  <c r="Y50" i="38"/>
  <c r="Y51" i="38" s="1"/>
  <c r="X50" i="7"/>
  <c r="Y50" i="36"/>
  <c r="Y51" i="36" s="1"/>
  <c r="X48" i="7"/>
  <c r="AU81" i="40"/>
  <c r="AU84" i="40" s="1"/>
  <c r="AS85" i="12"/>
  <c r="AU81" i="37"/>
  <c r="AU84" i="37" s="1"/>
  <c r="AS82" i="12"/>
  <c r="AU81" i="36"/>
  <c r="AU84" i="36" s="1"/>
  <c r="AS81" i="12"/>
  <c r="AU81" i="44"/>
  <c r="AU84" i="44" s="1"/>
  <c r="AS89" i="12"/>
  <c r="AT81" i="41"/>
  <c r="AT84" i="41" s="1"/>
  <c r="AR86" i="12"/>
  <c r="AT81" i="43"/>
  <c r="AT84" i="43" s="1"/>
  <c r="AR88" i="12"/>
  <c r="AU81" i="39"/>
  <c r="AU84" i="39" s="1"/>
  <c r="AS84" i="12"/>
  <c r="AU81" i="45"/>
  <c r="AU84" i="45" s="1"/>
  <c r="AS90" i="12"/>
  <c r="AT81" i="38"/>
  <c r="AT84" i="38" s="1"/>
  <c r="AR83" i="12"/>
  <c r="AT81" i="42"/>
  <c r="AT84" i="42" s="1"/>
  <c r="AR87" i="12"/>
  <c r="AM87" i="39"/>
  <c r="AM91" i="39" s="1"/>
  <c r="AK53" i="12"/>
  <c r="AM87" i="40"/>
  <c r="AM91" i="40" s="1"/>
  <c r="AK54" i="12"/>
  <c r="AM87" i="44"/>
  <c r="AM91" i="44" s="1"/>
  <c r="AK58" i="12"/>
  <c r="AM87" i="45"/>
  <c r="AM91" i="45" s="1"/>
  <c r="AK59" i="12"/>
  <c r="AM87" i="42"/>
  <c r="AM91" i="42" s="1"/>
  <c r="AK56" i="12"/>
  <c r="AM87" i="36"/>
  <c r="AM91" i="36" s="1"/>
  <c r="AK50" i="12"/>
  <c r="AM87" i="43"/>
  <c r="AM91" i="43" s="1"/>
  <c r="AK57" i="12"/>
  <c r="AM87" i="37"/>
  <c r="AM91" i="37" s="1"/>
  <c r="AK51" i="12"/>
  <c r="AM87" i="38"/>
  <c r="AM91" i="38" s="1"/>
  <c r="AK52" i="12"/>
  <c r="AM87" i="41"/>
  <c r="AM91" i="41" s="1"/>
  <c r="AK55" i="12"/>
  <c r="S140" i="12"/>
  <c r="S5" i="12" s="1"/>
  <c r="Z67" i="36"/>
  <c r="Y48" i="44"/>
  <c r="Y48" i="39"/>
  <c r="Z62" i="39"/>
  <c r="Z96" i="39" s="1"/>
  <c r="Y97" i="39"/>
  <c r="Z94" i="39" s="1"/>
  <c r="AW39" i="45"/>
  <c r="Z10" i="45"/>
  <c r="Z40" i="45" s="1"/>
  <c r="AY31" i="45"/>
  <c r="AX33" i="45"/>
  <c r="Y48" i="45"/>
  <c r="Z62" i="45"/>
  <c r="Y97" i="45"/>
  <c r="Z94" i="45" s="1"/>
  <c r="AV54" i="45"/>
  <c r="AV28" i="45"/>
  <c r="AW2" i="45"/>
  <c r="AV39" i="44"/>
  <c r="AV54" i="44"/>
  <c r="AV28" i="44"/>
  <c r="AW2" i="44"/>
  <c r="Z62" i="44"/>
  <c r="Z10" i="44"/>
  <c r="Y97" i="44"/>
  <c r="Z94" i="44" s="1"/>
  <c r="AW33" i="44"/>
  <c r="AX31" i="44"/>
  <c r="Y95" i="43"/>
  <c r="Y97" i="43" s="1"/>
  <c r="Z94" i="43" s="1"/>
  <c r="Z62" i="43"/>
  <c r="Z10" i="43"/>
  <c r="Z40" i="43" s="1"/>
  <c r="AX2" i="43"/>
  <c r="AW28" i="43"/>
  <c r="AW54" i="43"/>
  <c r="AY33" i="43"/>
  <c r="AY46" i="43" s="1"/>
  <c r="AZ31" i="43"/>
  <c r="AX39" i="43"/>
  <c r="Z77" i="43"/>
  <c r="AV54" i="42"/>
  <c r="AW2" i="42"/>
  <c r="AV28" i="42"/>
  <c r="Z77" i="42"/>
  <c r="AX33" i="42"/>
  <c r="AX46" i="42" s="1"/>
  <c r="AY31" i="42"/>
  <c r="Y95" i="42"/>
  <c r="Y97" i="42" s="1"/>
  <c r="Z94" i="42" s="1"/>
  <c r="Z62" i="42"/>
  <c r="AW39" i="42"/>
  <c r="Z101" i="42"/>
  <c r="Z102" i="42" s="1"/>
  <c r="Y28" i="12" s="1"/>
  <c r="AA5" i="42"/>
  <c r="Z40" i="42"/>
  <c r="Z77" i="41"/>
  <c r="AV54" i="41"/>
  <c r="AV28" i="41"/>
  <c r="AW2" i="41"/>
  <c r="Z10" i="41"/>
  <c r="Y95" i="41"/>
  <c r="Y97" i="41" s="1"/>
  <c r="Z94" i="41" s="1"/>
  <c r="Z62" i="41"/>
  <c r="Y48" i="41"/>
  <c r="AW31" i="41"/>
  <c r="AV33" i="41"/>
  <c r="AV46" i="41" s="1"/>
  <c r="AU39" i="41"/>
  <c r="Z77" i="40"/>
  <c r="AW33" i="40"/>
  <c r="AW46" i="40" s="1"/>
  <c r="AX31" i="40"/>
  <c r="AV39" i="40"/>
  <c r="AV28" i="40"/>
  <c r="AV54" i="40"/>
  <c r="AW2" i="40"/>
  <c r="Y95" i="40"/>
  <c r="Y97" i="40" s="1"/>
  <c r="Z94" i="40" s="1"/>
  <c r="Z62" i="40"/>
  <c r="Z10" i="40"/>
  <c r="Z40" i="40" s="1"/>
  <c r="Z10" i="39"/>
  <c r="AV39" i="39"/>
  <c r="AV54" i="39"/>
  <c r="AV28" i="39"/>
  <c r="AW2" i="39"/>
  <c r="AW33" i="39"/>
  <c r="AW46" i="39" s="1"/>
  <c r="AX31" i="39"/>
  <c r="AV54" i="38"/>
  <c r="AW2" i="38"/>
  <c r="AV28" i="38"/>
  <c r="Z77" i="38"/>
  <c r="Y95" i="38"/>
  <c r="Y97" i="38" s="1"/>
  <c r="Z94" i="38" s="1"/>
  <c r="Z62" i="38"/>
  <c r="Z10" i="38"/>
  <c r="Z40" i="38" s="1"/>
  <c r="AV54" i="37"/>
  <c r="AV28" i="37"/>
  <c r="AW2" i="37"/>
  <c r="Y41" i="37"/>
  <c r="Y76" i="37"/>
  <c r="Y78" i="37" s="1"/>
  <c r="Z58" i="37"/>
  <c r="Y25" i="4" s="1"/>
  <c r="AV33" i="37"/>
  <c r="AV46" i="37" s="1"/>
  <c r="AU43" i="11" s="1"/>
  <c r="AW31" i="37"/>
  <c r="Z10" i="37"/>
  <c r="AU39" i="37"/>
  <c r="AT36" i="11" s="1"/>
  <c r="AW33" i="36"/>
  <c r="AW46" i="36" s="1"/>
  <c r="AX31" i="36"/>
  <c r="AV39" i="36"/>
  <c r="AV54" i="36"/>
  <c r="AW2" i="36"/>
  <c r="AV28" i="36"/>
  <c r="Z101" i="36"/>
  <c r="Z102" i="36" s="1"/>
  <c r="Y22" i="12" s="1"/>
  <c r="AA5" i="36"/>
  <c r="Z40" i="36"/>
  <c r="AL2" i="1"/>
  <c r="AK32" i="1"/>
  <c r="X76" i="24"/>
  <c r="AH70" i="12"/>
  <c r="AJ81" i="25"/>
  <c r="AJ84" i="25" s="1"/>
  <c r="AJ81" i="29"/>
  <c r="AJ84" i="29" s="1"/>
  <c r="AH74" i="12"/>
  <c r="AJ81" i="24"/>
  <c r="AJ84" i="24" s="1"/>
  <c r="AH69" i="12"/>
  <c r="AN28" i="22"/>
  <c r="AO2" i="22"/>
  <c r="AN54" i="22"/>
  <c r="W75" i="24"/>
  <c r="V97" i="24"/>
  <c r="W94" i="24" s="1"/>
  <c r="V96" i="35"/>
  <c r="T125" i="12"/>
  <c r="V75" i="35"/>
  <c r="T128" i="12"/>
  <c r="W75" i="34"/>
  <c r="U127" i="12"/>
  <c r="V75" i="31"/>
  <c r="T124" i="12"/>
  <c r="AK87" i="33"/>
  <c r="AK91" i="33" s="1"/>
  <c r="AI47" i="12"/>
  <c r="AK87" i="32"/>
  <c r="AK91" i="32" s="1"/>
  <c r="AI46" i="12"/>
  <c r="AK87" i="35"/>
  <c r="AK91" i="35" s="1"/>
  <c r="AI49" i="12"/>
  <c r="AK87" i="31"/>
  <c r="AK91" i="31" s="1"/>
  <c r="AI45" i="12"/>
  <c r="AK87" i="34"/>
  <c r="AK91" i="34" s="1"/>
  <c r="AI48" i="12"/>
  <c r="AM81" i="33"/>
  <c r="AM84" i="33" s="1"/>
  <c r="AK78" i="12"/>
  <c r="AM81" i="32"/>
  <c r="AM84" i="32" s="1"/>
  <c r="AK77" i="12"/>
  <c r="AM81" i="35"/>
  <c r="AM84" i="35" s="1"/>
  <c r="AK80" i="12"/>
  <c r="AM81" i="31"/>
  <c r="AM84" i="31" s="1"/>
  <c r="AK76" i="12"/>
  <c r="AM81" i="34"/>
  <c r="AM84" i="34" s="1"/>
  <c r="AK79" i="12"/>
  <c r="V67" i="32"/>
  <c r="U51" i="4" s="1"/>
  <c r="V50" i="34"/>
  <c r="V51" i="34" s="1"/>
  <c r="U46" i="7"/>
  <c r="U78" i="22"/>
  <c r="V75" i="22" s="1"/>
  <c r="W41" i="24"/>
  <c r="W48" i="24" s="1"/>
  <c r="X58" i="24"/>
  <c r="W76" i="24"/>
  <c r="U50" i="31"/>
  <c r="U51" i="31" s="1"/>
  <c r="T43" i="7"/>
  <c r="Y5" i="24"/>
  <c r="Y10" i="24" s="1"/>
  <c r="V78" i="27"/>
  <c r="W75" i="27" s="1"/>
  <c r="U50" i="35"/>
  <c r="U51" i="35" s="1"/>
  <c r="T47" i="7"/>
  <c r="X101" i="24"/>
  <c r="X102" i="24" s="1"/>
  <c r="W10" i="12" s="1"/>
  <c r="U43" i="4"/>
  <c r="V69" i="24"/>
  <c r="V70" i="24" s="1"/>
  <c r="W70" i="24" s="1"/>
  <c r="U36" i="7"/>
  <c r="V50" i="24"/>
  <c r="V51" i="24" s="1"/>
  <c r="U50" i="32"/>
  <c r="U51" i="32" s="1"/>
  <c r="T44" i="7"/>
  <c r="V69" i="35"/>
  <c r="V70" i="35" s="1"/>
  <c r="W70" i="35" s="1"/>
  <c r="U54" i="4"/>
  <c r="V69" i="34"/>
  <c r="V70" i="34" s="1"/>
  <c r="W70" i="34" s="1"/>
  <c r="U53" i="4"/>
  <c r="AO54" i="35"/>
  <c r="AO28" i="35"/>
  <c r="AP2" i="35"/>
  <c r="V101" i="35"/>
  <c r="V102" i="35" s="1"/>
  <c r="U21" i="12" s="1"/>
  <c r="W5" i="35"/>
  <c r="V40" i="35"/>
  <c r="W10" i="34"/>
  <c r="W40" i="34" s="1"/>
  <c r="AP28" i="34"/>
  <c r="AQ2" i="34"/>
  <c r="AP54" i="34"/>
  <c r="V95" i="34"/>
  <c r="V97" i="34" s="1"/>
  <c r="W94" i="34" s="1"/>
  <c r="W101" i="33"/>
  <c r="W102" i="33" s="1"/>
  <c r="V19" i="12" s="1"/>
  <c r="X5" i="33"/>
  <c r="AP28" i="33"/>
  <c r="AQ2" i="33"/>
  <c r="AP54" i="33"/>
  <c r="W40" i="33"/>
  <c r="AP54" i="32"/>
  <c r="AP28" i="32"/>
  <c r="AQ2" i="32"/>
  <c r="V101" i="32"/>
  <c r="V102" i="32" s="1"/>
  <c r="U18" i="12" s="1"/>
  <c r="W5" i="32"/>
  <c r="V76" i="32"/>
  <c r="V78" i="32" s="1"/>
  <c r="V41" i="32"/>
  <c r="V77" i="31"/>
  <c r="AO54" i="31"/>
  <c r="AP2" i="31"/>
  <c r="AO28" i="31"/>
  <c r="V101" i="31"/>
  <c r="V102" i="31" s="1"/>
  <c r="U17" i="12" s="1"/>
  <c r="W5" i="31"/>
  <c r="V40" i="31"/>
  <c r="U95" i="31"/>
  <c r="U97" i="31" s="1"/>
  <c r="V62" i="31"/>
  <c r="Y76" i="26"/>
  <c r="Y41" i="26"/>
  <c r="Y95" i="26" s="1"/>
  <c r="Z58" i="26"/>
  <c r="W38" i="7"/>
  <c r="X50" i="26"/>
  <c r="X51" i="26" s="1"/>
  <c r="U46" i="4"/>
  <c r="V69" i="27"/>
  <c r="V70" i="27" s="1"/>
  <c r="W70" i="27" s="1"/>
  <c r="U76" i="28"/>
  <c r="U78" i="28" s="1"/>
  <c r="U41" i="28"/>
  <c r="U48" i="28" s="1"/>
  <c r="V58" i="28"/>
  <c r="U39" i="7"/>
  <c r="V50" i="27"/>
  <c r="V51" i="27" s="1"/>
  <c r="V62" i="22"/>
  <c r="V67" i="22" s="1"/>
  <c r="U41" i="4" s="1"/>
  <c r="W10" i="27"/>
  <c r="W119" i="12"/>
  <c r="Y75" i="26"/>
  <c r="V95" i="27"/>
  <c r="V97" i="27" s="1"/>
  <c r="W94" i="27" s="1"/>
  <c r="X95" i="26"/>
  <c r="X97" i="26" s="1"/>
  <c r="Y94" i="26" s="1"/>
  <c r="Z5" i="26"/>
  <c r="Y101" i="26"/>
  <c r="Y102" i="26" s="1"/>
  <c r="X12" i="12" s="1"/>
  <c r="V10" i="28"/>
  <c r="V40" i="28" s="1"/>
  <c r="AM2" i="23"/>
  <c r="AL28" i="23"/>
  <c r="AL54" i="23"/>
  <c r="AL28" i="25"/>
  <c r="AL54" i="25"/>
  <c r="AM2" i="25"/>
  <c r="AM2" i="24"/>
  <c r="AL54" i="24"/>
  <c r="AL28" i="24"/>
  <c r="AL28" i="28"/>
  <c r="AM2" i="28"/>
  <c r="AL54" i="28"/>
  <c r="V75" i="2"/>
  <c r="T114" i="12"/>
  <c r="W75" i="30"/>
  <c r="U123" i="12"/>
  <c r="U41" i="23"/>
  <c r="U48" i="23" s="1"/>
  <c r="U76" i="23"/>
  <c r="U78" i="23" s="1"/>
  <c r="V58" i="23"/>
  <c r="V96" i="29"/>
  <c r="V67" i="29"/>
  <c r="U95" i="2"/>
  <c r="U97" i="2" s="1"/>
  <c r="V62" i="2"/>
  <c r="V95" i="30"/>
  <c r="V97" i="30" s="1"/>
  <c r="W94" i="30" s="1"/>
  <c r="V41" i="29"/>
  <c r="V48" i="29" s="1"/>
  <c r="V76" i="29"/>
  <c r="V78" i="29" s="1"/>
  <c r="AK81" i="26"/>
  <c r="AK84" i="26" s="1"/>
  <c r="AI71" i="12"/>
  <c r="AL54" i="30"/>
  <c r="AM2" i="30"/>
  <c r="AL28" i="30"/>
  <c r="AH75" i="12"/>
  <c r="AJ81" i="30"/>
  <c r="AJ84" i="30" s="1"/>
  <c r="W13" i="4"/>
  <c r="X77" i="25"/>
  <c r="U10" i="4"/>
  <c r="V77" i="22"/>
  <c r="V41" i="2"/>
  <c r="V76" i="2"/>
  <c r="AM28" i="2"/>
  <c r="AM54" i="2"/>
  <c r="AN2" i="2"/>
  <c r="V10" i="22"/>
  <c r="V40" i="22" s="1"/>
  <c r="AM54" i="26"/>
  <c r="AM28" i="26"/>
  <c r="AN2" i="26"/>
  <c r="W36" i="7"/>
  <c r="X50" i="24"/>
  <c r="X51" i="24" s="1"/>
  <c r="W50" i="25"/>
  <c r="W51" i="25" s="1"/>
  <c r="V37" i="7"/>
  <c r="T34" i="7"/>
  <c r="U50" i="22"/>
  <c r="U51" i="22" s="1"/>
  <c r="V101" i="2"/>
  <c r="V102" i="2" s="1"/>
  <c r="U7" i="12" s="1"/>
  <c r="W5" i="2"/>
  <c r="X10" i="25"/>
  <c r="X40" i="25" s="1"/>
  <c r="S34" i="7"/>
  <c r="S59" i="7" s="1"/>
  <c r="S61" i="7" s="1"/>
  <c r="S62" i="7" s="1"/>
  <c r="T50" i="22"/>
  <c r="T51" i="22" s="1"/>
  <c r="W10" i="30"/>
  <c r="U9" i="4"/>
  <c r="V77" i="2"/>
  <c r="AQ2" i="29"/>
  <c r="AP54" i="29"/>
  <c r="AP28" i="29"/>
  <c r="V118" i="12"/>
  <c r="X75" i="25"/>
  <c r="W95" i="25"/>
  <c r="W97" i="25" s="1"/>
  <c r="X94" i="25" s="1"/>
  <c r="X62" i="25"/>
  <c r="W10" i="29"/>
  <c r="W40" i="29" s="1"/>
  <c r="V10" i="23"/>
  <c r="U95" i="22"/>
  <c r="U97" i="22" s="1"/>
  <c r="V94" i="22" s="1"/>
  <c r="S73" i="4"/>
  <c r="S75" i="4"/>
  <c r="S45" i="11"/>
  <c r="S47" i="11" s="1"/>
  <c r="E39" i="14"/>
  <c r="U48" i="2"/>
  <c r="V48" i="30"/>
  <c r="X95" i="24"/>
  <c r="AN54" i="27"/>
  <c r="AN28" i="27"/>
  <c r="AO2" i="27"/>
  <c r="AH72" i="12"/>
  <c r="AJ81" i="27"/>
  <c r="AJ84" i="27" s="1"/>
  <c r="AH102" i="12"/>
  <c r="AM87" i="23"/>
  <c r="AM91" i="23" s="1"/>
  <c r="AK37" i="12"/>
  <c r="AL81" i="2"/>
  <c r="AL84" i="2" s="1"/>
  <c r="AJ66" i="12"/>
  <c r="AK68" i="12"/>
  <c r="AM81" i="23"/>
  <c r="AM84" i="23" s="1"/>
  <c r="AM87" i="26"/>
  <c r="AM91" i="26" s="1"/>
  <c r="AK40" i="12"/>
  <c r="AK67" i="12"/>
  <c r="AM81" i="22"/>
  <c r="AM84" i="22" s="1"/>
  <c r="AK35" i="12"/>
  <c r="AM87" i="2"/>
  <c r="AM91" i="2" s="1"/>
  <c r="AJ73" i="12"/>
  <c r="AL81" i="28"/>
  <c r="AL84" i="28" s="1"/>
  <c r="AK36" i="12"/>
  <c r="AM87" i="22"/>
  <c r="AM91" i="22" s="1"/>
  <c r="AK38" i="12"/>
  <c r="AM87" i="24"/>
  <c r="AM91" i="24" s="1"/>
  <c r="AM87" i="25"/>
  <c r="AM91" i="25" s="1"/>
  <c r="AK39" i="12"/>
  <c r="AN87" i="28"/>
  <c r="AN91" i="28" s="1"/>
  <c r="AL42" i="12"/>
  <c r="AN87" i="30"/>
  <c r="AN91" i="30" s="1"/>
  <c r="AL44" i="12"/>
  <c r="AK43" i="12"/>
  <c r="AM87" i="29"/>
  <c r="AM91" i="29" s="1"/>
  <c r="AK41" i="12"/>
  <c r="AM87" i="27"/>
  <c r="AM91" i="27" s="1"/>
  <c r="AT30" i="7" l="1"/>
  <c r="X138" i="12"/>
  <c r="AW33" i="38"/>
  <c r="AW46" i="38" s="1"/>
  <c r="AX31" i="38"/>
  <c r="AU21" i="7"/>
  <c r="AU21" i="11"/>
  <c r="AV39" i="38"/>
  <c r="AT30" i="11"/>
  <c r="T38" i="11"/>
  <c r="T45" i="11" s="1"/>
  <c r="T47" i="11" s="1"/>
  <c r="AW28" i="11"/>
  <c r="L29" i="14" s="1"/>
  <c r="AW28" i="7"/>
  <c r="AV27" i="7"/>
  <c r="AV27" i="11"/>
  <c r="AX26" i="11"/>
  <c r="AX26" i="7"/>
  <c r="AW25" i="7"/>
  <c r="AW25" i="11"/>
  <c r="L26" i="14" s="1"/>
  <c r="AU24" i="11"/>
  <c r="AU24" i="7"/>
  <c r="AV23" i="11"/>
  <c r="AV23" i="7"/>
  <c r="AV22" i="7"/>
  <c r="AV22" i="11"/>
  <c r="AU20" i="11"/>
  <c r="AU20" i="7"/>
  <c r="AU30" i="7" s="1"/>
  <c r="Y48" i="37"/>
  <c r="Y50" i="37" s="1"/>
  <c r="Y51" i="37" s="1"/>
  <c r="AV19" i="11"/>
  <c r="AV19" i="7"/>
  <c r="Y50" i="45"/>
  <c r="Y51" i="45" s="1"/>
  <c r="X57" i="7"/>
  <c r="Y50" i="44"/>
  <c r="Y51" i="44" s="1"/>
  <c r="X56" i="7"/>
  <c r="Y50" i="41"/>
  <c r="Y51" i="41" s="1"/>
  <c r="X53" i="7"/>
  <c r="Y50" i="39"/>
  <c r="Y51" i="39" s="1"/>
  <c r="X51" i="7"/>
  <c r="Z75" i="37"/>
  <c r="X130" i="12"/>
  <c r="AV81" i="45"/>
  <c r="AV84" i="45" s="1"/>
  <c r="AT90" i="12"/>
  <c r="AV81" i="44"/>
  <c r="AV84" i="44" s="1"/>
  <c r="AT89" i="12"/>
  <c r="AV81" i="39"/>
  <c r="AV84" i="39" s="1"/>
  <c r="AT84" i="12"/>
  <c r="AV81" i="36"/>
  <c r="AV84" i="36" s="1"/>
  <c r="AT81" i="12"/>
  <c r="AU81" i="42"/>
  <c r="AU84" i="42" s="1"/>
  <c r="AS87" i="12"/>
  <c r="AU81" i="43"/>
  <c r="AU84" i="43" s="1"/>
  <c r="AS88" i="12"/>
  <c r="AV81" i="37"/>
  <c r="AV84" i="37" s="1"/>
  <c r="AT82" i="12"/>
  <c r="AU81" i="38"/>
  <c r="AU84" i="38" s="1"/>
  <c r="AS83" i="12"/>
  <c r="AU81" i="41"/>
  <c r="AU84" i="41" s="1"/>
  <c r="AS86" i="12"/>
  <c r="AV81" i="40"/>
  <c r="AV84" i="40" s="1"/>
  <c r="AT85" i="12"/>
  <c r="AN87" i="37"/>
  <c r="AN91" i="37" s="1"/>
  <c r="AL51" i="12"/>
  <c r="AN87" i="45"/>
  <c r="AN91" i="45" s="1"/>
  <c r="AL59" i="12"/>
  <c r="AN87" i="43"/>
  <c r="AN91" i="43" s="1"/>
  <c r="AL57" i="12"/>
  <c r="AN87" i="44"/>
  <c r="AN91" i="44" s="1"/>
  <c r="AL58" i="12"/>
  <c r="AN87" i="41"/>
  <c r="AN91" i="41" s="1"/>
  <c r="AL55" i="12"/>
  <c r="AN87" i="36"/>
  <c r="AN91" i="36" s="1"/>
  <c r="AL50" i="12"/>
  <c r="AN87" i="40"/>
  <c r="AN91" i="40" s="1"/>
  <c r="AL54" i="12"/>
  <c r="AN87" i="38"/>
  <c r="AN91" i="38" s="1"/>
  <c r="AL52" i="12"/>
  <c r="AN87" i="42"/>
  <c r="AN91" i="42" s="1"/>
  <c r="AL56" i="12"/>
  <c r="AN87" i="39"/>
  <c r="AN91" i="39" s="1"/>
  <c r="AL53" i="12"/>
  <c r="Z69" i="36"/>
  <c r="Z70" i="36" s="1"/>
  <c r="AA70" i="36" s="1"/>
  <c r="Y55" i="4"/>
  <c r="Z67" i="39"/>
  <c r="Z101" i="45"/>
  <c r="Z102" i="45" s="1"/>
  <c r="Y31" i="12" s="1"/>
  <c r="AA5" i="45"/>
  <c r="Z76" i="45"/>
  <c r="Z78" i="45" s="1"/>
  <c r="Z41" i="45"/>
  <c r="Z96" i="45"/>
  <c r="Z67" i="45"/>
  <c r="AW54" i="45"/>
  <c r="AW28" i="45"/>
  <c r="AX2" i="45"/>
  <c r="AX39" i="45"/>
  <c r="AZ31" i="45"/>
  <c r="AY33" i="45"/>
  <c r="Z101" i="44"/>
  <c r="Z102" i="44" s="1"/>
  <c r="Y30" i="12" s="1"/>
  <c r="AA5" i="44"/>
  <c r="Z40" i="44"/>
  <c r="AW54" i="44"/>
  <c r="AW28" i="44"/>
  <c r="AX2" i="44"/>
  <c r="Z96" i="44"/>
  <c r="Z67" i="44"/>
  <c r="AY31" i="44"/>
  <c r="AX33" i="44"/>
  <c r="AW39" i="44"/>
  <c r="AX54" i="43"/>
  <c r="AY2" i="43"/>
  <c r="AX28" i="43"/>
  <c r="Z101" i="43"/>
  <c r="Z102" i="43" s="1"/>
  <c r="Y29" i="12" s="1"/>
  <c r="AA5" i="43"/>
  <c r="Z76" i="43"/>
  <c r="Z78" i="43" s="1"/>
  <c r="Z41" i="43"/>
  <c r="Z48" i="43" s="1"/>
  <c r="Z96" i="43"/>
  <c r="Z67" i="43"/>
  <c r="AZ33" i="43"/>
  <c r="AZ46" i="43" s="1"/>
  <c r="BA31" i="43"/>
  <c r="AY39" i="43"/>
  <c r="AX39" i="42"/>
  <c r="Z41" i="42"/>
  <c r="Z76" i="42"/>
  <c r="Z78" i="42" s="1"/>
  <c r="AA10" i="42"/>
  <c r="Z96" i="42"/>
  <c r="Z67" i="42"/>
  <c r="AW54" i="42"/>
  <c r="AW28" i="42"/>
  <c r="AX2" i="42"/>
  <c r="AY33" i="42"/>
  <c r="AY46" i="42" s="1"/>
  <c r="AZ31" i="42"/>
  <c r="Z101" i="41"/>
  <c r="Z102" i="41" s="1"/>
  <c r="Y27" i="12" s="1"/>
  <c r="AA5" i="41"/>
  <c r="AV39" i="41"/>
  <c r="Z40" i="41"/>
  <c r="AX31" i="41"/>
  <c r="AW33" i="41"/>
  <c r="AW46" i="41" s="1"/>
  <c r="AW28" i="41"/>
  <c r="AW54" i="41"/>
  <c r="AX2" i="41"/>
  <c r="Z96" i="41"/>
  <c r="Z67" i="41"/>
  <c r="Z96" i="40"/>
  <c r="Z67" i="40"/>
  <c r="AW54" i="40"/>
  <c r="AW28" i="40"/>
  <c r="AX2" i="40"/>
  <c r="AX33" i="40"/>
  <c r="AX46" i="40" s="1"/>
  <c r="AY31" i="40"/>
  <c r="AW39" i="40"/>
  <c r="Z101" i="40"/>
  <c r="Z102" i="40" s="1"/>
  <c r="Y26" i="12" s="1"/>
  <c r="AA5" i="40"/>
  <c r="Z41" i="40"/>
  <c r="Z76" i="40"/>
  <c r="Z78" i="40" s="1"/>
  <c r="AW54" i="39"/>
  <c r="AW28" i="39"/>
  <c r="AX2" i="39"/>
  <c r="AX33" i="39"/>
  <c r="AX46" i="39" s="1"/>
  <c r="AY31" i="39"/>
  <c r="AW39" i="39"/>
  <c r="Z101" i="39"/>
  <c r="Z102" i="39" s="1"/>
  <c r="Y25" i="12" s="1"/>
  <c r="AA5" i="39"/>
  <c r="Z40" i="39"/>
  <c r="Z41" i="38"/>
  <c r="Z48" i="38" s="1"/>
  <c r="Z76" i="38"/>
  <c r="Z78" i="38" s="1"/>
  <c r="Z96" i="38"/>
  <c r="Z67" i="38"/>
  <c r="Z101" i="38"/>
  <c r="Z102" i="38" s="1"/>
  <c r="Y24" i="12" s="1"/>
  <c r="AA5" i="38"/>
  <c r="AW54" i="38"/>
  <c r="AX2" i="38"/>
  <c r="AW28" i="38"/>
  <c r="Z77" i="37"/>
  <c r="Y95" i="37"/>
  <c r="Y97" i="37" s="1"/>
  <c r="Z62" i="37"/>
  <c r="AV39" i="37"/>
  <c r="Z101" i="37"/>
  <c r="Z102" i="37" s="1"/>
  <c r="Y23" i="12" s="1"/>
  <c r="AA5" i="37"/>
  <c r="AW54" i="37"/>
  <c r="AW28" i="37"/>
  <c r="AX2" i="37"/>
  <c r="Z40" i="37"/>
  <c r="AX31" i="37"/>
  <c r="AW33" i="37"/>
  <c r="AW46" i="37" s="1"/>
  <c r="AV43" i="11" s="1"/>
  <c r="Z41" i="36"/>
  <c r="Z76" i="36"/>
  <c r="Z78" i="36" s="1"/>
  <c r="AA10" i="36"/>
  <c r="AA40" i="36" s="1"/>
  <c r="AY31" i="36"/>
  <c r="AX33" i="36"/>
  <c r="AX46" i="36" s="1"/>
  <c r="AW54" i="36"/>
  <c r="AW28" i="36"/>
  <c r="AX2" i="36"/>
  <c r="AW39" i="36"/>
  <c r="W78" i="24"/>
  <c r="V117" i="12" s="1"/>
  <c r="AM2" i="1"/>
  <c r="AL32" i="1"/>
  <c r="AP2" i="22"/>
  <c r="AO54" i="22"/>
  <c r="AO28" i="22"/>
  <c r="AI74" i="12"/>
  <c r="AK81" i="29"/>
  <c r="AK84" i="29" s="1"/>
  <c r="AI70" i="12"/>
  <c r="AK81" i="25"/>
  <c r="AK84" i="25" s="1"/>
  <c r="AK81" i="24"/>
  <c r="AK84" i="24" s="1"/>
  <c r="AI69" i="12"/>
  <c r="V94" i="31"/>
  <c r="V96" i="22"/>
  <c r="U120" i="12"/>
  <c r="V69" i="32"/>
  <c r="V70" i="32" s="1"/>
  <c r="W70" i="32" s="1"/>
  <c r="W75" i="32"/>
  <c r="U125" i="12"/>
  <c r="AL87" i="31"/>
  <c r="AL91" i="31" s="1"/>
  <c r="AJ45" i="12"/>
  <c r="AL87" i="32"/>
  <c r="AL91" i="32" s="1"/>
  <c r="AJ46" i="12"/>
  <c r="AL87" i="34"/>
  <c r="AL91" i="34" s="1"/>
  <c r="AJ48" i="12"/>
  <c r="AL87" i="35"/>
  <c r="AL91" i="35" s="1"/>
  <c r="AJ49" i="12"/>
  <c r="AL87" i="33"/>
  <c r="AL91" i="33" s="1"/>
  <c r="AJ47" i="12"/>
  <c r="AN81" i="31"/>
  <c r="AN84" i="31" s="1"/>
  <c r="AL76" i="12"/>
  <c r="AN81" i="32"/>
  <c r="AN84" i="32" s="1"/>
  <c r="AL77" i="12"/>
  <c r="AN81" i="34"/>
  <c r="AN84" i="34" s="1"/>
  <c r="AL79" i="12"/>
  <c r="AN81" i="35"/>
  <c r="AN84" i="35" s="1"/>
  <c r="AL80" i="12"/>
  <c r="AN81" i="33"/>
  <c r="AN84" i="33" s="1"/>
  <c r="AL78" i="12"/>
  <c r="T115" i="12"/>
  <c r="Y78" i="26"/>
  <c r="Z75" i="26" s="1"/>
  <c r="V36" i="7"/>
  <c r="W50" i="24"/>
  <c r="W51" i="24" s="1"/>
  <c r="Z62" i="26"/>
  <c r="Z96" i="26" s="1"/>
  <c r="W95" i="24"/>
  <c r="W97" i="24" s="1"/>
  <c r="X94" i="24" s="1"/>
  <c r="X62" i="24"/>
  <c r="Y48" i="26"/>
  <c r="Y50" i="26" s="1"/>
  <c r="Y51" i="26" s="1"/>
  <c r="X77" i="24"/>
  <c r="W12" i="4"/>
  <c r="V41" i="35"/>
  <c r="V48" i="35" s="1"/>
  <c r="V76" i="35"/>
  <c r="V78" i="35" s="1"/>
  <c r="AP54" i="35"/>
  <c r="AP28" i="35"/>
  <c r="AQ2" i="35"/>
  <c r="W10" i="35"/>
  <c r="W40" i="35" s="1"/>
  <c r="AQ54" i="34"/>
  <c r="AQ28" i="34"/>
  <c r="AR2" i="34"/>
  <c r="W101" i="34"/>
  <c r="W102" i="34" s="1"/>
  <c r="V20" i="12" s="1"/>
  <c r="X5" i="34"/>
  <c r="W76" i="34"/>
  <c r="W78" i="34" s="1"/>
  <c r="W41" i="34"/>
  <c r="W48" i="34" s="1"/>
  <c r="X58" i="34"/>
  <c r="W22" i="4" s="1"/>
  <c r="W41" i="33"/>
  <c r="W76" i="33"/>
  <c r="W78" i="33" s="1"/>
  <c r="X58" i="33"/>
  <c r="W21" i="4" s="1"/>
  <c r="X10" i="33"/>
  <c r="AQ54" i="33"/>
  <c r="AQ28" i="33"/>
  <c r="AR2" i="33"/>
  <c r="V95" i="32"/>
  <c r="V97" i="32" s="1"/>
  <c r="W94" i="32" s="1"/>
  <c r="V48" i="32"/>
  <c r="AQ54" i="32"/>
  <c r="AQ28" i="32"/>
  <c r="AR2" i="32"/>
  <c r="W10" i="32"/>
  <c r="W40" i="32" s="1"/>
  <c r="AP54" i="31"/>
  <c r="AP28" i="31"/>
  <c r="AQ2" i="31"/>
  <c r="V96" i="31"/>
  <c r="V67" i="31"/>
  <c r="W10" i="31"/>
  <c r="W40" i="31" s="1"/>
  <c r="X58" i="31" s="1"/>
  <c r="W19" i="4" s="1"/>
  <c r="V76" i="31"/>
  <c r="V78" i="31" s="1"/>
  <c r="V41" i="31"/>
  <c r="V48" i="31" s="1"/>
  <c r="U16" i="4"/>
  <c r="V77" i="28"/>
  <c r="V76" i="28"/>
  <c r="V41" i="28"/>
  <c r="V48" i="28" s="1"/>
  <c r="T40" i="7"/>
  <c r="U50" i="28"/>
  <c r="U51" i="28" s="1"/>
  <c r="Z10" i="26"/>
  <c r="Z40" i="26" s="1"/>
  <c r="W101" i="27"/>
  <c r="W102" i="27" s="1"/>
  <c r="V13" i="12" s="1"/>
  <c r="X5" i="27"/>
  <c r="Z77" i="26"/>
  <c r="Y14" i="4"/>
  <c r="V101" i="28"/>
  <c r="V102" i="28" s="1"/>
  <c r="U14" i="12" s="1"/>
  <c r="W5" i="28"/>
  <c r="U95" i="28"/>
  <c r="U97" i="28" s="1"/>
  <c r="V94" i="28" s="1"/>
  <c r="V62" i="28"/>
  <c r="Y97" i="26"/>
  <c r="Z94" i="26" s="1"/>
  <c r="W40" i="27"/>
  <c r="V75" i="28"/>
  <c r="T121" i="12"/>
  <c r="AM54" i="28"/>
  <c r="AM28" i="28"/>
  <c r="AN2" i="28"/>
  <c r="AM28" i="24"/>
  <c r="AN2" i="24"/>
  <c r="AM54" i="24"/>
  <c r="AM28" i="25"/>
  <c r="AM54" i="25"/>
  <c r="AN2" i="25"/>
  <c r="AN2" i="23"/>
  <c r="AM54" i="23"/>
  <c r="AM28" i="23"/>
  <c r="V69" i="22"/>
  <c r="V70" i="22" s="1"/>
  <c r="W70" i="22" s="1"/>
  <c r="V41" i="22"/>
  <c r="V76" i="22"/>
  <c r="V78" i="22" s="1"/>
  <c r="AO54" i="27"/>
  <c r="AO28" i="27"/>
  <c r="AP2" i="27"/>
  <c r="E46" i="14"/>
  <c r="E48" i="14" s="1"/>
  <c r="Z5" i="24"/>
  <c r="Y101" i="24"/>
  <c r="Y102" i="24" s="1"/>
  <c r="X10" i="12" s="1"/>
  <c r="W5" i="23"/>
  <c r="V101" i="23"/>
  <c r="V102" i="23" s="1"/>
  <c r="U9" i="12" s="1"/>
  <c r="X5" i="30"/>
  <c r="W101" i="30"/>
  <c r="W102" i="30" s="1"/>
  <c r="V16" i="12" s="1"/>
  <c r="X41" i="25"/>
  <c r="X76" i="25"/>
  <c r="X78" i="25" s="1"/>
  <c r="AN28" i="26"/>
  <c r="AO2" i="26"/>
  <c r="AN54" i="26"/>
  <c r="V50" i="29"/>
  <c r="V51" i="29" s="1"/>
  <c r="U41" i="7"/>
  <c r="V75" i="23"/>
  <c r="T116" i="12"/>
  <c r="U42" i="7"/>
  <c r="V50" i="30"/>
  <c r="V51" i="30" s="1"/>
  <c r="S72" i="11"/>
  <c r="S104" i="12" s="1"/>
  <c r="S64" i="7"/>
  <c r="S65" i="7" s="1"/>
  <c r="S48" i="11"/>
  <c r="W76" i="29"/>
  <c r="W41" i="29"/>
  <c r="W95" i="29" s="1"/>
  <c r="AR2" i="29"/>
  <c r="AQ54" i="29"/>
  <c r="AQ28" i="29"/>
  <c r="W10" i="2"/>
  <c r="V94" i="2"/>
  <c r="AK81" i="30"/>
  <c r="AK84" i="30" s="1"/>
  <c r="AI75" i="12"/>
  <c r="AJ71" i="12"/>
  <c r="AL81" i="26"/>
  <c r="AL84" i="26" s="1"/>
  <c r="V96" i="2"/>
  <c r="V67" i="2"/>
  <c r="U48" i="4"/>
  <c r="V69" i="29"/>
  <c r="V70" i="29" s="1"/>
  <c r="W70" i="29" s="1"/>
  <c r="T35" i="7"/>
  <c r="U50" i="23"/>
  <c r="U51" i="23" s="1"/>
  <c r="V78" i="2"/>
  <c r="T5" i="4"/>
  <c r="T75" i="4" s="1"/>
  <c r="S4" i="12"/>
  <c r="S61" i="12" s="1"/>
  <c r="S99" i="12" s="1"/>
  <c r="S81" i="4"/>
  <c r="X5" i="29"/>
  <c r="W101" i="29"/>
  <c r="W102" i="29" s="1"/>
  <c r="V15" i="12" s="1"/>
  <c r="AN2" i="30"/>
  <c r="AM54" i="30"/>
  <c r="AM28" i="30"/>
  <c r="V95" i="29"/>
  <c r="V97" i="29" s="1"/>
  <c r="W94" i="29" s="1"/>
  <c r="U95" i="23"/>
  <c r="U97" i="23" s="1"/>
  <c r="V94" i="23" s="1"/>
  <c r="V62" i="23"/>
  <c r="W75" i="29"/>
  <c r="U122" i="12"/>
  <c r="T33" i="7"/>
  <c r="U50" i="2"/>
  <c r="U51" i="2" s="1"/>
  <c r="Y40" i="24"/>
  <c r="V40" i="23"/>
  <c r="U37" i="11" s="1"/>
  <c r="X96" i="25"/>
  <c r="X67" i="25"/>
  <c r="W40" i="30"/>
  <c r="X101" i="25"/>
  <c r="X102" i="25" s="1"/>
  <c r="W11" i="12" s="1"/>
  <c r="Y5" i="25"/>
  <c r="W5" i="22"/>
  <c r="V101" i="22"/>
  <c r="V102" i="22" s="1"/>
  <c r="U8" i="12" s="1"/>
  <c r="AO2" i="2"/>
  <c r="AN28" i="2"/>
  <c r="AN54" i="2"/>
  <c r="V48" i="2"/>
  <c r="V95" i="2"/>
  <c r="X58" i="29"/>
  <c r="U11" i="4"/>
  <c r="V77" i="23"/>
  <c r="AK81" i="27"/>
  <c r="AK84" i="27" s="1"/>
  <c r="AI72" i="12"/>
  <c r="AI102" i="12"/>
  <c r="AL37" i="12"/>
  <c r="AN87" i="23"/>
  <c r="AN91" i="23" s="1"/>
  <c r="AK66" i="12"/>
  <c r="AM81" i="2"/>
  <c r="AM84" i="2" s="1"/>
  <c r="AL68" i="12"/>
  <c r="AN81" i="23"/>
  <c r="AN84" i="23" s="1"/>
  <c r="AN87" i="26"/>
  <c r="AN91" i="26" s="1"/>
  <c r="AL40" i="12"/>
  <c r="AO87" i="28"/>
  <c r="AO91" i="28" s="1"/>
  <c r="AM42" i="12"/>
  <c r="AN87" i="24"/>
  <c r="AN91" i="24" s="1"/>
  <c r="AL38" i="12"/>
  <c r="AL36" i="12"/>
  <c r="AN87" i="22"/>
  <c r="AN91" i="22" s="1"/>
  <c r="AN87" i="27"/>
  <c r="AN91" i="27" s="1"/>
  <c r="AL41" i="12"/>
  <c r="AN87" i="2"/>
  <c r="AN91" i="2" s="1"/>
  <c r="AL35" i="12"/>
  <c r="AO87" i="30"/>
  <c r="AO91" i="30" s="1"/>
  <c r="AM44" i="12"/>
  <c r="AL43" i="12"/>
  <c r="AN87" i="29"/>
  <c r="AN91" i="29" s="1"/>
  <c r="AL39" i="12"/>
  <c r="AN87" i="25"/>
  <c r="AN91" i="25" s="1"/>
  <c r="AK73" i="12"/>
  <c r="AM81" i="28"/>
  <c r="AM84" i="28" s="1"/>
  <c r="AN81" i="22"/>
  <c r="AN84" i="22" s="1"/>
  <c r="AL67" i="12"/>
  <c r="AU30" i="11" l="1"/>
  <c r="AY31" i="38"/>
  <c r="AX33" i="38"/>
  <c r="AX46" i="38" s="1"/>
  <c r="AW39" i="38"/>
  <c r="AV21" i="11"/>
  <c r="AV21" i="7"/>
  <c r="X49" i="7"/>
  <c r="T92" i="12"/>
  <c r="T97" i="12" s="1"/>
  <c r="AU36" i="11"/>
  <c r="AX28" i="11"/>
  <c r="AX28" i="7"/>
  <c r="AW27" i="7"/>
  <c r="AW27" i="11"/>
  <c r="L28" i="14" s="1"/>
  <c r="AY26" i="11"/>
  <c r="AY26" i="7"/>
  <c r="AX25" i="11"/>
  <c r="AX25" i="7"/>
  <c r="AV24" i="7"/>
  <c r="AV24" i="11"/>
  <c r="AW23" i="11"/>
  <c r="L24" i="14" s="1"/>
  <c r="AW23" i="7"/>
  <c r="AW22" i="7"/>
  <c r="AW22" i="11"/>
  <c r="L23" i="14" s="1"/>
  <c r="AV20" i="11"/>
  <c r="AV30" i="11" s="1"/>
  <c r="AV20" i="7"/>
  <c r="Z94" i="37"/>
  <c r="AW19" i="11"/>
  <c r="L20" i="14" s="1"/>
  <c r="AW19" i="7"/>
  <c r="Z48" i="36"/>
  <c r="Y48" i="7" s="1"/>
  <c r="AA75" i="45"/>
  <c r="Y138" i="12"/>
  <c r="AA75" i="43"/>
  <c r="Y136" i="12"/>
  <c r="Z50" i="43"/>
  <c r="Z51" i="43" s="1"/>
  <c r="Y55" i="7"/>
  <c r="AA75" i="42"/>
  <c r="Y135" i="12"/>
  <c r="AA75" i="40"/>
  <c r="Y133" i="12"/>
  <c r="AA75" i="38"/>
  <c r="Y131" i="12"/>
  <c r="Z50" i="38"/>
  <c r="Z51" i="38" s="1"/>
  <c r="Y50" i="7"/>
  <c r="AA75" i="36"/>
  <c r="Y129" i="12"/>
  <c r="AV81" i="38"/>
  <c r="AV84" i="38" s="1"/>
  <c r="AT83" i="12"/>
  <c r="AW81" i="36"/>
  <c r="AW84" i="36" s="1"/>
  <c r="AU81" i="12"/>
  <c r="AW81" i="37"/>
  <c r="AW84" i="37" s="1"/>
  <c r="AU82" i="12"/>
  <c r="AW81" i="39"/>
  <c r="AW84" i="39" s="1"/>
  <c r="AU84" i="12"/>
  <c r="AW81" i="40"/>
  <c r="AW84" i="40" s="1"/>
  <c r="AU85" i="12"/>
  <c r="AV81" i="43"/>
  <c r="AV84" i="43" s="1"/>
  <c r="AT88" i="12"/>
  <c r="AW81" i="44"/>
  <c r="AW84" i="44" s="1"/>
  <c r="AU89" i="12"/>
  <c r="AV81" i="41"/>
  <c r="AV84" i="41" s="1"/>
  <c r="AT86" i="12"/>
  <c r="AV81" i="42"/>
  <c r="AV84" i="42" s="1"/>
  <c r="AT87" i="12"/>
  <c r="AW81" i="45"/>
  <c r="AW84" i="45" s="1"/>
  <c r="AU90" i="12"/>
  <c r="AO87" i="38"/>
  <c r="AO91" i="38" s="1"/>
  <c r="AM52" i="12"/>
  <c r="AO87" i="44"/>
  <c r="AO91" i="44" s="1"/>
  <c r="AM58" i="12"/>
  <c r="AO87" i="40"/>
  <c r="AO91" i="40" s="1"/>
  <c r="AM54" i="12"/>
  <c r="AO87" i="43"/>
  <c r="AO91" i="43" s="1"/>
  <c r="AM57" i="12"/>
  <c r="AO87" i="39"/>
  <c r="AO91" i="39" s="1"/>
  <c r="AM53" i="12"/>
  <c r="AO87" i="36"/>
  <c r="AO91" i="36" s="1"/>
  <c r="AM50" i="12"/>
  <c r="AO87" i="45"/>
  <c r="AO91" i="45" s="1"/>
  <c r="AM59" i="12"/>
  <c r="AO87" i="42"/>
  <c r="AO91" i="42" s="1"/>
  <c r="AM56" i="12"/>
  <c r="AO87" i="41"/>
  <c r="AO91" i="41" s="1"/>
  <c r="AM55" i="12"/>
  <c r="AO87" i="37"/>
  <c r="AO91" i="37" s="1"/>
  <c r="AM51" i="12"/>
  <c r="Z69" i="44"/>
  <c r="Z70" i="44" s="1"/>
  <c r="AA70" i="44" s="1"/>
  <c r="Y63" i="4"/>
  <c r="Z69" i="40"/>
  <c r="Z70" i="40" s="1"/>
  <c r="AA70" i="40" s="1"/>
  <c r="Y59" i="4"/>
  <c r="Z69" i="38"/>
  <c r="Z70" i="38" s="1"/>
  <c r="AA70" i="38" s="1"/>
  <c r="Y57" i="4"/>
  <c r="Z69" i="41"/>
  <c r="Z70" i="41" s="1"/>
  <c r="AA70" i="41" s="1"/>
  <c r="Y60" i="4"/>
  <c r="Z69" i="42"/>
  <c r="Z70" i="42" s="1"/>
  <c r="AA70" i="42" s="1"/>
  <c r="Y61" i="4"/>
  <c r="Z69" i="43"/>
  <c r="Z70" i="43" s="1"/>
  <c r="AA70" i="43" s="1"/>
  <c r="Y62" i="4"/>
  <c r="Z69" i="39"/>
  <c r="Z70" i="39" s="1"/>
  <c r="AA70" i="39" s="1"/>
  <c r="Y58" i="4"/>
  <c r="Z69" i="45"/>
  <c r="Z70" i="45" s="1"/>
  <c r="AA70" i="45" s="1"/>
  <c r="Y64" i="4"/>
  <c r="X38" i="7"/>
  <c r="X75" i="24"/>
  <c r="X78" i="24" s="1"/>
  <c r="Y75" i="24" s="1"/>
  <c r="AY39" i="45"/>
  <c r="AX54" i="45"/>
  <c r="AX28" i="45"/>
  <c r="AY2" i="45"/>
  <c r="AZ33" i="45"/>
  <c r="BA31" i="45"/>
  <c r="Z95" i="45"/>
  <c r="Z97" i="45" s="1"/>
  <c r="AA94" i="45" s="1"/>
  <c r="Z48" i="45"/>
  <c r="AA10" i="45"/>
  <c r="AX39" i="44"/>
  <c r="AY33" i="44"/>
  <c r="AZ31" i="44"/>
  <c r="Z76" i="44"/>
  <c r="Z78" i="44" s="1"/>
  <c r="Z41" i="44"/>
  <c r="AA10" i="44"/>
  <c r="AX54" i="44"/>
  <c r="AX28" i="44"/>
  <c r="AY2" i="44"/>
  <c r="AZ39" i="43"/>
  <c r="AA10" i="43"/>
  <c r="AA40" i="43" s="1"/>
  <c r="AY54" i="43"/>
  <c r="AY28" i="43"/>
  <c r="AZ2" i="43"/>
  <c r="Z95" i="43"/>
  <c r="Z97" i="43" s="1"/>
  <c r="AA94" i="43" s="1"/>
  <c r="BB31" i="43"/>
  <c r="BA33" i="43"/>
  <c r="BA46" i="43" s="1"/>
  <c r="Z95" i="42"/>
  <c r="Z97" i="42" s="1"/>
  <c r="AA94" i="42" s="1"/>
  <c r="Z48" i="42"/>
  <c r="BA31" i="42"/>
  <c r="AZ33" i="42"/>
  <c r="AZ46" i="42" s="1"/>
  <c r="AY39" i="42"/>
  <c r="AA101" i="42"/>
  <c r="AA102" i="42" s="1"/>
  <c r="Z28" i="12" s="1"/>
  <c r="AB5" i="42"/>
  <c r="AA40" i="42"/>
  <c r="AX54" i="42"/>
  <c r="AX28" i="42"/>
  <c r="AY2" i="42"/>
  <c r="AX54" i="41"/>
  <c r="AX28" i="41"/>
  <c r="AY2" i="41"/>
  <c r="Z41" i="41"/>
  <c r="Z76" i="41"/>
  <c r="Z78" i="41" s="1"/>
  <c r="AW39" i="41"/>
  <c r="AA10" i="41"/>
  <c r="AA40" i="41" s="1"/>
  <c r="AY31" i="41"/>
  <c r="AX33" i="41"/>
  <c r="AX46" i="41" s="1"/>
  <c r="AX39" i="40"/>
  <c r="AA10" i="40"/>
  <c r="AX54" i="40"/>
  <c r="AX28" i="40"/>
  <c r="AY2" i="40"/>
  <c r="Z95" i="40"/>
  <c r="Z97" i="40" s="1"/>
  <c r="AA94" i="40" s="1"/>
  <c r="Z48" i="40"/>
  <c r="AZ31" i="40"/>
  <c r="AY33" i="40"/>
  <c r="AY46" i="40" s="1"/>
  <c r="AY33" i="39"/>
  <c r="AY46" i="39" s="1"/>
  <c r="AZ31" i="39"/>
  <c r="AA10" i="39"/>
  <c r="AA40" i="39" s="1"/>
  <c r="AB58" i="39" s="1"/>
  <c r="AA27" i="4" s="1"/>
  <c r="AX39" i="39"/>
  <c r="AX54" i="39"/>
  <c r="AX28" i="39"/>
  <c r="AY2" i="39"/>
  <c r="Z41" i="39"/>
  <c r="Z76" i="39"/>
  <c r="Z78" i="39" s="1"/>
  <c r="AA10" i="38"/>
  <c r="AA40" i="38" s="1"/>
  <c r="AX54" i="38"/>
  <c r="AX28" i="38"/>
  <c r="AY2" i="38"/>
  <c r="Z95" i="38"/>
  <c r="Z97" i="38" s="1"/>
  <c r="AA94" i="38" s="1"/>
  <c r="AA10" i="37"/>
  <c r="AW39" i="37"/>
  <c r="AV36" i="11" s="1"/>
  <c r="AX33" i="37"/>
  <c r="AX46" i="37" s="1"/>
  <c r="AW43" i="11" s="1"/>
  <c r="L44" i="14" s="1"/>
  <c r="AY31" i="37"/>
  <c r="Z76" i="37"/>
  <c r="Z78" i="37" s="1"/>
  <c r="Z41" i="37"/>
  <c r="Z48" i="37" s="1"/>
  <c r="AX54" i="37"/>
  <c r="AX28" i="37"/>
  <c r="AY2" i="37"/>
  <c r="Z96" i="37"/>
  <c r="Z67" i="37"/>
  <c r="AA101" i="36"/>
  <c r="AA102" i="36" s="1"/>
  <c r="Z22" i="12" s="1"/>
  <c r="AB5" i="36"/>
  <c r="AA76" i="36"/>
  <c r="AA41" i="36"/>
  <c r="AX54" i="36"/>
  <c r="AY2" i="36"/>
  <c r="AX28" i="36"/>
  <c r="AX39" i="36"/>
  <c r="AB58" i="36"/>
  <c r="AA24" i="4" s="1"/>
  <c r="AY33" i="36"/>
  <c r="AY46" i="36" s="1"/>
  <c r="AZ31" i="36"/>
  <c r="Z95" i="36"/>
  <c r="Z97" i="36" s="1"/>
  <c r="AN2" i="1"/>
  <c r="AM32" i="1"/>
  <c r="AJ69" i="12"/>
  <c r="AL81" i="24"/>
  <c r="AL84" i="24" s="1"/>
  <c r="AL81" i="25"/>
  <c r="AL84" i="25" s="1"/>
  <c r="AJ70" i="12"/>
  <c r="AJ74" i="12"/>
  <c r="AL81" i="29"/>
  <c r="AL84" i="29" s="1"/>
  <c r="AP54" i="22"/>
  <c r="AQ2" i="22"/>
  <c r="AP28" i="22"/>
  <c r="X119" i="12"/>
  <c r="W97" i="29"/>
  <c r="X94" i="29" s="1"/>
  <c r="W75" i="35"/>
  <c r="U128" i="12"/>
  <c r="X75" i="34"/>
  <c r="V127" i="12"/>
  <c r="X75" i="33"/>
  <c r="V126" i="12"/>
  <c r="W75" i="31"/>
  <c r="U124" i="12"/>
  <c r="AM87" i="35"/>
  <c r="AM91" i="35" s="1"/>
  <c r="AK49" i="12"/>
  <c r="AM87" i="32"/>
  <c r="AM91" i="32" s="1"/>
  <c r="AK46" i="12"/>
  <c r="AM87" i="33"/>
  <c r="AM91" i="33" s="1"/>
  <c r="AK47" i="12"/>
  <c r="AM87" i="34"/>
  <c r="AM91" i="34" s="1"/>
  <c r="AK48" i="12"/>
  <c r="AM87" i="31"/>
  <c r="AM91" i="31" s="1"/>
  <c r="AK45" i="12"/>
  <c r="AO81" i="35"/>
  <c r="AO84" i="35" s="1"/>
  <c r="AM80" i="12"/>
  <c r="AO81" i="32"/>
  <c r="AO84" i="32" s="1"/>
  <c r="AM77" i="12"/>
  <c r="AO81" i="33"/>
  <c r="AO84" i="33" s="1"/>
  <c r="AM78" i="12"/>
  <c r="AO81" i="34"/>
  <c r="AO84" i="34" s="1"/>
  <c r="AM79" i="12"/>
  <c r="AO81" i="31"/>
  <c r="AO84" i="31" s="1"/>
  <c r="AM76" i="12"/>
  <c r="V50" i="31"/>
  <c r="V51" i="31" s="1"/>
  <c r="U43" i="7"/>
  <c r="V50" i="35"/>
  <c r="V51" i="35" s="1"/>
  <c r="U47" i="7"/>
  <c r="W50" i="34"/>
  <c r="W51" i="34" s="1"/>
  <c r="V46" i="7"/>
  <c r="Z67" i="26"/>
  <c r="Y45" i="4" s="1"/>
  <c r="X67" i="24"/>
  <c r="X96" i="24"/>
  <c r="X97" i="24" s="1"/>
  <c r="Y94" i="24" s="1"/>
  <c r="V50" i="32"/>
  <c r="V51" i="32" s="1"/>
  <c r="U44" i="7"/>
  <c r="X62" i="29"/>
  <c r="X67" i="29" s="1"/>
  <c r="W48" i="4" s="1"/>
  <c r="T140" i="12"/>
  <c r="T5" i="12" s="1"/>
  <c r="V69" i="31"/>
  <c r="V70" i="31" s="1"/>
  <c r="W70" i="31" s="1"/>
  <c r="U50" i="4"/>
  <c r="W76" i="35"/>
  <c r="W41" i="35"/>
  <c r="W95" i="35" s="1"/>
  <c r="X58" i="35"/>
  <c r="W23" i="4" s="1"/>
  <c r="AQ28" i="35"/>
  <c r="AQ54" i="35"/>
  <c r="AR2" i="35"/>
  <c r="W101" i="35"/>
  <c r="W102" i="35" s="1"/>
  <c r="V21" i="12" s="1"/>
  <c r="X5" i="35"/>
  <c r="V95" i="35"/>
  <c r="V97" i="35" s="1"/>
  <c r="W94" i="35" s="1"/>
  <c r="W95" i="34"/>
  <c r="W97" i="34" s="1"/>
  <c r="X94" i="34" s="1"/>
  <c r="X62" i="34"/>
  <c r="AR54" i="34"/>
  <c r="AR28" i="34"/>
  <c r="AS2" i="34"/>
  <c r="X77" i="34"/>
  <c r="X10" i="34"/>
  <c r="X40" i="34" s="1"/>
  <c r="X77" i="33"/>
  <c r="X101" i="33"/>
  <c r="X102" i="33" s="1"/>
  <c r="W19" i="12" s="1"/>
  <c r="Y5" i="33"/>
  <c r="W95" i="33"/>
  <c r="W97" i="33" s="1"/>
  <c r="X94" i="33" s="1"/>
  <c r="X62" i="33"/>
  <c r="AR54" i="33"/>
  <c r="AR28" i="33"/>
  <c r="AS2" i="33"/>
  <c r="X40" i="33"/>
  <c r="W48" i="33"/>
  <c r="W41" i="32"/>
  <c r="W48" i="32" s="1"/>
  <c r="W76" i="32"/>
  <c r="W78" i="32" s="1"/>
  <c r="X58" i="32"/>
  <c r="W20" i="4" s="1"/>
  <c r="AR54" i="32"/>
  <c r="AS2" i="32"/>
  <c r="AR28" i="32"/>
  <c r="W101" i="32"/>
  <c r="W102" i="32" s="1"/>
  <c r="V18" i="12" s="1"/>
  <c r="X5" i="32"/>
  <c r="X77" i="31"/>
  <c r="V95" i="31"/>
  <c r="V97" i="31" s="1"/>
  <c r="W101" i="31"/>
  <c r="W102" i="31" s="1"/>
  <c r="V17" i="12" s="1"/>
  <c r="X5" i="31"/>
  <c r="AQ28" i="31"/>
  <c r="AR2" i="31"/>
  <c r="AQ54" i="31"/>
  <c r="W76" i="31"/>
  <c r="W41" i="31"/>
  <c r="W95" i="31" s="1"/>
  <c r="U37" i="4"/>
  <c r="W76" i="27"/>
  <c r="W78" i="27" s="1"/>
  <c r="W41" i="27"/>
  <c r="X58" i="27"/>
  <c r="W10" i="28"/>
  <c r="W40" i="28" s="1"/>
  <c r="X10" i="27"/>
  <c r="X40" i="27" s="1"/>
  <c r="T59" i="7"/>
  <c r="T61" i="7" s="1"/>
  <c r="T62" i="7" s="1"/>
  <c r="V67" i="28"/>
  <c r="V96" i="28"/>
  <c r="Z41" i="26"/>
  <c r="Z95" i="26" s="1"/>
  <c r="Z97" i="26" s="1"/>
  <c r="AA94" i="26" s="1"/>
  <c r="Z76" i="26"/>
  <c r="Z78" i="26" s="1"/>
  <c r="U40" i="7"/>
  <c r="V50" i="28"/>
  <c r="V51" i="28" s="1"/>
  <c r="W78" i="29"/>
  <c r="V122" i="12" s="1"/>
  <c r="V78" i="28"/>
  <c r="Z101" i="26"/>
  <c r="Z102" i="26" s="1"/>
  <c r="Y12" i="12" s="1"/>
  <c r="AA5" i="26"/>
  <c r="V95" i="28"/>
  <c r="AN28" i="28"/>
  <c r="AO2" i="28"/>
  <c r="AN54" i="28"/>
  <c r="AN28" i="23"/>
  <c r="AO2" i="23"/>
  <c r="AN54" i="23"/>
  <c r="AN54" i="25"/>
  <c r="AN28" i="25"/>
  <c r="AO2" i="25"/>
  <c r="AN28" i="24"/>
  <c r="AN54" i="24"/>
  <c r="AO2" i="24"/>
  <c r="V50" i="2"/>
  <c r="V51" i="2" s="1"/>
  <c r="U33" i="7"/>
  <c r="W76" i="30"/>
  <c r="W78" i="30" s="1"/>
  <c r="W41" i="30"/>
  <c r="X58" i="30"/>
  <c r="V76" i="23"/>
  <c r="V78" i="23" s="1"/>
  <c r="V41" i="23"/>
  <c r="V48" i="23" s="1"/>
  <c r="V96" i="23"/>
  <c r="V67" i="23"/>
  <c r="U115" i="12"/>
  <c r="W75" i="22"/>
  <c r="T72" i="11"/>
  <c r="T104" i="12" s="1"/>
  <c r="T64" i="7"/>
  <c r="T48" i="11"/>
  <c r="AJ75" i="12"/>
  <c r="AL81" i="30"/>
  <c r="AL84" i="30" s="1"/>
  <c r="AR28" i="29"/>
  <c r="AS2" i="29"/>
  <c r="AR54" i="29"/>
  <c r="X10" i="30"/>
  <c r="X40" i="30" s="1"/>
  <c r="W10" i="23"/>
  <c r="W10" i="22"/>
  <c r="W40" i="22" s="1"/>
  <c r="AM81" i="26"/>
  <c r="AM84" i="26" s="1"/>
  <c r="AK71" i="12"/>
  <c r="X5" i="2"/>
  <c r="W101" i="2"/>
  <c r="W102" i="2" s="1"/>
  <c r="V7" i="12" s="1"/>
  <c r="AO54" i="26"/>
  <c r="AO28" i="26"/>
  <c r="AP2" i="26"/>
  <c r="Z10" i="24"/>
  <c r="Z40" i="24" s="1"/>
  <c r="V95" i="22"/>
  <c r="V97" i="22" s="1"/>
  <c r="W94" i="22" s="1"/>
  <c r="Y10" i="25"/>
  <c r="Y40" i="25" s="1"/>
  <c r="W44" i="4"/>
  <c r="X69" i="25"/>
  <c r="X70" i="25" s="1"/>
  <c r="Y70" i="25" s="1"/>
  <c r="AN28" i="30"/>
  <c r="AN54" i="30"/>
  <c r="AO2" i="30"/>
  <c r="X10" i="29"/>
  <c r="X40" i="29" s="1"/>
  <c r="T81" i="4"/>
  <c r="U5" i="4"/>
  <c r="T4" i="12"/>
  <c r="W75" i="2"/>
  <c r="U114" i="12"/>
  <c r="W40" i="2"/>
  <c r="Y75" i="25"/>
  <c r="W118" i="12"/>
  <c r="T103" i="12"/>
  <c r="S107" i="12"/>
  <c r="S109" i="12" s="1"/>
  <c r="S82" i="4"/>
  <c r="X48" i="25"/>
  <c r="X95" i="25"/>
  <c r="X97" i="25" s="1"/>
  <c r="Y94" i="25" s="1"/>
  <c r="E63" i="14"/>
  <c r="E49" i="14"/>
  <c r="X77" i="29"/>
  <c r="W17" i="4"/>
  <c r="AP2" i="2"/>
  <c r="AO54" i="2"/>
  <c r="AO28" i="2"/>
  <c r="Y76" i="24"/>
  <c r="Y41" i="24"/>
  <c r="Z58" i="24"/>
  <c r="U40" i="4"/>
  <c r="V69" i="2"/>
  <c r="V70" i="2" s="1"/>
  <c r="W70" i="2" s="1"/>
  <c r="V97" i="2"/>
  <c r="W48" i="29"/>
  <c r="AP28" i="27"/>
  <c r="AQ2" i="27"/>
  <c r="AP54" i="27"/>
  <c r="V48" i="22"/>
  <c r="AL81" i="27"/>
  <c r="AL84" i="27" s="1"/>
  <c r="AJ72" i="12"/>
  <c r="AJ102" i="12"/>
  <c r="AM37" i="12"/>
  <c r="AO87" i="23"/>
  <c r="AO91" i="23" s="1"/>
  <c r="AL66" i="12"/>
  <c r="AN81" i="2"/>
  <c r="AN84" i="2" s="1"/>
  <c r="AM68" i="12"/>
  <c r="AO81" i="23"/>
  <c r="AO84" i="23" s="1"/>
  <c r="AO87" i="26"/>
  <c r="AO91" i="26" s="1"/>
  <c r="AM40" i="12"/>
  <c r="AM38" i="12"/>
  <c r="AO87" i="24"/>
  <c r="AO91" i="24" s="1"/>
  <c r="AO81" i="22"/>
  <c r="AO84" i="22" s="1"/>
  <c r="AM67" i="12"/>
  <c r="AM39" i="12"/>
  <c r="AO87" i="25"/>
  <c r="AO91" i="25" s="1"/>
  <c r="AM35" i="12"/>
  <c r="AO87" i="2"/>
  <c r="AO91" i="2" s="1"/>
  <c r="AM36" i="12"/>
  <c r="AO87" i="22"/>
  <c r="AO91" i="22" s="1"/>
  <c r="AL73" i="12"/>
  <c r="AN81" i="28"/>
  <c r="AN84" i="28" s="1"/>
  <c r="AP87" i="28"/>
  <c r="AP91" i="28" s="1"/>
  <c r="AN42" i="12"/>
  <c r="AP87" i="30"/>
  <c r="AP91" i="30" s="1"/>
  <c r="AN44" i="12"/>
  <c r="AO87" i="29"/>
  <c r="AO91" i="29" s="1"/>
  <c r="AM43" i="12"/>
  <c r="AM41" i="12"/>
  <c r="AO87" i="27"/>
  <c r="AO91" i="27" s="1"/>
  <c r="AW21" i="11" l="1"/>
  <c r="L22" i="14" s="1"/>
  <c r="AW21" i="7"/>
  <c r="AX39" i="38"/>
  <c r="AY33" i="38"/>
  <c r="AY46" i="38" s="1"/>
  <c r="AZ31" i="38"/>
  <c r="Z50" i="36"/>
  <c r="Z51" i="36" s="1"/>
  <c r="AV30" i="7"/>
  <c r="U38" i="11"/>
  <c r="AY28" i="11"/>
  <c r="AY28" i="7"/>
  <c r="AX27" i="11"/>
  <c r="AX27" i="7"/>
  <c r="AZ26" i="11"/>
  <c r="AZ26" i="7"/>
  <c r="AY25" i="11"/>
  <c r="AY25" i="7"/>
  <c r="AW24" i="11"/>
  <c r="L25" i="14" s="1"/>
  <c r="AW24" i="7"/>
  <c r="AX23" i="7"/>
  <c r="AX23" i="11"/>
  <c r="AX22" i="11"/>
  <c r="AX22" i="7"/>
  <c r="AW20" i="11"/>
  <c r="L21" i="14" s="1"/>
  <c r="AW20" i="7"/>
  <c r="AX19" i="7"/>
  <c r="AX19" i="11"/>
  <c r="AA94" i="36"/>
  <c r="AA95" i="36"/>
  <c r="Z50" i="45"/>
  <c r="Z51" i="45" s="1"/>
  <c r="Y57" i="7"/>
  <c r="AA75" i="44"/>
  <c r="Y137" i="12"/>
  <c r="Z50" i="42"/>
  <c r="Z51" i="42" s="1"/>
  <c r="Y54" i="7"/>
  <c r="AA75" i="41"/>
  <c r="Y134" i="12"/>
  <c r="Z50" i="40"/>
  <c r="Z51" i="40" s="1"/>
  <c r="Y52" i="7"/>
  <c r="AA75" i="39"/>
  <c r="Y132" i="12"/>
  <c r="Z50" i="37"/>
  <c r="Z51" i="37" s="1"/>
  <c r="Y49" i="7"/>
  <c r="AA75" i="37"/>
  <c r="Y130" i="12"/>
  <c r="AA78" i="36"/>
  <c r="AW81" i="41"/>
  <c r="AW84" i="41" s="1"/>
  <c r="AU86" i="12"/>
  <c r="AX81" i="39"/>
  <c r="AX84" i="39" s="1"/>
  <c r="AV84" i="12"/>
  <c r="AX81" i="44"/>
  <c r="AX84" i="44" s="1"/>
  <c r="AV89" i="12"/>
  <c r="AX81" i="37"/>
  <c r="AX84" i="37" s="1"/>
  <c r="AV82" i="12"/>
  <c r="AX81" i="45"/>
  <c r="AX84" i="45" s="1"/>
  <c r="AV90" i="12"/>
  <c r="AW81" i="43"/>
  <c r="AW84" i="43" s="1"/>
  <c r="AU88" i="12"/>
  <c r="AX81" i="36"/>
  <c r="AX84" i="36" s="1"/>
  <c r="AV81" i="12"/>
  <c r="AW81" i="42"/>
  <c r="AW84" i="42" s="1"/>
  <c r="AU87" i="12"/>
  <c r="AX81" i="40"/>
  <c r="AX84" i="40" s="1"/>
  <c r="AV85" i="12"/>
  <c r="AW81" i="38"/>
  <c r="AW84" i="38" s="1"/>
  <c r="AU83" i="12"/>
  <c r="AP87" i="42"/>
  <c r="AP91" i="42" s="1"/>
  <c r="AN56" i="12"/>
  <c r="AP87" i="43"/>
  <c r="AP91" i="43" s="1"/>
  <c r="AN57" i="12"/>
  <c r="AP87" i="45"/>
  <c r="AP91" i="45" s="1"/>
  <c r="AN59" i="12"/>
  <c r="AP87" i="40"/>
  <c r="AP91" i="40" s="1"/>
  <c r="AN54" i="12"/>
  <c r="AP87" i="37"/>
  <c r="AP91" i="37" s="1"/>
  <c r="AN51" i="12"/>
  <c r="AP87" i="36"/>
  <c r="AP91" i="36" s="1"/>
  <c r="AN50" i="12"/>
  <c r="AP87" i="44"/>
  <c r="AP91" i="44" s="1"/>
  <c r="AN58" i="12"/>
  <c r="AP87" i="41"/>
  <c r="AP91" i="41" s="1"/>
  <c r="AN55" i="12"/>
  <c r="AP87" i="39"/>
  <c r="AP91" i="39" s="1"/>
  <c r="AN53" i="12"/>
  <c r="AP87" i="38"/>
  <c r="AP91" i="38" s="1"/>
  <c r="AN52" i="12"/>
  <c r="Z69" i="37"/>
  <c r="Z70" i="37" s="1"/>
  <c r="AA70" i="37" s="1"/>
  <c r="Y56" i="4"/>
  <c r="AB62" i="36"/>
  <c r="AB67" i="36" s="1"/>
  <c r="AY54" i="45"/>
  <c r="AY28" i="45"/>
  <c r="AZ2" i="45"/>
  <c r="AA101" i="45"/>
  <c r="AA102" i="45" s="1"/>
  <c r="Z31" i="12" s="1"/>
  <c r="AB5" i="45"/>
  <c r="AA40" i="45"/>
  <c r="BA33" i="45"/>
  <c r="BB31" i="45"/>
  <c r="AZ39" i="45"/>
  <c r="AZ33" i="44"/>
  <c r="BA31" i="44"/>
  <c r="AY39" i="44"/>
  <c r="AA101" i="44"/>
  <c r="AA102" i="44" s="1"/>
  <c r="Z30" i="12" s="1"/>
  <c r="AB5" i="44"/>
  <c r="AA40" i="44"/>
  <c r="AY54" i="44"/>
  <c r="AZ2" i="44"/>
  <c r="AY28" i="44"/>
  <c r="Z95" i="44"/>
  <c r="Z97" i="44" s="1"/>
  <c r="AA94" i="44" s="1"/>
  <c r="Z48" i="44"/>
  <c r="AA41" i="43"/>
  <c r="AA48" i="43" s="1"/>
  <c r="AA76" i="43"/>
  <c r="AA78" i="43" s="1"/>
  <c r="AB58" i="43"/>
  <c r="AA31" i="4" s="1"/>
  <c r="AZ54" i="43"/>
  <c r="AZ28" i="43"/>
  <c r="BA2" i="43"/>
  <c r="BA39" i="43"/>
  <c r="BC31" i="43"/>
  <c r="BC33" i="43" s="1"/>
  <c r="BC46" i="43" s="1"/>
  <c r="BB33" i="43"/>
  <c r="BB46" i="43" s="1"/>
  <c r="AA101" i="43"/>
  <c r="AA102" i="43" s="1"/>
  <c r="Z29" i="12" s="1"/>
  <c r="AB5" i="43"/>
  <c r="AZ39" i="42"/>
  <c r="AA76" i="42"/>
  <c r="AA78" i="42" s="1"/>
  <c r="AA41" i="42"/>
  <c r="AB58" i="42"/>
  <c r="AA30" i="4" s="1"/>
  <c r="BB31" i="42"/>
  <c r="BA33" i="42"/>
  <c r="BA46" i="42" s="1"/>
  <c r="AB10" i="42"/>
  <c r="AY54" i="42"/>
  <c r="AY28" i="42"/>
  <c r="AZ2" i="42"/>
  <c r="AA76" i="41"/>
  <c r="AA41" i="41"/>
  <c r="AB62" i="41" s="1"/>
  <c r="Z95" i="41"/>
  <c r="Z97" i="41" s="1"/>
  <c r="AA94" i="41" s="1"/>
  <c r="Z48" i="41"/>
  <c r="AY54" i="41"/>
  <c r="AY28" i="41"/>
  <c r="AZ2" i="41"/>
  <c r="AX39" i="41"/>
  <c r="AY33" i="41"/>
  <c r="AY46" i="41" s="1"/>
  <c r="AZ31" i="41"/>
  <c r="AA101" i="41"/>
  <c r="AA102" i="41" s="1"/>
  <c r="Z27" i="12" s="1"/>
  <c r="AB5" i="41"/>
  <c r="AB58" i="41"/>
  <c r="AA29" i="4" s="1"/>
  <c r="AA101" i="40"/>
  <c r="AA102" i="40" s="1"/>
  <c r="Z26" i="12" s="1"/>
  <c r="AB5" i="40"/>
  <c r="AA40" i="40"/>
  <c r="AY39" i="40"/>
  <c r="BA31" i="40"/>
  <c r="AZ33" i="40"/>
  <c r="AZ46" i="40" s="1"/>
  <c r="AY28" i="40"/>
  <c r="AY54" i="40"/>
  <c r="AZ2" i="40"/>
  <c r="AY54" i="39"/>
  <c r="AY28" i="39"/>
  <c r="AZ2" i="39"/>
  <c r="AA101" i="39"/>
  <c r="AA102" i="39" s="1"/>
  <c r="Z25" i="12" s="1"/>
  <c r="AB5" i="39"/>
  <c r="Z95" i="39"/>
  <c r="Z97" i="39" s="1"/>
  <c r="AA94" i="39" s="1"/>
  <c r="AB77" i="39"/>
  <c r="AA41" i="39"/>
  <c r="AA95" i="39" s="1"/>
  <c r="AA76" i="39"/>
  <c r="Z48" i="39"/>
  <c r="BA31" i="39"/>
  <c r="AZ33" i="39"/>
  <c r="AZ46" i="39" s="1"/>
  <c r="AY39" i="39"/>
  <c r="AA101" i="38"/>
  <c r="AA102" i="38" s="1"/>
  <c r="Z24" i="12" s="1"/>
  <c r="AB5" i="38"/>
  <c r="AA76" i="38"/>
  <c r="AA78" i="38" s="1"/>
  <c r="AA41" i="38"/>
  <c r="AA48" i="38" s="1"/>
  <c r="AB58" i="38"/>
  <c r="AA26" i="4" s="1"/>
  <c r="AY54" i="38"/>
  <c r="AY28" i="38"/>
  <c r="AZ2" i="38"/>
  <c r="AX39" i="37"/>
  <c r="AW36" i="11" s="1"/>
  <c r="L37" i="14" s="1"/>
  <c r="Z95" i="37"/>
  <c r="Z97" i="37" s="1"/>
  <c r="AA94" i="37" s="1"/>
  <c r="AY54" i="37"/>
  <c r="AY28" i="37"/>
  <c r="AZ2" i="37"/>
  <c r="AA101" i="37"/>
  <c r="AA102" i="37" s="1"/>
  <c r="Z23" i="12" s="1"/>
  <c r="AB5" i="37"/>
  <c r="AZ31" i="37"/>
  <c r="AY33" i="37"/>
  <c r="AY46" i="37" s="1"/>
  <c r="AX43" i="11" s="1"/>
  <c r="AA40" i="37"/>
  <c r="AB77" i="36"/>
  <c r="AY54" i="36"/>
  <c r="AY28" i="36"/>
  <c r="AZ2" i="36"/>
  <c r="AA48" i="36"/>
  <c r="AZ33" i="36"/>
  <c r="AZ46" i="36" s="1"/>
  <c r="BA31" i="36"/>
  <c r="AB10" i="36"/>
  <c r="AB40" i="36" s="1"/>
  <c r="AY39" i="36"/>
  <c r="AO2" i="1"/>
  <c r="AN32" i="1"/>
  <c r="W117" i="12"/>
  <c r="AQ54" i="22"/>
  <c r="AQ28" i="22"/>
  <c r="AR2" i="22"/>
  <c r="AK70" i="12"/>
  <c r="AM81" i="25"/>
  <c r="AM84" i="25" s="1"/>
  <c r="AM81" i="29"/>
  <c r="AM84" i="29" s="1"/>
  <c r="AK74" i="12"/>
  <c r="AM81" i="24"/>
  <c r="AM84" i="24" s="1"/>
  <c r="AK69" i="12"/>
  <c r="W94" i="31"/>
  <c r="W97" i="31" s="1"/>
  <c r="X75" i="29"/>
  <c r="Y78" i="24"/>
  <c r="Z75" i="24" s="1"/>
  <c r="W78" i="35"/>
  <c r="X75" i="35" s="1"/>
  <c r="W97" i="35"/>
  <c r="X94" i="35" s="1"/>
  <c r="W78" i="31"/>
  <c r="X75" i="31" s="1"/>
  <c r="X75" i="32"/>
  <c r="V125" i="12"/>
  <c r="AN87" i="34"/>
  <c r="AN91" i="34" s="1"/>
  <c r="AL48" i="12"/>
  <c r="AN87" i="32"/>
  <c r="AN91" i="32" s="1"/>
  <c r="AL46" i="12"/>
  <c r="AN87" i="31"/>
  <c r="AN91" i="31" s="1"/>
  <c r="AL45" i="12"/>
  <c r="AN87" i="33"/>
  <c r="AN91" i="33" s="1"/>
  <c r="AL47" i="12"/>
  <c r="AN87" i="35"/>
  <c r="AN91" i="35" s="1"/>
  <c r="AL49" i="12"/>
  <c r="AP81" i="34"/>
  <c r="AP84" i="34" s="1"/>
  <c r="AN79" i="12"/>
  <c r="AP81" i="32"/>
  <c r="AP84" i="32" s="1"/>
  <c r="AN77" i="12"/>
  <c r="AP81" i="31"/>
  <c r="AP84" i="31" s="1"/>
  <c r="AN76" i="12"/>
  <c r="AP81" i="33"/>
  <c r="AP84" i="33" s="1"/>
  <c r="AN78" i="12"/>
  <c r="AP81" i="35"/>
  <c r="AP84" i="35" s="1"/>
  <c r="AN80" i="12"/>
  <c r="X96" i="29"/>
  <c r="V97" i="28"/>
  <c r="W94" i="28" s="1"/>
  <c r="W48" i="31"/>
  <c r="W50" i="31" s="1"/>
  <c r="W51" i="31" s="1"/>
  <c r="W48" i="35"/>
  <c r="V47" i="7" s="1"/>
  <c r="Z69" i="26"/>
  <c r="Z70" i="26" s="1"/>
  <c r="AA70" i="26" s="1"/>
  <c r="W50" i="33"/>
  <c r="W51" i="33" s="1"/>
  <c r="V45" i="7"/>
  <c r="X69" i="24"/>
  <c r="X70" i="24" s="1"/>
  <c r="Y70" i="24" s="1"/>
  <c r="W43" i="4"/>
  <c r="X62" i="35"/>
  <c r="X96" i="35" s="1"/>
  <c r="T61" i="12"/>
  <c r="T99" i="12" s="1"/>
  <c r="W50" i="32"/>
  <c r="W51" i="32" s="1"/>
  <c r="V44" i="7"/>
  <c r="T65" i="7"/>
  <c r="X77" i="35"/>
  <c r="AR54" i="35"/>
  <c r="AR28" i="35"/>
  <c r="AS2" i="35"/>
  <c r="X10" i="35"/>
  <c r="X40" i="35" s="1"/>
  <c r="X41" i="34"/>
  <c r="X48" i="34" s="1"/>
  <c r="X76" i="34"/>
  <c r="X78" i="34" s="1"/>
  <c r="X101" i="34"/>
  <c r="X102" i="34" s="1"/>
  <c r="W20" i="12" s="1"/>
  <c r="Y5" i="34"/>
  <c r="X96" i="34"/>
  <c r="X67" i="34"/>
  <c r="AS54" i="34"/>
  <c r="AS28" i="34"/>
  <c r="AT2" i="34"/>
  <c r="X41" i="33"/>
  <c r="X48" i="33" s="1"/>
  <c r="X76" i="33"/>
  <c r="X78" i="33" s="1"/>
  <c r="X96" i="33"/>
  <c r="X67" i="33"/>
  <c r="AS54" i="33"/>
  <c r="AS28" i="33"/>
  <c r="AT2" i="33"/>
  <c r="Y10" i="33"/>
  <c r="Y40" i="33" s="1"/>
  <c r="X77" i="32"/>
  <c r="X10" i="32"/>
  <c r="X40" i="32" s="1"/>
  <c r="AS54" i="32"/>
  <c r="AS28" i="32"/>
  <c r="AT2" i="32"/>
  <c r="W95" i="32"/>
  <c r="W97" i="32" s="1"/>
  <c r="X94" i="32" s="1"/>
  <c r="X62" i="32"/>
  <c r="AR54" i="31"/>
  <c r="AR28" i="31"/>
  <c r="AS2" i="31"/>
  <c r="X62" i="31"/>
  <c r="X10" i="31"/>
  <c r="X40" i="31" s="1"/>
  <c r="AA10" i="26"/>
  <c r="AA40" i="26" s="1"/>
  <c r="X76" i="27"/>
  <c r="X41" i="27"/>
  <c r="X77" i="27"/>
  <c r="W15" i="4"/>
  <c r="X101" i="27"/>
  <c r="X102" i="27" s="1"/>
  <c r="W13" i="12" s="1"/>
  <c r="Y5" i="27"/>
  <c r="W95" i="27"/>
  <c r="W97" i="27" s="1"/>
  <c r="X94" i="27" s="1"/>
  <c r="X62" i="27"/>
  <c r="W75" i="28"/>
  <c r="U121" i="12"/>
  <c r="AA75" i="26"/>
  <c r="Y119" i="12"/>
  <c r="U47" i="4"/>
  <c r="V69" i="28"/>
  <c r="V70" i="28" s="1"/>
  <c r="W70" i="28" s="1"/>
  <c r="W41" i="28"/>
  <c r="W76" i="28"/>
  <c r="X58" i="28"/>
  <c r="X75" i="27"/>
  <c r="V120" i="12"/>
  <c r="Z48" i="26"/>
  <c r="W101" i="28"/>
  <c r="W102" i="28" s="1"/>
  <c r="V14" i="12" s="1"/>
  <c r="X5" i="28"/>
  <c r="W48" i="27"/>
  <c r="AO54" i="24"/>
  <c r="AO28" i="24"/>
  <c r="AP2" i="24"/>
  <c r="AO54" i="28"/>
  <c r="AO28" i="28"/>
  <c r="AP2" i="28"/>
  <c r="AO54" i="25"/>
  <c r="AO28" i="25"/>
  <c r="AP2" i="25"/>
  <c r="AP2" i="23"/>
  <c r="AO54" i="23"/>
  <c r="AO28" i="23"/>
  <c r="X69" i="29"/>
  <c r="X70" i="29" s="1"/>
  <c r="Y70" i="29" s="1"/>
  <c r="Z41" i="24"/>
  <c r="Z48" i="24" s="1"/>
  <c r="Z76" i="24"/>
  <c r="X76" i="29"/>
  <c r="X41" i="29"/>
  <c r="V50" i="22"/>
  <c r="V51" i="22" s="1"/>
  <c r="U34" i="7"/>
  <c r="W50" i="29"/>
  <c r="W51" i="29" s="1"/>
  <c r="V41" i="7"/>
  <c r="Y12" i="4"/>
  <c r="Z77" i="24"/>
  <c r="AQ2" i="26"/>
  <c r="AP54" i="26"/>
  <c r="AP28" i="26"/>
  <c r="AN81" i="26"/>
  <c r="AN84" i="26" s="1"/>
  <c r="AL71" i="12"/>
  <c r="W41" i="22"/>
  <c r="W76" i="22"/>
  <c r="W78" i="22" s="1"/>
  <c r="X58" i="22"/>
  <c r="X5" i="23"/>
  <c r="W101" i="23"/>
  <c r="W102" i="23" s="1"/>
  <c r="V9" i="12" s="1"/>
  <c r="X76" i="30"/>
  <c r="X41" i="30"/>
  <c r="AS54" i="29"/>
  <c r="AS28" i="29"/>
  <c r="AT2" i="29"/>
  <c r="Y48" i="24"/>
  <c r="Y95" i="24"/>
  <c r="Y97" i="24" s="1"/>
  <c r="Z94" i="24" s="1"/>
  <c r="Z62" i="24"/>
  <c r="AQ2" i="2"/>
  <c r="AP54" i="2"/>
  <c r="AP28" i="2"/>
  <c r="Y5" i="29"/>
  <c r="X101" i="29"/>
  <c r="X102" i="29" s="1"/>
  <c r="W15" i="12" s="1"/>
  <c r="Z5" i="25"/>
  <c r="Y101" i="25"/>
  <c r="Y102" i="25" s="1"/>
  <c r="X11" i="12" s="1"/>
  <c r="W40" i="23"/>
  <c r="V37" i="11" s="1"/>
  <c r="X101" i="30"/>
  <c r="X102" i="30" s="1"/>
  <c r="W16" i="12" s="1"/>
  <c r="Y5" i="30"/>
  <c r="V50" i="23"/>
  <c r="V51" i="23" s="1"/>
  <c r="U35" i="7"/>
  <c r="X77" i="30"/>
  <c r="W18" i="4"/>
  <c r="AR2" i="27"/>
  <c r="AQ54" i="27"/>
  <c r="AQ28" i="27"/>
  <c r="T82" i="4"/>
  <c r="U103" i="12"/>
  <c r="T107" i="12"/>
  <c r="AO54" i="30"/>
  <c r="AP2" i="30"/>
  <c r="AO28" i="30"/>
  <c r="Y76" i="25"/>
  <c r="Y78" i="25" s="1"/>
  <c r="Y41" i="25"/>
  <c r="Y48" i="25" s="1"/>
  <c r="Z58" i="25"/>
  <c r="Z101" i="24"/>
  <c r="Z102" i="24" s="1"/>
  <c r="Y10" i="12" s="1"/>
  <c r="AA5" i="24"/>
  <c r="X10" i="2"/>
  <c r="X40" i="2" s="1"/>
  <c r="W75" i="23"/>
  <c r="U116" i="12"/>
  <c r="V95" i="23"/>
  <c r="V97" i="23" s="1"/>
  <c r="W94" i="23" s="1"/>
  <c r="W48" i="30"/>
  <c r="W95" i="30"/>
  <c r="W97" i="30" s="1"/>
  <c r="X94" i="30" s="1"/>
  <c r="X62" i="30"/>
  <c r="W94" i="2"/>
  <c r="W37" i="7"/>
  <c r="X50" i="25"/>
  <c r="X51" i="25" s="1"/>
  <c r="W41" i="2"/>
  <c r="W76" i="2"/>
  <c r="W78" i="2" s="1"/>
  <c r="X58" i="2"/>
  <c r="X5" i="22"/>
  <c r="W101" i="22"/>
  <c r="W102" i="22" s="1"/>
  <c r="V8" i="12" s="1"/>
  <c r="AM81" i="30"/>
  <c r="AM84" i="30" s="1"/>
  <c r="AK75" i="12"/>
  <c r="U42" i="4"/>
  <c r="V69" i="23"/>
  <c r="V70" i="23" s="1"/>
  <c r="W70" i="23" s="1"/>
  <c r="V123" i="12"/>
  <c r="X75" i="30"/>
  <c r="AM81" i="27"/>
  <c r="AM84" i="27" s="1"/>
  <c r="AK72" i="12"/>
  <c r="AK102" i="12"/>
  <c r="AN37" i="12"/>
  <c r="AP87" i="23"/>
  <c r="AP91" i="23" s="1"/>
  <c r="AM66" i="12"/>
  <c r="AO81" i="2"/>
  <c r="AO84" i="2" s="1"/>
  <c r="AN68" i="12"/>
  <c r="AP81" i="23"/>
  <c r="AP84" i="23" s="1"/>
  <c r="AN40" i="12"/>
  <c r="AP87" i="26"/>
  <c r="AP91" i="26" s="1"/>
  <c r="AN43" i="12"/>
  <c r="AP87" i="29"/>
  <c r="AP91" i="29" s="1"/>
  <c r="AP87" i="22"/>
  <c r="AP91" i="22" s="1"/>
  <c r="AN36" i="12"/>
  <c r="AN35" i="12"/>
  <c r="AP87" i="2"/>
  <c r="AP91" i="2" s="1"/>
  <c r="AN67" i="12"/>
  <c r="AP81" i="22"/>
  <c r="AP84" i="22" s="1"/>
  <c r="AO44" i="12"/>
  <c r="AQ87" i="30"/>
  <c r="AQ91" i="30" s="1"/>
  <c r="AP87" i="25"/>
  <c r="AP91" i="25" s="1"/>
  <c r="AN39" i="12"/>
  <c r="AQ87" i="28"/>
  <c r="AQ91" i="28" s="1"/>
  <c r="AO42" i="12"/>
  <c r="AN38" i="12"/>
  <c r="AP87" i="24"/>
  <c r="AP91" i="24" s="1"/>
  <c r="AP87" i="27"/>
  <c r="AP91" i="27" s="1"/>
  <c r="AN41" i="12"/>
  <c r="AO81" i="28"/>
  <c r="AO84" i="28" s="1"/>
  <c r="AM73" i="12"/>
  <c r="L31" i="14" l="1"/>
  <c r="AW30" i="11"/>
  <c r="BA31" i="38"/>
  <c r="AZ33" i="38"/>
  <c r="AZ46" i="38" s="1"/>
  <c r="AX21" i="11"/>
  <c r="AY39" i="38"/>
  <c r="AX21" i="7"/>
  <c r="AW30" i="7"/>
  <c r="U92" i="12"/>
  <c r="U97" i="12" s="1"/>
  <c r="AA78" i="39"/>
  <c r="AB75" i="39" s="1"/>
  <c r="AZ28" i="11"/>
  <c r="AZ28" i="7"/>
  <c r="AY27" i="11"/>
  <c r="AY27" i="7"/>
  <c r="BA26" i="7"/>
  <c r="BA26" i="11"/>
  <c r="M27" i="14" s="1"/>
  <c r="N27" i="14" s="1"/>
  <c r="BB26" i="7"/>
  <c r="BB26" i="11"/>
  <c r="AZ25" i="11"/>
  <c r="AZ25" i="7"/>
  <c r="AX24" i="11"/>
  <c r="AX24" i="7"/>
  <c r="AA78" i="41"/>
  <c r="AB75" i="41" s="1"/>
  <c r="AY23" i="7"/>
  <c r="AY23" i="11"/>
  <c r="AY22" i="11"/>
  <c r="AY22" i="7"/>
  <c r="AX20" i="11"/>
  <c r="AX20" i="7"/>
  <c r="AY19" i="7"/>
  <c r="AY19" i="11"/>
  <c r="AA97" i="36"/>
  <c r="Z50" i="44"/>
  <c r="Z51" i="44" s="1"/>
  <c r="Y56" i="7"/>
  <c r="AB75" i="43"/>
  <c r="Z136" i="12"/>
  <c r="AA50" i="43"/>
  <c r="AA51" i="43" s="1"/>
  <c r="Z55" i="7"/>
  <c r="AB75" i="42"/>
  <c r="Z135" i="12"/>
  <c r="Z50" i="41"/>
  <c r="Z51" i="41" s="1"/>
  <c r="Y53" i="7"/>
  <c r="Z50" i="39"/>
  <c r="Z51" i="39" s="1"/>
  <c r="Y51" i="7"/>
  <c r="AA50" i="38"/>
  <c r="AA51" i="38" s="1"/>
  <c r="Z50" i="7"/>
  <c r="AB75" i="38"/>
  <c r="Z131" i="12"/>
  <c r="AA50" i="36"/>
  <c r="AA51" i="36" s="1"/>
  <c r="Z48" i="7"/>
  <c r="AB75" i="36"/>
  <c r="Z129" i="12"/>
  <c r="AX81" i="42"/>
  <c r="AX84" i="42" s="1"/>
  <c r="AV87" i="12"/>
  <c r="AY81" i="37"/>
  <c r="AY84" i="37" s="1"/>
  <c r="AW82" i="12"/>
  <c r="AY81" i="36"/>
  <c r="AY84" i="36" s="1"/>
  <c r="AW81" i="12"/>
  <c r="AY81" i="44"/>
  <c r="AY84" i="44" s="1"/>
  <c r="AW89" i="12"/>
  <c r="AX81" i="38"/>
  <c r="AX84" i="38" s="1"/>
  <c r="AV83" i="12"/>
  <c r="AX81" i="43"/>
  <c r="AX84" i="43" s="1"/>
  <c r="AV88" i="12"/>
  <c r="AY81" i="39"/>
  <c r="AY84" i="39" s="1"/>
  <c r="AW84" i="12"/>
  <c r="AY81" i="40"/>
  <c r="AY84" i="40" s="1"/>
  <c r="AW85" i="12"/>
  <c r="AY81" i="45"/>
  <c r="AY84" i="45" s="1"/>
  <c r="AW90" i="12"/>
  <c r="AX81" i="41"/>
  <c r="AX84" i="41" s="1"/>
  <c r="AV86" i="12"/>
  <c r="AQ87" i="41"/>
  <c r="AQ91" i="41" s="1"/>
  <c r="AO55" i="12"/>
  <c r="AQ87" i="40"/>
  <c r="AQ91" i="40" s="1"/>
  <c r="AO54" i="12"/>
  <c r="AQ87" i="44"/>
  <c r="AQ91" i="44" s="1"/>
  <c r="AO58" i="12"/>
  <c r="AQ87" i="45"/>
  <c r="AQ91" i="45" s="1"/>
  <c r="AO59" i="12"/>
  <c r="AQ87" i="38"/>
  <c r="AQ91" i="38" s="1"/>
  <c r="AO52" i="12"/>
  <c r="AQ87" i="36"/>
  <c r="AQ91" i="36" s="1"/>
  <c r="AO50" i="12"/>
  <c r="AQ87" i="43"/>
  <c r="AQ91" i="43" s="1"/>
  <c r="AO57" i="12"/>
  <c r="AQ87" i="39"/>
  <c r="AQ91" i="39" s="1"/>
  <c r="AO53" i="12"/>
  <c r="AQ87" i="37"/>
  <c r="AQ91" i="37" s="1"/>
  <c r="AO51" i="12"/>
  <c r="AQ87" i="42"/>
  <c r="AQ91" i="42" s="1"/>
  <c r="AO56" i="12"/>
  <c r="AB69" i="36"/>
  <c r="AB70" i="36" s="1"/>
  <c r="AC70" i="36" s="1"/>
  <c r="AA55" i="4"/>
  <c r="AB96" i="36"/>
  <c r="X78" i="29"/>
  <c r="Y75" i="29" s="1"/>
  <c r="AA48" i="39"/>
  <c r="AA97" i="39"/>
  <c r="AB94" i="39" s="1"/>
  <c r="AB62" i="39"/>
  <c r="AB67" i="39" s="1"/>
  <c r="AB10" i="45"/>
  <c r="BB33" i="45"/>
  <c r="BC31" i="45"/>
  <c r="BC33" i="45" s="1"/>
  <c r="BA39" i="45"/>
  <c r="AZ54" i="45"/>
  <c r="AZ28" i="45"/>
  <c r="BA2" i="45"/>
  <c r="AA41" i="45"/>
  <c r="AA48" i="45" s="1"/>
  <c r="AA76" i="45"/>
  <c r="AA78" i="45" s="1"/>
  <c r="AB58" i="45"/>
  <c r="AA33" i="4" s="1"/>
  <c r="AZ54" i="44"/>
  <c r="AZ28" i="44"/>
  <c r="BA2" i="44"/>
  <c r="AB10" i="44"/>
  <c r="AB40" i="44" s="1"/>
  <c r="BA33" i="44"/>
  <c r="BB31" i="44"/>
  <c r="AA76" i="44"/>
  <c r="AA78" i="44" s="1"/>
  <c r="AA41" i="44"/>
  <c r="AA48" i="44" s="1"/>
  <c r="AB58" i="44"/>
  <c r="AA32" i="4" s="1"/>
  <c r="AZ39" i="44"/>
  <c r="BA54" i="43"/>
  <c r="BA28" i="43"/>
  <c r="BB2" i="43"/>
  <c r="AB77" i="43"/>
  <c r="AB10" i="43"/>
  <c r="AB40" i="43" s="1"/>
  <c r="AA95" i="43"/>
  <c r="AA97" i="43" s="1"/>
  <c r="AB94" i="43" s="1"/>
  <c r="AB62" i="43"/>
  <c r="BC39" i="43"/>
  <c r="BB39" i="43"/>
  <c r="AA95" i="42"/>
  <c r="AA97" i="42" s="1"/>
  <c r="AB94" i="42" s="1"/>
  <c r="AA48" i="42"/>
  <c r="AB62" i="42"/>
  <c r="AB77" i="42"/>
  <c r="AZ28" i="42"/>
  <c r="AZ54" i="42"/>
  <c r="BA2" i="42"/>
  <c r="AB101" i="42"/>
  <c r="AB102" i="42" s="1"/>
  <c r="AA28" i="12" s="1"/>
  <c r="AC5" i="42"/>
  <c r="AB40" i="42"/>
  <c r="BA39" i="42"/>
  <c r="BC31" i="42"/>
  <c r="BC33" i="42" s="1"/>
  <c r="BC46" i="42" s="1"/>
  <c r="BB33" i="42"/>
  <c r="BB46" i="42" s="1"/>
  <c r="AB77" i="41"/>
  <c r="AB10" i="41"/>
  <c r="AB96" i="41"/>
  <c r="AB67" i="41"/>
  <c r="AZ54" i="41"/>
  <c r="BA2" i="41"/>
  <c r="AZ28" i="41"/>
  <c r="AZ33" i="41"/>
  <c r="AZ46" i="41" s="1"/>
  <c r="BA31" i="41"/>
  <c r="AY39" i="41"/>
  <c r="AA95" i="41"/>
  <c r="AA97" i="41" s="1"/>
  <c r="AB94" i="41" s="1"/>
  <c r="AA48" i="41"/>
  <c r="BB31" i="40"/>
  <c r="BA33" i="40"/>
  <c r="BA46" i="40" s="1"/>
  <c r="AZ54" i="40"/>
  <c r="AZ28" i="40"/>
  <c r="BA2" i="40"/>
  <c r="AA76" i="40"/>
  <c r="AA78" i="40" s="1"/>
  <c r="AA41" i="40"/>
  <c r="AB58" i="40"/>
  <c r="AA28" i="4" s="1"/>
  <c r="AB10" i="40"/>
  <c r="AB40" i="40" s="1"/>
  <c r="AZ39" i="40"/>
  <c r="AZ39" i="39"/>
  <c r="BB31" i="39"/>
  <c r="BA33" i="39"/>
  <c r="BA46" i="39" s="1"/>
  <c r="AB10" i="39"/>
  <c r="AZ54" i="39"/>
  <c r="AZ28" i="39"/>
  <c r="BA2" i="39"/>
  <c r="AZ54" i="38"/>
  <c r="AZ28" i="38"/>
  <c r="BA2" i="38"/>
  <c r="AB77" i="38"/>
  <c r="AA95" i="38"/>
  <c r="AA97" i="38" s="1"/>
  <c r="AB94" i="38" s="1"/>
  <c r="AB62" i="38"/>
  <c r="AB10" i="38"/>
  <c r="AB40" i="38" s="1"/>
  <c r="AZ54" i="37"/>
  <c r="BA2" i="37"/>
  <c r="AZ28" i="37"/>
  <c r="AA41" i="37"/>
  <c r="AA76" i="37"/>
  <c r="AA78" i="37" s="1"/>
  <c r="AB58" i="37"/>
  <c r="AA25" i="4" s="1"/>
  <c r="AY39" i="37"/>
  <c r="AX36" i="11" s="1"/>
  <c r="AZ33" i="37"/>
  <c r="AZ46" i="37" s="1"/>
  <c r="AY43" i="11" s="1"/>
  <c r="BA31" i="37"/>
  <c r="AB10" i="37"/>
  <c r="AB40" i="37" s="1"/>
  <c r="AB101" i="36"/>
  <c r="AB102" i="36" s="1"/>
  <c r="AA22" i="12" s="1"/>
  <c r="AC5" i="36"/>
  <c r="AB41" i="36"/>
  <c r="AB76" i="36"/>
  <c r="AZ54" i="36"/>
  <c r="AZ28" i="36"/>
  <c r="BA2" i="36"/>
  <c r="BA33" i="36"/>
  <c r="BA46" i="36" s="1"/>
  <c r="BB31" i="36"/>
  <c r="AZ39" i="36"/>
  <c r="AP2" i="1"/>
  <c r="AO32" i="1"/>
  <c r="X117" i="12"/>
  <c r="AL69" i="12"/>
  <c r="AN81" i="24"/>
  <c r="AN84" i="24" s="1"/>
  <c r="AS2" i="22"/>
  <c r="AR28" i="22"/>
  <c r="AR54" i="22"/>
  <c r="AL74" i="12"/>
  <c r="AN81" i="29"/>
  <c r="AN84" i="29" s="1"/>
  <c r="AN81" i="25"/>
  <c r="AN84" i="25" s="1"/>
  <c r="AL70" i="12"/>
  <c r="X94" i="31"/>
  <c r="Z78" i="24"/>
  <c r="Y117" i="12" s="1"/>
  <c r="V128" i="12"/>
  <c r="W50" i="35"/>
  <c r="W51" i="35" s="1"/>
  <c r="V124" i="12"/>
  <c r="V43" i="7"/>
  <c r="X67" i="35"/>
  <c r="W54" i="4" s="1"/>
  <c r="Y75" i="34"/>
  <c r="W127" i="12"/>
  <c r="Y75" i="33"/>
  <c r="W126" i="12"/>
  <c r="AO87" i="33"/>
  <c r="AO91" i="33" s="1"/>
  <c r="AM47" i="12"/>
  <c r="AO87" i="32"/>
  <c r="AO91" i="32" s="1"/>
  <c r="AM46" i="12"/>
  <c r="AO87" i="35"/>
  <c r="AO91" i="35" s="1"/>
  <c r="AM49" i="12"/>
  <c r="AO87" i="31"/>
  <c r="AO91" i="31" s="1"/>
  <c r="AM45" i="12"/>
  <c r="AO87" i="34"/>
  <c r="AO91" i="34" s="1"/>
  <c r="AM48" i="12"/>
  <c r="AQ81" i="33"/>
  <c r="AQ84" i="33" s="1"/>
  <c r="AO78" i="12"/>
  <c r="AQ81" i="32"/>
  <c r="AQ84" i="32" s="1"/>
  <c r="AO77" i="12"/>
  <c r="AQ81" i="35"/>
  <c r="AQ84" i="35" s="1"/>
  <c r="AO80" i="12"/>
  <c r="AQ81" i="31"/>
  <c r="AQ84" i="31" s="1"/>
  <c r="AO76" i="12"/>
  <c r="AQ81" i="34"/>
  <c r="AQ84" i="34" s="1"/>
  <c r="AO79" i="12"/>
  <c r="X78" i="30"/>
  <c r="W123" i="12" s="1"/>
  <c r="W78" i="28"/>
  <c r="V121" i="12" s="1"/>
  <c r="X50" i="33"/>
  <c r="X51" i="33" s="1"/>
  <c r="W45" i="7"/>
  <c r="X50" i="34"/>
  <c r="X51" i="34" s="1"/>
  <c r="W46" i="7"/>
  <c r="X78" i="27"/>
  <c r="W120" i="12" s="1"/>
  <c r="U140" i="12"/>
  <c r="U5" i="12" s="1"/>
  <c r="X69" i="34"/>
  <c r="X70" i="34" s="1"/>
  <c r="Y70" i="34" s="1"/>
  <c r="W53" i="4"/>
  <c r="X69" i="33"/>
  <c r="X70" i="33" s="1"/>
  <c r="Y70" i="33" s="1"/>
  <c r="W52" i="4"/>
  <c r="X101" i="35"/>
  <c r="X102" i="35" s="1"/>
  <c r="W21" i="12" s="1"/>
  <c r="Y5" i="35"/>
  <c r="X76" i="35"/>
  <c r="X78" i="35" s="1"/>
  <c r="X41" i="35"/>
  <c r="X48" i="35" s="1"/>
  <c r="AS54" i="35"/>
  <c r="AS28" i="35"/>
  <c r="AT2" i="35"/>
  <c r="AT28" i="34"/>
  <c r="AU2" i="34"/>
  <c r="AT54" i="34"/>
  <c r="Y10" i="34"/>
  <c r="Y40" i="34" s="1"/>
  <c r="X95" i="34"/>
  <c r="X97" i="34" s="1"/>
  <c r="Y94" i="34" s="1"/>
  <c r="Y101" i="33"/>
  <c r="Y102" i="33" s="1"/>
  <c r="X19" i="12" s="1"/>
  <c r="Z5" i="33"/>
  <c r="Y41" i="33"/>
  <c r="Y95" i="33" s="1"/>
  <c r="Y76" i="33"/>
  <c r="Z58" i="33"/>
  <c r="Y21" i="4" s="1"/>
  <c r="AT28" i="33"/>
  <c r="AU2" i="33"/>
  <c r="AT54" i="33"/>
  <c r="X95" i="33"/>
  <c r="X97" i="33" s="1"/>
  <c r="Y94" i="33" s="1"/>
  <c r="X41" i="32"/>
  <c r="X48" i="32" s="1"/>
  <c r="X76" i="32"/>
  <c r="X78" i="32" s="1"/>
  <c r="AT54" i="32"/>
  <c r="AT28" i="32"/>
  <c r="AU2" i="32"/>
  <c r="X101" i="32"/>
  <c r="X102" i="32" s="1"/>
  <c r="W18" i="12" s="1"/>
  <c r="Y5" i="32"/>
  <c r="X96" i="32"/>
  <c r="X67" i="32"/>
  <c r="X101" i="31"/>
  <c r="X102" i="31" s="1"/>
  <c r="W17" i="12" s="1"/>
  <c r="Y5" i="31"/>
  <c r="AS54" i="31"/>
  <c r="AT2" i="31"/>
  <c r="AS28" i="31"/>
  <c r="X41" i="31"/>
  <c r="X48" i="31" s="1"/>
  <c r="X76" i="31"/>
  <c r="X78" i="31" s="1"/>
  <c r="X96" i="31"/>
  <c r="X67" i="31"/>
  <c r="U71" i="4"/>
  <c r="U75" i="4" s="1"/>
  <c r="U59" i="7"/>
  <c r="U61" i="7" s="1"/>
  <c r="U62" i="7" s="1"/>
  <c r="Z50" i="26"/>
  <c r="Z51" i="26" s="1"/>
  <c r="Y38" i="7"/>
  <c r="X96" i="27"/>
  <c r="X67" i="27"/>
  <c r="X48" i="27"/>
  <c r="X95" i="27"/>
  <c r="V39" i="7"/>
  <c r="W50" i="27"/>
  <c r="W51" i="27" s="1"/>
  <c r="W48" i="28"/>
  <c r="W95" i="28"/>
  <c r="W97" i="28" s="1"/>
  <c r="X94" i="28" s="1"/>
  <c r="X62" i="28"/>
  <c r="X10" i="28"/>
  <c r="X40" i="28" s="1"/>
  <c r="Y10" i="27"/>
  <c r="Y40" i="27" s="1"/>
  <c r="AA76" i="26"/>
  <c r="AA78" i="26" s="1"/>
  <c r="AB58" i="26"/>
  <c r="AA41" i="26"/>
  <c r="X77" i="28"/>
  <c r="W16" i="4"/>
  <c r="AB5" i="26"/>
  <c r="AA101" i="26"/>
  <c r="AA102" i="26" s="1"/>
  <c r="Z12" i="12" s="1"/>
  <c r="AP54" i="24"/>
  <c r="AP28" i="24"/>
  <c r="AQ2" i="24"/>
  <c r="AQ2" i="23"/>
  <c r="AP28" i="23"/>
  <c r="AP54" i="23"/>
  <c r="AQ2" i="28"/>
  <c r="AP28" i="28"/>
  <c r="AP54" i="28"/>
  <c r="AQ2" i="25"/>
  <c r="AP54" i="25"/>
  <c r="AP28" i="25"/>
  <c r="T109" i="12"/>
  <c r="Z75" i="25"/>
  <c r="X118" i="12"/>
  <c r="X76" i="2"/>
  <c r="X41" i="2"/>
  <c r="V114" i="12"/>
  <c r="X75" i="2"/>
  <c r="X10" i="22"/>
  <c r="U45" i="11"/>
  <c r="U47" i="11" s="1"/>
  <c r="AA10" i="24"/>
  <c r="AA40" i="24" s="1"/>
  <c r="Y95" i="25"/>
  <c r="Y97" i="25" s="1"/>
  <c r="Z94" i="25" s="1"/>
  <c r="Z62" i="25"/>
  <c r="X75" i="22"/>
  <c r="V115" i="12"/>
  <c r="Z10" i="25"/>
  <c r="Z40" i="25" s="1"/>
  <c r="Z96" i="24"/>
  <c r="Z67" i="24"/>
  <c r="AU2" i="29"/>
  <c r="AT54" i="29"/>
  <c r="AT28" i="29"/>
  <c r="X10" i="23"/>
  <c r="X40" i="23" s="1"/>
  <c r="W95" i="22"/>
  <c r="W97" i="22" s="1"/>
  <c r="X94" i="22" s="1"/>
  <c r="X62" i="22"/>
  <c r="Y36" i="7"/>
  <c r="Z50" i="24"/>
  <c r="Z51" i="24" s="1"/>
  <c r="W95" i="2"/>
  <c r="W97" i="2" s="1"/>
  <c r="X62" i="2"/>
  <c r="X96" i="30"/>
  <c r="X67" i="30"/>
  <c r="Y10" i="30"/>
  <c r="Y40" i="30" s="1"/>
  <c r="Y10" i="29"/>
  <c r="Y40" i="29" s="1"/>
  <c r="X95" i="30"/>
  <c r="X77" i="22"/>
  <c r="W10" i="4"/>
  <c r="AQ54" i="26"/>
  <c r="AR2" i="26"/>
  <c r="AQ28" i="26"/>
  <c r="AL75" i="12"/>
  <c r="AN81" i="30"/>
  <c r="AN84" i="30" s="1"/>
  <c r="W48" i="2"/>
  <c r="Y13" i="4"/>
  <c r="Z77" i="25"/>
  <c r="AR54" i="27"/>
  <c r="AR28" i="27"/>
  <c r="AS2" i="27"/>
  <c r="X36" i="7"/>
  <c r="Y50" i="24"/>
  <c r="Y51" i="24" s="1"/>
  <c r="W48" i="22"/>
  <c r="AM71" i="12"/>
  <c r="AO81" i="26"/>
  <c r="AO84" i="26" s="1"/>
  <c r="X48" i="29"/>
  <c r="X95" i="29"/>
  <c r="X97" i="29" s="1"/>
  <c r="Y94" i="29" s="1"/>
  <c r="W9" i="4"/>
  <c r="X77" i="2"/>
  <c r="V42" i="7"/>
  <c r="W50" i="30"/>
  <c r="W51" i="30" s="1"/>
  <c r="X101" i="2"/>
  <c r="X102" i="2" s="1"/>
  <c r="W7" i="12" s="1"/>
  <c r="Y5" i="2"/>
  <c r="Y50" i="25"/>
  <c r="Y51" i="25" s="1"/>
  <c r="X37" i="7"/>
  <c r="AQ2" i="30"/>
  <c r="AP28" i="30"/>
  <c r="AP54" i="30"/>
  <c r="W76" i="23"/>
  <c r="W78" i="23" s="1"/>
  <c r="W41" i="23"/>
  <c r="V38" i="11" s="1"/>
  <c r="X58" i="23"/>
  <c r="AR2" i="2"/>
  <c r="AQ28" i="2"/>
  <c r="AQ54" i="2"/>
  <c r="X48" i="30"/>
  <c r="Z95" i="24"/>
  <c r="AL72" i="12"/>
  <c r="AN81" i="27"/>
  <c r="AN84" i="27" s="1"/>
  <c r="AL102" i="12"/>
  <c r="AQ87" i="23"/>
  <c r="AQ91" i="23" s="1"/>
  <c r="AO37" i="12"/>
  <c r="AN66" i="12"/>
  <c r="AP81" i="2"/>
  <c r="AP84" i="2" s="1"/>
  <c r="AQ81" i="23"/>
  <c r="AQ84" i="23" s="1"/>
  <c r="AO68" i="12"/>
  <c r="AO40" i="12"/>
  <c r="AQ87" i="26"/>
  <c r="AQ91" i="26" s="1"/>
  <c r="AQ87" i="27"/>
  <c r="AQ91" i="27" s="1"/>
  <c r="AO41" i="12"/>
  <c r="AQ87" i="29"/>
  <c r="AQ91" i="29" s="1"/>
  <c r="AO43" i="12"/>
  <c r="AO67" i="12"/>
  <c r="AQ81" i="22"/>
  <c r="AQ84" i="22" s="1"/>
  <c r="AQ87" i="25"/>
  <c r="AQ91" i="25" s="1"/>
  <c r="AO39" i="12"/>
  <c r="AO36" i="12"/>
  <c r="AQ87" i="22"/>
  <c r="AQ91" i="22" s="1"/>
  <c r="AR87" i="28"/>
  <c r="AR91" i="28" s="1"/>
  <c r="AP42" i="12"/>
  <c r="AR87" i="30"/>
  <c r="AR91" i="30" s="1"/>
  <c r="AP44" i="12"/>
  <c r="AQ87" i="2"/>
  <c r="AQ91" i="2" s="1"/>
  <c r="AO35" i="12"/>
  <c r="AP81" i="28"/>
  <c r="AP84" i="28" s="1"/>
  <c r="AN73" i="12"/>
  <c r="AO38" i="12"/>
  <c r="AQ87" i="24"/>
  <c r="AQ91" i="24" s="1"/>
  <c r="BC26" i="11" l="1"/>
  <c r="AX30" i="11"/>
  <c r="Z132" i="12"/>
  <c r="AZ39" i="38"/>
  <c r="AY21" i="11"/>
  <c r="AY21" i="7"/>
  <c r="BB31" i="38"/>
  <c r="BA33" i="38"/>
  <c r="BA46" i="38" s="1"/>
  <c r="AX30" i="7"/>
  <c r="Z134" i="12"/>
  <c r="BB28" i="11"/>
  <c r="BB28" i="7"/>
  <c r="BA28" i="11"/>
  <c r="M29" i="14" s="1"/>
  <c r="N29" i="14" s="1"/>
  <c r="BA28" i="7"/>
  <c r="AZ27" i="11"/>
  <c r="AZ27" i="7"/>
  <c r="BB25" i="7"/>
  <c r="BB25" i="11"/>
  <c r="BA25" i="11"/>
  <c r="M26" i="14" s="1"/>
  <c r="N26" i="14" s="1"/>
  <c r="BA25" i="7"/>
  <c r="AY24" i="11"/>
  <c r="AY24" i="7"/>
  <c r="AZ23" i="11"/>
  <c r="AZ23" i="7"/>
  <c r="AZ22" i="11"/>
  <c r="AZ22" i="7"/>
  <c r="AY20" i="11"/>
  <c r="AY20" i="7"/>
  <c r="AZ19" i="11"/>
  <c r="AZ19" i="7"/>
  <c r="AB78" i="36"/>
  <c r="AA129" i="12" s="1"/>
  <c r="AB48" i="36"/>
  <c r="AB50" i="36" s="1"/>
  <c r="AB51" i="36" s="1"/>
  <c r="AB94" i="36"/>
  <c r="AB75" i="45"/>
  <c r="Z138" i="12"/>
  <c r="AA50" i="45"/>
  <c r="AA51" i="45" s="1"/>
  <c r="Z57" i="7"/>
  <c r="AB75" i="44"/>
  <c r="Z137" i="12"/>
  <c r="AA50" i="44"/>
  <c r="AA51" i="44" s="1"/>
  <c r="Z56" i="7"/>
  <c r="AA50" i="42"/>
  <c r="AA51" i="42" s="1"/>
  <c r="Z54" i="7"/>
  <c r="AA50" i="41"/>
  <c r="AA51" i="41" s="1"/>
  <c r="Z53" i="7"/>
  <c r="AB75" i="40"/>
  <c r="Z133" i="12"/>
  <c r="AA50" i="39"/>
  <c r="AA51" i="39" s="1"/>
  <c r="Z51" i="7"/>
  <c r="AB75" i="37"/>
  <c r="Z130" i="12"/>
  <c r="AZ81" i="44"/>
  <c r="AZ84" i="44" s="1"/>
  <c r="AX89" i="12"/>
  <c r="AZ81" i="39"/>
  <c r="AZ84" i="39" s="1"/>
  <c r="AX84" i="12"/>
  <c r="AZ81" i="36"/>
  <c r="AZ84" i="36" s="1"/>
  <c r="AX81" i="12"/>
  <c r="AZ81" i="40"/>
  <c r="AZ84" i="40" s="1"/>
  <c r="AX85" i="12"/>
  <c r="AY81" i="41"/>
  <c r="AY84" i="41" s="1"/>
  <c r="AW86" i="12"/>
  <c r="AY81" i="43"/>
  <c r="AY84" i="43" s="1"/>
  <c r="AW88" i="12"/>
  <c r="AZ81" i="37"/>
  <c r="AZ84" i="37" s="1"/>
  <c r="AX82" i="12"/>
  <c r="AZ81" i="45"/>
  <c r="AZ84" i="45" s="1"/>
  <c r="AX90" i="12"/>
  <c r="AY81" i="38"/>
  <c r="AY84" i="38" s="1"/>
  <c r="AW83" i="12"/>
  <c r="AY81" i="42"/>
  <c r="AY84" i="42" s="1"/>
  <c r="AW87" i="12"/>
  <c r="AR87" i="39"/>
  <c r="AR91" i="39" s="1"/>
  <c r="AP53" i="12"/>
  <c r="AR87" i="45"/>
  <c r="AR91" i="45" s="1"/>
  <c r="AP59" i="12"/>
  <c r="AR87" i="43"/>
  <c r="AR91" i="43" s="1"/>
  <c r="AP57" i="12"/>
  <c r="AR87" i="44"/>
  <c r="AR91" i="44" s="1"/>
  <c r="AP58" i="12"/>
  <c r="AR87" i="42"/>
  <c r="AR91" i="42" s="1"/>
  <c r="AP56" i="12"/>
  <c r="AR87" i="36"/>
  <c r="AR91" i="36" s="1"/>
  <c r="AP50" i="12"/>
  <c r="AR87" i="40"/>
  <c r="AR91" i="40" s="1"/>
  <c r="AP54" i="12"/>
  <c r="AR87" i="37"/>
  <c r="AR91" i="37" s="1"/>
  <c r="AP51" i="12"/>
  <c r="AR87" i="38"/>
  <c r="AR91" i="38" s="1"/>
  <c r="AP52" i="12"/>
  <c r="AR87" i="41"/>
  <c r="AR91" i="41" s="1"/>
  <c r="AP55" i="12"/>
  <c r="AB69" i="39"/>
  <c r="AB70" i="39" s="1"/>
  <c r="AC70" i="39" s="1"/>
  <c r="AA58" i="4"/>
  <c r="AB69" i="41"/>
  <c r="AB70" i="41" s="1"/>
  <c r="AC70" i="41" s="1"/>
  <c r="AA60" i="4"/>
  <c r="W122" i="12"/>
  <c r="AB96" i="39"/>
  <c r="AA95" i="45"/>
  <c r="AA97" i="45" s="1"/>
  <c r="AB94" i="45" s="1"/>
  <c r="AB62" i="45"/>
  <c r="AB77" i="45"/>
  <c r="BC39" i="45"/>
  <c r="BA54" i="45"/>
  <c r="BB2" i="45"/>
  <c r="BA28" i="45"/>
  <c r="BB39" i="45"/>
  <c r="AB101" i="45"/>
  <c r="AB102" i="45" s="1"/>
  <c r="AA31" i="12" s="1"/>
  <c r="AC5" i="45"/>
  <c r="AB40" i="45"/>
  <c r="AB101" i="44"/>
  <c r="AB102" i="44" s="1"/>
  <c r="AA30" i="12" s="1"/>
  <c r="AC5" i="44"/>
  <c r="AB77" i="44"/>
  <c r="AB41" i="44"/>
  <c r="AB76" i="44"/>
  <c r="AA95" i="44"/>
  <c r="AA97" i="44" s="1"/>
  <c r="AB94" i="44" s="1"/>
  <c r="AB62" i="44"/>
  <c r="BA54" i="44"/>
  <c r="BB2" i="44"/>
  <c r="BA28" i="44"/>
  <c r="BB33" i="44"/>
  <c r="BC31" i="44"/>
  <c r="BC33" i="44" s="1"/>
  <c r="BA39" i="44"/>
  <c r="AB76" i="43"/>
  <c r="AB78" i="43" s="1"/>
  <c r="AB41" i="43"/>
  <c r="AB96" i="43"/>
  <c r="AB67" i="43"/>
  <c r="BB54" i="43"/>
  <c r="BB28" i="43"/>
  <c r="BC2" i="43"/>
  <c r="AB101" i="43"/>
  <c r="AB102" i="43" s="1"/>
  <c r="AA29" i="12" s="1"/>
  <c r="AC5" i="43"/>
  <c r="AB41" i="42"/>
  <c r="AB76" i="42"/>
  <c r="AB78" i="42" s="1"/>
  <c r="BB39" i="42"/>
  <c r="BC39" i="42"/>
  <c r="AC10" i="42"/>
  <c r="AB96" i="42"/>
  <c r="AB67" i="42"/>
  <c r="BA54" i="42"/>
  <c r="BA28" i="42"/>
  <c r="BB2" i="42"/>
  <c r="BA33" i="41"/>
  <c r="BA46" i="41" s="1"/>
  <c r="BB31" i="41"/>
  <c r="AZ39" i="41"/>
  <c r="AB101" i="41"/>
  <c r="AB102" i="41" s="1"/>
  <c r="AA27" i="12" s="1"/>
  <c r="AC5" i="41"/>
  <c r="AB40" i="41"/>
  <c r="BA54" i="41"/>
  <c r="BA28" i="41"/>
  <c r="BB2" i="41"/>
  <c r="AB101" i="40"/>
  <c r="AB102" i="40" s="1"/>
  <c r="AA26" i="12" s="1"/>
  <c r="AC5" i="40"/>
  <c r="AB41" i="40"/>
  <c r="AB76" i="40"/>
  <c r="BA54" i="40"/>
  <c r="BA28" i="40"/>
  <c r="BB2" i="40"/>
  <c r="AB77" i="40"/>
  <c r="AA95" i="40"/>
  <c r="AA97" i="40" s="1"/>
  <c r="AB94" i="40" s="1"/>
  <c r="AB62" i="40"/>
  <c r="BA39" i="40"/>
  <c r="AA48" i="40"/>
  <c r="BB33" i="40"/>
  <c r="BB46" i="40" s="1"/>
  <c r="BC31" i="40"/>
  <c r="BC33" i="40" s="1"/>
  <c r="BC46" i="40" s="1"/>
  <c r="AB101" i="39"/>
  <c r="AB102" i="39" s="1"/>
  <c r="AA25" i="12" s="1"/>
  <c r="AC5" i="39"/>
  <c r="AB40" i="39"/>
  <c r="BA54" i="39"/>
  <c r="BA28" i="39"/>
  <c r="BB2" i="39"/>
  <c r="BC31" i="39"/>
  <c r="BC33" i="39" s="1"/>
  <c r="BC46" i="39" s="1"/>
  <c r="BB33" i="39"/>
  <c r="BB46" i="39" s="1"/>
  <c r="BA39" i="39"/>
  <c r="AB76" i="38"/>
  <c r="AB78" i="38" s="1"/>
  <c r="AB41" i="38"/>
  <c r="AB48" i="38" s="1"/>
  <c r="AB96" i="38"/>
  <c r="AB67" i="38"/>
  <c r="BA54" i="38"/>
  <c r="BA28" i="38"/>
  <c r="BB2" i="38"/>
  <c r="AB101" i="38"/>
  <c r="AB102" i="38" s="1"/>
  <c r="AA24" i="12" s="1"/>
  <c r="AC5" i="38"/>
  <c r="AB101" i="37"/>
  <c r="AB102" i="37" s="1"/>
  <c r="AA23" i="12" s="1"/>
  <c r="AC5" i="37"/>
  <c r="AB76" i="37"/>
  <c r="AB41" i="37"/>
  <c r="AB77" i="37"/>
  <c r="BA33" i="37"/>
  <c r="BA46" i="37" s="1"/>
  <c r="BB31" i="37"/>
  <c r="AZ39" i="37"/>
  <c r="AA95" i="37"/>
  <c r="AA97" i="37" s="1"/>
  <c r="AB94" i="37" s="1"/>
  <c r="AA48" i="37"/>
  <c r="AB62" i="37"/>
  <c r="BA54" i="37"/>
  <c r="BA28" i="37"/>
  <c r="BB2" i="37"/>
  <c r="BB33" i="36"/>
  <c r="BB46" i="36" s="1"/>
  <c r="BC31" i="36"/>
  <c r="BC33" i="36" s="1"/>
  <c r="BC46" i="36" s="1"/>
  <c r="AB95" i="36"/>
  <c r="BA39" i="36"/>
  <c r="AC10" i="36"/>
  <c r="BA54" i="36"/>
  <c r="BA28" i="36"/>
  <c r="BB2" i="36"/>
  <c r="AA75" i="24"/>
  <c r="AQ2" i="1"/>
  <c r="AP32" i="1"/>
  <c r="Y78" i="33"/>
  <c r="Z75" i="33" s="1"/>
  <c r="AO81" i="25"/>
  <c r="AO84" i="25" s="1"/>
  <c r="AM70" i="12"/>
  <c r="AO81" i="29"/>
  <c r="AO84" i="29" s="1"/>
  <c r="AM74" i="12"/>
  <c r="AS54" i="22"/>
  <c r="AS28" i="22"/>
  <c r="AT2" i="22"/>
  <c r="AO81" i="24"/>
  <c r="AO84" i="24" s="1"/>
  <c r="AM69" i="12"/>
  <c r="Z97" i="24"/>
  <c r="AA94" i="24" s="1"/>
  <c r="Y75" i="30"/>
  <c r="X75" i="28"/>
  <c r="X97" i="30"/>
  <c r="Y94" i="30" s="1"/>
  <c r="X69" i="35"/>
  <c r="X70" i="35" s="1"/>
  <c r="Y70" i="35" s="1"/>
  <c r="Y75" i="35"/>
  <c r="W128" i="12"/>
  <c r="Y75" i="32"/>
  <c r="W125" i="12"/>
  <c r="Y75" i="31"/>
  <c r="W124" i="12"/>
  <c r="AP87" i="31"/>
  <c r="AP91" i="31" s="1"/>
  <c r="AN45" i="12"/>
  <c r="AP87" i="32"/>
  <c r="AP91" i="32" s="1"/>
  <c r="AN46" i="12"/>
  <c r="AP87" i="34"/>
  <c r="AP91" i="34" s="1"/>
  <c r="AN48" i="12"/>
  <c r="AP87" i="35"/>
  <c r="AP91" i="35" s="1"/>
  <c r="AN49" i="12"/>
  <c r="AP87" i="33"/>
  <c r="AP91" i="33" s="1"/>
  <c r="AN47" i="12"/>
  <c r="AR81" i="31"/>
  <c r="AR84" i="31" s="1"/>
  <c r="AP76" i="12"/>
  <c r="AR81" i="32"/>
  <c r="AR84" i="32" s="1"/>
  <c r="AP77" i="12"/>
  <c r="AR81" i="34"/>
  <c r="AR84" i="34" s="1"/>
  <c r="AP79" i="12"/>
  <c r="AR81" i="35"/>
  <c r="AR84" i="35" s="1"/>
  <c r="AP80" i="12"/>
  <c r="AR81" i="33"/>
  <c r="AR84" i="33" s="1"/>
  <c r="AP78" i="12"/>
  <c r="Y75" i="27"/>
  <c r="X50" i="32"/>
  <c r="X51" i="32" s="1"/>
  <c r="W44" i="7"/>
  <c r="X50" i="35"/>
  <c r="X51" i="35" s="1"/>
  <c r="W47" i="7"/>
  <c r="X50" i="31"/>
  <c r="X51" i="31" s="1"/>
  <c r="W43" i="7"/>
  <c r="X69" i="32"/>
  <c r="X70" i="32" s="1"/>
  <c r="Y70" i="32" s="1"/>
  <c r="W51" i="4"/>
  <c r="X69" i="31"/>
  <c r="X70" i="31" s="1"/>
  <c r="Y70" i="31" s="1"/>
  <c r="W50" i="4"/>
  <c r="U73" i="4"/>
  <c r="X95" i="35"/>
  <c r="X97" i="35" s="1"/>
  <c r="Y94" i="35" s="1"/>
  <c r="Y10" i="35"/>
  <c r="Y40" i="35" s="1"/>
  <c r="AT54" i="35"/>
  <c r="AT28" i="35"/>
  <c r="AU2" i="35"/>
  <c r="AU54" i="34"/>
  <c r="AU28" i="34"/>
  <c r="AV2" i="34"/>
  <c r="Y101" i="34"/>
  <c r="Y102" i="34" s="1"/>
  <c r="X20" i="12" s="1"/>
  <c r="Z5" i="34"/>
  <c r="Y41" i="34"/>
  <c r="Y48" i="34" s="1"/>
  <c r="Y76" i="34"/>
  <c r="Y78" i="34" s="1"/>
  <c r="Z58" i="34"/>
  <c r="Y22" i="4" s="1"/>
  <c r="Y97" i="33"/>
  <c r="Z94" i="33" s="1"/>
  <c r="AU54" i="33"/>
  <c r="AU28" i="33"/>
  <c r="AV2" i="33"/>
  <c r="Z77" i="33"/>
  <c r="Z10" i="33"/>
  <c r="Z40" i="33" s="1"/>
  <c r="Z62" i="33"/>
  <c r="Y48" i="33"/>
  <c r="AU54" i="32"/>
  <c r="AV2" i="32"/>
  <c r="AU28" i="32"/>
  <c r="Y10" i="32"/>
  <c r="X95" i="32"/>
  <c r="X97" i="32" s="1"/>
  <c r="Y94" i="32" s="1"/>
  <c r="AT54" i="31"/>
  <c r="AT28" i="31"/>
  <c r="AU2" i="31"/>
  <c r="X95" i="31"/>
  <c r="X97" i="31" s="1"/>
  <c r="Y10" i="31"/>
  <c r="Y40" i="31" s="1"/>
  <c r="AA14" i="4"/>
  <c r="AB77" i="26"/>
  <c r="Z119" i="12"/>
  <c r="AB75" i="26"/>
  <c r="W39" i="7"/>
  <c r="X50" i="27"/>
  <c r="X51" i="27" s="1"/>
  <c r="X96" i="28"/>
  <c r="X67" i="28"/>
  <c r="W46" i="4"/>
  <c r="X69" i="27"/>
  <c r="X70" i="27" s="1"/>
  <c r="Y70" i="27" s="1"/>
  <c r="Y76" i="27"/>
  <c r="Y41" i="27"/>
  <c r="Y48" i="27" s="1"/>
  <c r="Z58" i="27"/>
  <c r="X76" i="28"/>
  <c r="X41" i="28"/>
  <c r="X48" i="28" s="1"/>
  <c r="AB10" i="26"/>
  <c r="AB40" i="26" s="1"/>
  <c r="AA48" i="26"/>
  <c r="AA95" i="26"/>
  <c r="AA97" i="26" s="1"/>
  <c r="AB94" i="26" s="1"/>
  <c r="AB62" i="26"/>
  <c r="Z5" i="27"/>
  <c r="Y101" i="27"/>
  <c r="Y102" i="27" s="1"/>
  <c r="X13" i="12" s="1"/>
  <c r="X101" i="28"/>
  <c r="X102" i="28" s="1"/>
  <c r="W14" i="12" s="1"/>
  <c r="Y5" i="28"/>
  <c r="W50" i="28"/>
  <c r="W51" i="28" s="1"/>
  <c r="V40" i="7"/>
  <c r="X97" i="27"/>
  <c r="Y94" i="27" s="1"/>
  <c r="AQ54" i="23"/>
  <c r="AQ28" i="23"/>
  <c r="AR2" i="23"/>
  <c r="AR2" i="28"/>
  <c r="AQ54" i="28"/>
  <c r="AQ28" i="28"/>
  <c r="AQ54" i="24"/>
  <c r="AR2" i="24"/>
  <c r="AQ28" i="24"/>
  <c r="AR2" i="25"/>
  <c r="AQ54" i="25"/>
  <c r="AQ28" i="25"/>
  <c r="X75" i="23"/>
  <c r="V116" i="12"/>
  <c r="V140" i="12" s="1"/>
  <c r="V5" i="12" s="1"/>
  <c r="Y41" i="29"/>
  <c r="Y48" i="29" s="1"/>
  <c r="Y76" i="29"/>
  <c r="Y78" i="29" s="1"/>
  <c r="Z58" i="29"/>
  <c r="AR54" i="2"/>
  <c r="AS2" i="2"/>
  <c r="AR28" i="2"/>
  <c r="Y10" i="2"/>
  <c r="AP81" i="26"/>
  <c r="AP84" i="26" s="1"/>
  <c r="AN71" i="12"/>
  <c r="AT2" i="27"/>
  <c r="AS28" i="27"/>
  <c r="AS54" i="27"/>
  <c r="AR54" i="26"/>
  <c r="AR28" i="26"/>
  <c r="AS2" i="26"/>
  <c r="W49" i="4"/>
  <c r="X69" i="30"/>
  <c r="X70" i="30" s="1"/>
  <c r="Y70" i="30" s="1"/>
  <c r="X96" i="22"/>
  <c r="X67" i="22"/>
  <c r="Z96" i="25"/>
  <c r="Z67" i="25"/>
  <c r="X78" i="2"/>
  <c r="X95" i="2"/>
  <c r="U4" i="12"/>
  <c r="U61" i="12" s="1"/>
  <c r="U99" i="12" s="1"/>
  <c r="U81" i="4"/>
  <c r="V5" i="4"/>
  <c r="V75" i="4" s="1"/>
  <c r="X50" i="30"/>
  <c r="X51" i="30" s="1"/>
  <c r="W42" i="7"/>
  <c r="AQ54" i="30"/>
  <c r="AQ28" i="30"/>
  <c r="AR2" i="30"/>
  <c r="V33" i="7"/>
  <c r="W50" i="2"/>
  <c r="W51" i="2" s="1"/>
  <c r="Z5" i="29"/>
  <c r="Y101" i="29"/>
  <c r="Y102" i="29" s="1"/>
  <c r="X15" i="12" s="1"/>
  <c r="Y41" i="30"/>
  <c r="Y48" i="30" s="1"/>
  <c r="Y76" i="30"/>
  <c r="Z58" i="30"/>
  <c r="Z41" i="25"/>
  <c r="Z76" i="25"/>
  <c r="Z78" i="25" s="1"/>
  <c r="X101" i="22"/>
  <c r="X102" i="22" s="1"/>
  <c r="W8" i="12" s="1"/>
  <c r="Y5" i="22"/>
  <c r="W11" i="4"/>
  <c r="W37" i="4" s="1"/>
  <c r="X77" i="23"/>
  <c r="X94" i="2"/>
  <c r="W50" i="22"/>
  <c r="W51" i="22" s="1"/>
  <c r="V34" i="7"/>
  <c r="AO81" i="30"/>
  <c r="AO84" i="30" s="1"/>
  <c r="AM75" i="12"/>
  <c r="Y101" i="30"/>
  <c r="Y102" i="30" s="1"/>
  <c r="X16" i="12" s="1"/>
  <c r="Z5" i="30"/>
  <c r="X67" i="2"/>
  <c r="X96" i="2"/>
  <c r="X76" i="23"/>
  <c r="X41" i="23"/>
  <c r="AU54" i="29"/>
  <c r="AU28" i="29"/>
  <c r="AV2" i="29"/>
  <c r="AA5" i="25"/>
  <c r="Z101" i="25"/>
  <c r="Z102" i="25" s="1"/>
  <c r="Y11" i="12" s="1"/>
  <c r="AA41" i="24"/>
  <c r="AA48" i="24" s="1"/>
  <c r="AA76" i="24"/>
  <c r="AB58" i="24"/>
  <c r="X40" i="22"/>
  <c r="W37" i="11" s="1"/>
  <c r="W48" i="23"/>
  <c r="W95" i="23"/>
  <c r="W97" i="23" s="1"/>
  <c r="X94" i="23" s="1"/>
  <c r="X62" i="23"/>
  <c r="W41" i="7"/>
  <c r="X50" i="29"/>
  <c r="X51" i="29" s="1"/>
  <c r="X101" i="23"/>
  <c r="X102" i="23" s="1"/>
  <c r="W9" i="12" s="1"/>
  <c r="Y5" i="23"/>
  <c r="Y43" i="4"/>
  <c r="Z69" i="24"/>
  <c r="Z70" i="24" s="1"/>
  <c r="AA70" i="24" s="1"/>
  <c r="AA101" i="24"/>
  <c r="AA102" i="24" s="1"/>
  <c r="Z10" i="12" s="1"/>
  <c r="AB5" i="24"/>
  <c r="U72" i="11"/>
  <c r="U104" i="12" s="1"/>
  <c r="U64" i="7"/>
  <c r="U65" i="7" s="1"/>
  <c r="U48" i="11"/>
  <c r="X48" i="2"/>
  <c r="AM72" i="12"/>
  <c r="AO81" i="27"/>
  <c r="AO84" i="27" s="1"/>
  <c r="AM102" i="12"/>
  <c r="AR87" i="23"/>
  <c r="AR91" i="23" s="1"/>
  <c r="AP37" i="12"/>
  <c r="AQ81" i="2"/>
  <c r="AQ84" i="2" s="1"/>
  <c r="AO66" i="12"/>
  <c r="AP68" i="12"/>
  <c r="AR81" i="23"/>
  <c r="AR84" i="23" s="1"/>
  <c r="AR87" i="26"/>
  <c r="AR91" i="26" s="1"/>
  <c r="AP40" i="12"/>
  <c r="AR87" i="24"/>
  <c r="AR91" i="24" s="1"/>
  <c r="AP38" i="12"/>
  <c r="AR87" i="2"/>
  <c r="AR91" i="2" s="1"/>
  <c r="AP35" i="12"/>
  <c r="AR87" i="25"/>
  <c r="AR91" i="25" s="1"/>
  <c r="AP39" i="12"/>
  <c r="AR87" i="22"/>
  <c r="AR91" i="22" s="1"/>
  <c r="AP36" i="12"/>
  <c r="AP43" i="12"/>
  <c r="AR87" i="29"/>
  <c r="AR91" i="29" s="1"/>
  <c r="AQ81" i="28"/>
  <c r="AQ84" i="28" s="1"/>
  <c r="AO73" i="12"/>
  <c r="AS87" i="30"/>
  <c r="AS91" i="30" s="1"/>
  <c r="AQ44" i="12"/>
  <c r="AQ42" i="12"/>
  <c r="AS87" i="28"/>
  <c r="AS91" i="28" s="1"/>
  <c r="AR81" i="22"/>
  <c r="AR84" i="22" s="1"/>
  <c r="AP67" i="12"/>
  <c r="AP41" i="12"/>
  <c r="AR87" i="27"/>
  <c r="AR91" i="27" s="1"/>
  <c r="AY36" i="11" l="1"/>
  <c r="AZ43" i="11"/>
  <c r="BC28" i="11"/>
  <c r="BC25" i="11"/>
  <c r="AB97" i="36"/>
  <c r="AZ21" i="11"/>
  <c r="AZ21" i="7"/>
  <c r="BA39" i="38"/>
  <c r="BC31" i="38"/>
  <c r="BC33" i="38" s="1"/>
  <c r="BC46" i="38" s="1"/>
  <c r="BB33" i="38"/>
  <c r="BB46" i="38" s="1"/>
  <c r="AA48" i="7"/>
  <c r="AC75" i="36"/>
  <c r="V92" i="12"/>
  <c r="V97" i="12" s="1"/>
  <c r="AY30" i="7"/>
  <c r="AY30" i="11"/>
  <c r="BA27" i="11"/>
  <c r="M28" i="14" s="1"/>
  <c r="N28" i="14" s="1"/>
  <c r="BA27" i="7"/>
  <c r="BB27" i="7"/>
  <c r="BB27" i="11"/>
  <c r="AZ24" i="11"/>
  <c r="AZ24" i="7"/>
  <c r="BA23" i="11"/>
  <c r="M24" i="14" s="1"/>
  <c r="N24" i="14" s="1"/>
  <c r="BA23" i="7"/>
  <c r="BB23" i="7"/>
  <c r="BB23" i="11"/>
  <c r="BC23" i="11" s="1"/>
  <c r="BA22" i="11"/>
  <c r="BA22" i="7"/>
  <c r="BB22" i="7"/>
  <c r="BB22" i="11"/>
  <c r="BC22" i="11" s="1"/>
  <c r="AZ20" i="11"/>
  <c r="AZ20" i="7"/>
  <c r="BB19" i="7"/>
  <c r="BB19" i="11"/>
  <c r="BC19" i="11" s="1"/>
  <c r="BA19" i="7"/>
  <c r="BA19" i="11"/>
  <c r="AC94" i="36"/>
  <c r="AC75" i="43"/>
  <c r="AA136" i="12"/>
  <c r="AC75" i="42"/>
  <c r="AA135" i="12"/>
  <c r="AA50" i="40"/>
  <c r="AA51" i="40" s="1"/>
  <c r="Z52" i="7"/>
  <c r="AC75" i="38"/>
  <c r="AA131" i="12"/>
  <c r="AB50" i="38"/>
  <c r="AB51" i="38" s="1"/>
  <c r="AA50" i="7"/>
  <c r="AA50" i="37"/>
  <c r="AA51" i="37" s="1"/>
  <c r="Z49" i="7"/>
  <c r="BA81" i="45"/>
  <c r="BA84" i="45" s="1"/>
  <c r="AY90" i="12"/>
  <c r="BA81" i="40"/>
  <c r="BA84" i="40" s="1"/>
  <c r="AY85" i="12"/>
  <c r="BA81" i="37"/>
  <c r="BA84" i="37" s="1"/>
  <c r="AY82" i="12"/>
  <c r="BA81" i="36"/>
  <c r="BA84" i="36" s="1"/>
  <c r="AY81" i="12"/>
  <c r="AZ81" i="42"/>
  <c r="AZ84" i="42" s="1"/>
  <c r="AX87" i="12"/>
  <c r="AZ81" i="43"/>
  <c r="AZ84" i="43" s="1"/>
  <c r="AX88" i="12"/>
  <c r="BA81" i="39"/>
  <c r="BA84" i="39" s="1"/>
  <c r="AY84" i="12"/>
  <c r="AZ81" i="38"/>
  <c r="AZ84" i="38" s="1"/>
  <c r="AX83" i="12"/>
  <c r="AZ81" i="41"/>
  <c r="AZ84" i="41" s="1"/>
  <c r="AX86" i="12"/>
  <c r="BA81" i="44"/>
  <c r="BA84" i="44" s="1"/>
  <c r="AY89" i="12"/>
  <c r="AS87" i="37"/>
  <c r="AS91" i="37" s="1"/>
  <c r="AQ51" i="12"/>
  <c r="AS87" i="44"/>
  <c r="AS91" i="44" s="1"/>
  <c r="AQ58" i="12"/>
  <c r="AS87" i="40"/>
  <c r="AS91" i="40" s="1"/>
  <c r="AQ54" i="12"/>
  <c r="AS87" i="43"/>
  <c r="AS91" i="43" s="1"/>
  <c r="AQ57" i="12"/>
  <c r="AS87" i="41"/>
  <c r="AS91" i="41" s="1"/>
  <c r="AQ55" i="12"/>
  <c r="AS87" i="36"/>
  <c r="AS91" i="36" s="1"/>
  <c r="AQ50" i="12"/>
  <c r="AS87" i="45"/>
  <c r="AS91" i="45" s="1"/>
  <c r="AQ59" i="12"/>
  <c r="AS87" i="38"/>
  <c r="AS91" i="38" s="1"/>
  <c r="AQ52" i="12"/>
  <c r="AS87" i="42"/>
  <c r="AS91" i="42" s="1"/>
  <c r="AQ56" i="12"/>
  <c r="AS87" i="39"/>
  <c r="AS91" i="39" s="1"/>
  <c r="AQ53" i="12"/>
  <c r="AB69" i="42"/>
  <c r="AB70" i="42" s="1"/>
  <c r="AC70" i="42" s="1"/>
  <c r="AA61" i="4"/>
  <c r="AB69" i="38"/>
  <c r="AB70" i="38" s="1"/>
  <c r="AC70" i="38" s="1"/>
  <c r="AA57" i="4"/>
  <c r="AB69" i="43"/>
  <c r="AB70" i="43" s="1"/>
  <c r="AC70" i="43" s="1"/>
  <c r="AA62" i="4"/>
  <c r="AB78" i="40"/>
  <c r="AB78" i="37"/>
  <c r="AB78" i="44"/>
  <c r="AB41" i="45"/>
  <c r="AB76" i="45"/>
  <c r="AB78" i="45" s="1"/>
  <c r="BB54" i="45"/>
  <c r="BB28" i="45"/>
  <c r="BC2" i="45"/>
  <c r="AC10" i="45"/>
  <c r="AC40" i="45" s="1"/>
  <c r="AB96" i="45"/>
  <c r="AB67" i="45"/>
  <c r="BB39" i="44"/>
  <c r="AB95" i="44"/>
  <c r="AB48" i="44"/>
  <c r="BC39" i="44"/>
  <c r="BB28" i="44"/>
  <c r="BB54" i="44"/>
  <c r="BC2" i="44"/>
  <c r="AC10" i="44"/>
  <c r="AB96" i="44"/>
  <c r="AB67" i="44"/>
  <c r="AC10" i="43"/>
  <c r="AC40" i="43" s="1"/>
  <c r="BC54" i="43"/>
  <c r="BC28" i="43"/>
  <c r="AB95" i="43"/>
  <c r="AB97" i="43" s="1"/>
  <c r="AC94" i="43" s="1"/>
  <c r="AB48" i="43"/>
  <c r="AC101" i="42"/>
  <c r="AC102" i="42" s="1"/>
  <c r="AB28" i="12" s="1"/>
  <c r="AD5" i="42"/>
  <c r="AC40" i="42"/>
  <c r="BB54" i="42"/>
  <c r="BB28" i="42"/>
  <c r="BC2" i="42"/>
  <c r="AB95" i="42"/>
  <c r="AB97" i="42" s="1"/>
  <c r="AC94" i="42" s="1"/>
  <c r="AB48" i="42"/>
  <c r="BB54" i="41"/>
  <c r="BB28" i="41"/>
  <c r="BC2" i="41"/>
  <c r="AB76" i="41"/>
  <c r="AB78" i="41" s="1"/>
  <c r="AB41" i="41"/>
  <c r="BB33" i="41"/>
  <c r="BB46" i="41" s="1"/>
  <c r="BC31" i="41"/>
  <c r="BC33" i="41" s="1"/>
  <c r="BC46" i="41" s="1"/>
  <c r="AC10" i="41"/>
  <c r="BA39" i="41"/>
  <c r="BC39" i="40"/>
  <c r="BB39" i="40"/>
  <c r="AB96" i="40"/>
  <c r="AB67" i="40"/>
  <c r="AB95" i="40"/>
  <c r="AB48" i="40"/>
  <c r="AC10" i="40"/>
  <c r="AC40" i="40" s="1"/>
  <c r="BB54" i="40"/>
  <c r="BB28" i="40"/>
  <c r="BC2" i="40"/>
  <c r="BB54" i="39"/>
  <c r="BB28" i="39"/>
  <c r="BC2" i="39"/>
  <c r="AB76" i="39"/>
  <c r="AB78" i="39" s="1"/>
  <c r="AB41" i="39"/>
  <c r="AC10" i="39"/>
  <c r="BB39" i="39"/>
  <c r="BC39" i="39"/>
  <c r="AC10" i="38"/>
  <c r="AC40" i="38" s="1"/>
  <c r="AB95" i="38"/>
  <c r="AB97" i="38" s="1"/>
  <c r="AC94" i="38" s="1"/>
  <c r="BB54" i="38"/>
  <c r="BB28" i="38"/>
  <c r="BC2" i="38"/>
  <c r="BA39" i="37"/>
  <c r="BB54" i="37"/>
  <c r="BB28" i="37"/>
  <c r="BC2" i="37"/>
  <c r="AB95" i="37"/>
  <c r="AB48" i="37"/>
  <c r="AB96" i="37"/>
  <c r="AB67" i="37"/>
  <c r="AC10" i="37"/>
  <c r="AC40" i="37" s="1"/>
  <c r="BB33" i="37"/>
  <c r="BB46" i="37" s="1"/>
  <c r="BA43" i="11" s="1"/>
  <c r="BC31" i="37"/>
  <c r="BC33" i="37" s="1"/>
  <c r="BC46" i="37" s="1"/>
  <c r="BB43" i="11" s="1"/>
  <c r="AC101" i="36"/>
  <c r="AC102" i="36" s="1"/>
  <c r="AB22" i="12" s="1"/>
  <c r="AD5" i="36"/>
  <c r="BC39" i="36"/>
  <c r="AC40" i="36"/>
  <c r="BB39" i="36"/>
  <c r="BB54" i="36"/>
  <c r="BB28" i="36"/>
  <c r="BC2" i="36"/>
  <c r="AA78" i="24"/>
  <c r="AB75" i="24" s="1"/>
  <c r="AR2" i="1"/>
  <c r="AQ32" i="1"/>
  <c r="X126" i="12"/>
  <c r="Y78" i="30"/>
  <c r="X123" i="12" s="1"/>
  <c r="X78" i="28"/>
  <c r="W121" i="12" s="1"/>
  <c r="AN69" i="12"/>
  <c r="AP81" i="24"/>
  <c r="AP84" i="24" s="1"/>
  <c r="AT28" i="22"/>
  <c r="AT54" i="22"/>
  <c r="AU2" i="22"/>
  <c r="AN74" i="12"/>
  <c r="AP81" i="29"/>
  <c r="AP84" i="29" s="1"/>
  <c r="AP81" i="25"/>
  <c r="AP84" i="25" s="1"/>
  <c r="AN70" i="12"/>
  <c r="Y94" i="31"/>
  <c r="Y78" i="27"/>
  <c r="Z75" i="27" s="1"/>
  <c r="Z75" i="34"/>
  <c r="X127" i="12"/>
  <c r="AQ87" i="35"/>
  <c r="AQ91" i="35" s="1"/>
  <c r="AO49" i="12"/>
  <c r="AQ87" i="32"/>
  <c r="AQ91" i="32" s="1"/>
  <c r="AO46" i="12"/>
  <c r="AQ87" i="33"/>
  <c r="AQ91" i="33" s="1"/>
  <c r="AO47" i="12"/>
  <c r="AQ87" i="34"/>
  <c r="AQ91" i="34" s="1"/>
  <c r="AO48" i="12"/>
  <c r="AQ87" i="31"/>
  <c r="AQ91" i="31" s="1"/>
  <c r="AO45" i="12"/>
  <c r="AS81" i="35"/>
  <c r="AS84" i="35" s="1"/>
  <c r="AQ80" i="12"/>
  <c r="AS81" i="32"/>
  <c r="AS84" i="32" s="1"/>
  <c r="AQ77" i="12"/>
  <c r="AS81" i="33"/>
  <c r="AS84" i="33" s="1"/>
  <c r="AQ78" i="12"/>
  <c r="AS81" i="34"/>
  <c r="AS84" i="34" s="1"/>
  <c r="AQ79" i="12"/>
  <c r="AS81" i="31"/>
  <c r="AS84" i="31" s="1"/>
  <c r="AQ76" i="12"/>
  <c r="Y50" i="33"/>
  <c r="Y51" i="33" s="1"/>
  <c r="X45" i="7"/>
  <c r="Y50" i="34"/>
  <c r="Y51" i="34" s="1"/>
  <c r="X46" i="7"/>
  <c r="Y101" i="35"/>
  <c r="Y102" i="35" s="1"/>
  <c r="X21" i="12" s="1"/>
  <c r="Z5" i="35"/>
  <c r="AU54" i="35"/>
  <c r="AU28" i="35"/>
  <c r="AV2" i="35"/>
  <c r="Y76" i="35"/>
  <c r="Y78" i="35" s="1"/>
  <c r="Y41" i="35"/>
  <c r="Z58" i="35"/>
  <c r="Y23" i="4" s="1"/>
  <c r="AV54" i="34"/>
  <c r="AV28" i="34"/>
  <c r="AW2" i="34"/>
  <c r="Y95" i="34"/>
  <c r="Y97" i="34" s="1"/>
  <c r="Z94" i="34" s="1"/>
  <c r="Z62" i="34"/>
  <c r="Z77" i="34"/>
  <c r="Z10" i="34"/>
  <c r="Z101" i="33"/>
  <c r="Z102" i="33" s="1"/>
  <c r="Y19" i="12" s="1"/>
  <c r="AA5" i="33"/>
  <c r="Z96" i="33"/>
  <c r="Z67" i="33"/>
  <c r="Z76" i="33"/>
  <c r="Z78" i="33" s="1"/>
  <c r="Z41" i="33"/>
  <c r="Z48" i="33" s="1"/>
  <c r="AV54" i="33"/>
  <c r="AV28" i="33"/>
  <c r="AW2" i="33"/>
  <c r="Y101" i="32"/>
  <c r="Y102" i="32" s="1"/>
  <c r="X18" i="12" s="1"/>
  <c r="Z5" i="32"/>
  <c r="AV54" i="32"/>
  <c r="AV28" i="32"/>
  <c r="AW2" i="32"/>
  <c r="Y40" i="32"/>
  <c r="Y41" i="31"/>
  <c r="Y48" i="31" s="1"/>
  <c r="Y76" i="31"/>
  <c r="Y78" i="31" s="1"/>
  <c r="Z58" i="31"/>
  <c r="Y19" i="4" s="1"/>
  <c r="Y101" i="31"/>
  <c r="Y102" i="31" s="1"/>
  <c r="X17" i="12" s="1"/>
  <c r="Z5" i="31"/>
  <c r="AU54" i="31"/>
  <c r="AU28" i="31"/>
  <c r="AV2" i="31"/>
  <c r="W40" i="7"/>
  <c r="X50" i="28"/>
  <c r="X51" i="28" s="1"/>
  <c r="AB76" i="26"/>
  <c r="AB78" i="26" s="1"/>
  <c r="AB41" i="26"/>
  <c r="AB95" i="26" s="1"/>
  <c r="X39" i="7"/>
  <c r="Y50" i="27"/>
  <c r="Y51" i="27" s="1"/>
  <c r="Z38" i="7"/>
  <c r="AA50" i="26"/>
  <c r="AA51" i="26" s="1"/>
  <c r="Y15" i="4"/>
  <c r="Z77" i="27"/>
  <c r="Z10" i="27"/>
  <c r="Z40" i="27" s="1"/>
  <c r="Y10" i="28"/>
  <c r="AB67" i="26"/>
  <c r="AB96" i="26"/>
  <c r="AB101" i="26"/>
  <c r="AB102" i="26" s="1"/>
  <c r="AA12" i="12" s="1"/>
  <c r="AC5" i="26"/>
  <c r="X95" i="28"/>
  <c r="X97" i="28" s="1"/>
  <c r="Y94" i="28" s="1"/>
  <c r="Y95" i="27"/>
  <c r="Y97" i="27" s="1"/>
  <c r="Z94" i="27" s="1"/>
  <c r="Z62" i="27"/>
  <c r="W47" i="4"/>
  <c r="X69" i="28"/>
  <c r="X70" i="28" s="1"/>
  <c r="Y70" i="28" s="1"/>
  <c r="AR28" i="24"/>
  <c r="AR54" i="24"/>
  <c r="AS2" i="24"/>
  <c r="AR54" i="28"/>
  <c r="AR28" i="28"/>
  <c r="AS2" i="28"/>
  <c r="AS2" i="23"/>
  <c r="AR54" i="23"/>
  <c r="AR28" i="23"/>
  <c r="AS2" i="25"/>
  <c r="AR54" i="25"/>
  <c r="AR28" i="25"/>
  <c r="X42" i="7"/>
  <c r="Y50" i="30"/>
  <c r="Y51" i="30" s="1"/>
  <c r="AA50" i="24"/>
  <c r="AA51" i="24" s="1"/>
  <c r="Z36" i="7"/>
  <c r="W33" i="7"/>
  <c r="X50" i="2"/>
  <c r="X51" i="2" s="1"/>
  <c r="U82" i="4"/>
  <c r="V103" i="12"/>
  <c r="U107" i="12"/>
  <c r="U109" i="12" s="1"/>
  <c r="Y10" i="23"/>
  <c r="Y40" i="23" s="1"/>
  <c r="X76" i="22"/>
  <c r="X78" i="22" s="1"/>
  <c r="X41" i="22"/>
  <c r="W38" i="11" s="1"/>
  <c r="AA12" i="4"/>
  <c r="AB77" i="24"/>
  <c r="AV28" i="29"/>
  <c r="AW2" i="29"/>
  <c r="AV54" i="29"/>
  <c r="X48" i="23"/>
  <c r="X95" i="23"/>
  <c r="AN75" i="12"/>
  <c r="AP81" i="30"/>
  <c r="AP84" i="30" s="1"/>
  <c r="Y18" i="4"/>
  <c r="Z77" i="30"/>
  <c r="AR54" i="30"/>
  <c r="AS2" i="30"/>
  <c r="AR28" i="30"/>
  <c r="X122" i="12"/>
  <c r="Z75" i="29"/>
  <c r="AT54" i="27"/>
  <c r="AT28" i="27"/>
  <c r="AU2" i="27"/>
  <c r="Z5" i="2"/>
  <c r="Y101" i="2"/>
  <c r="Y102" i="2" s="1"/>
  <c r="X7" i="12" s="1"/>
  <c r="AT2" i="2"/>
  <c r="AS54" i="2"/>
  <c r="AS28" i="2"/>
  <c r="Z77" i="29"/>
  <c r="Y17" i="4"/>
  <c r="AB10" i="24"/>
  <c r="V35" i="7"/>
  <c r="V59" i="7" s="1"/>
  <c r="V61" i="7" s="1"/>
  <c r="V62" i="7" s="1"/>
  <c r="W50" i="23"/>
  <c r="W51" i="23" s="1"/>
  <c r="AA10" i="25"/>
  <c r="AA40" i="25" s="1"/>
  <c r="W40" i="4"/>
  <c r="X69" i="2"/>
  <c r="X70" i="2" s="1"/>
  <c r="Y70" i="2" s="1"/>
  <c r="Z10" i="29"/>
  <c r="Z40" i="29" s="1"/>
  <c r="W5" i="4"/>
  <c r="V4" i="12"/>
  <c r="V61" i="12" s="1"/>
  <c r="V81" i="4"/>
  <c r="AS54" i="26"/>
  <c r="AS28" i="26"/>
  <c r="AT2" i="26"/>
  <c r="X41" i="7"/>
  <c r="Y50" i="29"/>
  <c r="Y51" i="29" s="1"/>
  <c r="V45" i="11"/>
  <c r="V47" i="11" s="1"/>
  <c r="Z10" i="30"/>
  <c r="X97" i="2"/>
  <c r="Y10" i="22"/>
  <c r="Y40" i="22" s="1"/>
  <c r="Y44" i="4"/>
  <c r="Z69" i="25"/>
  <c r="Z70" i="25" s="1"/>
  <c r="AA70" i="25" s="1"/>
  <c r="AQ81" i="26"/>
  <c r="AQ84" i="26" s="1"/>
  <c r="AO71" i="12"/>
  <c r="X78" i="23"/>
  <c r="AA75" i="25"/>
  <c r="Y118" i="12"/>
  <c r="X96" i="23"/>
  <c r="X67" i="23"/>
  <c r="AA95" i="24"/>
  <c r="AA97" i="24" s="1"/>
  <c r="AB94" i="24" s="1"/>
  <c r="AB62" i="24"/>
  <c r="Z48" i="25"/>
  <c r="Z95" i="25"/>
  <c r="Z97" i="25" s="1"/>
  <c r="AA94" i="25" s="1"/>
  <c r="Y95" i="30"/>
  <c r="Y97" i="30" s="1"/>
  <c r="Z94" i="30" s="1"/>
  <c r="Z62" i="30"/>
  <c r="W114" i="12"/>
  <c r="Y75" i="2"/>
  <c r="W41" i="4"/>
  <c r="X69" i="22"/>
  <c r="X70" i="22" s="1"/>
  <c r="Y70" i="22" s="1"/>
  <c r="Y40" i="2"/>
  <c r="Y95" i="29"/>
  <c r="Y97" i="29" s="1"/>
  <c r="Z94" i="29" s="1"/>
  <c r="Z62" i="29"/>
  <c r="AN72" i="12"/>
  <c r="AP81" i="27"/>
  <c r="AP84" i="27" s="1"/>
  <c r="AN102" i="12"/>
  <c r="AS87" i="23"/>
  <c r="AS91" i="23" s="1"/>
  <c r="AQ37" i="12"/>
  <c r="AR81" i="2"/>
  <c r="AR84" i="2" s="1"/>
  <c r="AP66" i="12"/>
  <c r="AQ68" i="12"/>
  <c r="AS81" i="23"/>
  <c r="AS84" i="23" s="1"/>
  <c r="AQ40" i="12"/>
  <c r="AS87" i="26"/>
  <c r="AS91" i="26" s="1"/>
  <c r="AQ36" i="12"/>
  <c r="AS87" i="22"/>
  <c r="AS91" i="22" s="1"/>
  <c r="AS87" i="2"/>
  <c r="AS91" i="2" s="1"/>
  <c r="AQ35" i="12"/>
  <c r="AT87" i="30"/>
  <c r="AT91" i="30" s="1"/>
  <c r="AR44" i="12"/>
  <c r="AS87" i="25"/>
  <c r="AS91" i="25" s="1"/>
  <c r="AQ39" i="12"/>
  <c r="AR81" i="28"/>
  <c r="AR84" i="28" s="1"/>
  <c r="AP73" i="12"/>
  <c r="AS87" i="27"/>
  <c r="AS91" i="27" s="1"/>
  <c r="AQ41" i="12"/>
  <c r="AQ67" i="12"/>
  <c r="AS81" i="22"/>
  <c r="AS84" i="22" s="1"/>
  <c r="AR42" i="12"/>
  <c r="AT87" i="28"/>
  <c r="AT91" i="28" s="1"/>
  <c r="AQ43" i="12"/>
  <c r="AS87" i="29"/>
  <c r="AS91" i="29" s="1"/>
  <c r="AQ38" i="12"/>
  <c r="AS87" i="24"/>
  <c r="AS91" i="24" s="1"/>
  <c r="M20" i="14" l="1"/>
  <c r="M23" i="14"/>
  <c r="N23" i="14" s="1"/>
  <c r="AZ36" i="11"/>
  <c r="N20" i="14"/>
  <c r="BC43" i="11"/>
  <c r="M44" i="14"/>
  <c r="N44" i="14" s="1"/>
  <c r="BC27" i="11"/>
  <c r="BB39" i="38"/>
  <c r="BA21" i="7"/>
  <c r="BA21" i="11"/>
  <c r="BB21" i="7"/>
  <c r="BB21" i="11"/>
  <c r="BC21" i="11" s="1"/>
  <c r="BC39" i="38"/>
  <c r="AZ30" i="7"/>
  <c r="AZ30" i="11"/>
  <c r="BA24" i="7"/>
  <c r="BA24" i="11"/>
  <c r="BB24" i="7"/>
  <c r="BB24" i="11"/>
  <c r="BC24" i="11" s="1"/>
  <c r="BB20" i="11"/>
  <c r="BB20" i="7"/>
  <c r="BA20" i="11"/>
  <c r="M21" i="14" s="1"/>
  <c r="BA20" i="7"/>
  <c r="AC75" i="45"/>
  <c r="AA138" i="12"/>
  <c r="AB50" i="44"/>
  <c r="AB51" i="44" s="1"/>
  <c r="AA56" i="7"/>
  <c r="AC75" i="44"/>
  <c r="AA137" i="12"/>
  <c r="AB50" i="43"/>
  <c r="AB51" i="43" s="1"/>
  <c r="AA55" i="7"/>
  <c r="AB50" i="42"/>
  <c r="AB51" i="42" s="1"/>
  <c r="AA54" i="7"/>
  <c r="AC75" i="41"/>
  <c r="AA134" i="12"/>
  <c r="AB50" i="40"/>
  <c r="AB51" i="40" s="1"/>
  <c r="AA52" i="7"/>
  <c r="AC75" i="40"/>
  <c r="AA133" i="12"/>
  <c r="AC75" i="39"/>
  <c r="AA132" i="12"/>
  <c r="AB50" i="37"/>
  <c r="AB51" i="37" s="1"/>
  <c r="AA49" i="7"/>
  <c r="AC75" i="37"/>
  <c r="AA130" i="12"/>
  <c r="BA81" i="38"/>
  <c r="BA84" i="38" s="1"/>
  <c r="AY83" i="12"/>
  <c r="BB81" i="36"/>
  <c r="BB84" i="36" s="1"/>
  <c r="AZ81" i="12"/>
  <c r="BB81" i="39"/>
  <c r="BB84" i="39" s="1"/>
  <c r="AZ84" i="12"/>
  <c r="BB81" i="37"/>
  <c r="BB84" i="37" s="1"/>
  <c r="AZ82" i="12"/>
  <c r="BB81" i="44"/>
  <c r="BB84" i="44" s="1"/>
  <c r="AZ89" i="12"/>
  <c r="BA81" i="43"/>
  <c r="BA84" i="43" s="1"/>
  <c r="AY88" i="12"/>
  <c r="BB81" i="40"/>
  <c r="BB84" i="40" s="1"/>
  <c r="AZ85" i="12"/>
  <c r="BA81" i="41"/>
  <c r="BA84" i="41" s="1"/>
  <c r="AY86" i="12"/>
  <c r="BA81" i="42"/>
  <c r="BA84" i="42" s="1"/>
  <c r="AY87" i="12"/>
  <c r="BB81" i="45"/>
  <c r="BB84" i="45" s="1"/>
  <c r="AZ90" i="12"/>
  <c r="AT87" i="38"/>
  <c r="AT91" i="38" s="1"/>
  <c r="AR52" i="12"/>
  <c r="AT87" i="43"/>
  <c r="AT91" i="43" s="1"/>
  <c r="AR57" i="12"/>
  <c r="AT87" i="45"/>
  <c r="AT91" i="45" s="1"/>
  <c r="AR59" i="12"/>
  <c r="AT87" i="40"/>
  <c r="AT91" i="40" s="1"/>
  <c r="AR54" i="12"/>
  <c r="AT87" i="39"/>
  <c r="AT91" i="39" s="1"/>
  <c r="AR53" i="12"/>
  <c r="AT87" i="36"/>
  <c r="AT91" i="36" s="1"/>
  <c r="AR50" i="12"/>
  <c r="AT87" i="44"/>
  <c r="AT91" i="44" s="1"/>
  <c r="AR58" i="12"/>
  <c r="AT87" i="42"/>
  <c r="AT91" i="42" s="1"/>
  <c r="AR56" i="12"/>
  <c r="AT87" i="41"/>
  <c r="AT91" i="41" s="1"/>
  <c r="AR55" i="12"/>
  <c r="AT87" i="37"/>
  <c r="AT91" i="37" s="1"/>
  <c r="AR51" i="12"/>
  <c r="AB69" i="37"/>
  <c r="AB70" i="37" s="1"/>
  <c r="AC70" i="37" s="1"/>
  <c r="AA56" i="4"/>
  <c r="AB69" i="40"/>
  <c r="AB70" i="40" s="1"/>
  <c r="AC70" i="40" s="1"/>
  <c r="AA59" i="4"/>
  <c r="AB69" i="44"/>
  <c r="AB70" i="44" s="1"/>
  <c r="AC70" i="44" s="1"/>
  <c r="AA63" i="4"/>
  <c r="AB69" i="45"/>
  <c r="AB70" i="45" s="1"/>
  <c r="AC70" i="45" s="1"/>
  <c r="AA64" i="4"/>
  <c r="AB97" i="40"/>
  <c r="AC94" i="40" s="1"/>
  <c r="AB97" i="37"/>
  <c r="AB97" i="44"/>
  <c r="AC94" i="44" s="1"/>
  <c r="AC101" i="45"/>
  <c r="AC102" i="45" s="1"/>
  <c r="AB31" i="12" s="1"/>
  <c r="AD5" i="45"/>
  <c r="AC76" i="45"/>
  <c r="AC41" i="45"/>
  <c r="AD62" i="45" s="1"/>
  <c r="BC54" i="45"/>
  <c r="BC28" i="45"/>
  <c r="AD58" i="45"/>
  <c r="AC33" i="4" s="1"/>
  <c r="AB95" i="45"/>
  <c r="AB97" i="45" s="1"/>
  <c r="AC94" i="45" s="1"/>
  <c r="AB48" i="45"/>
  <c r="AC101" i="44"/>
  <c r="AC102" i="44" s="1"/>
  <c r="AB30" i="12" s="1"/>
  <c r="AD5" i="44"/>
  <c r="AC40" i="44"/>
  <c r="BC54" i="44"/>
  <c r="BC28" i="44"/>
  <c r="AC101" i="43"/>
  <c r="AC102" i="43" s="1"/>
  <c r="AB29" i="12" s="1"/>
  <c r="AD5" i="43"/>
  <c r="AC41" i="43"/>
  <c r="AC48" i="43" s="1"/>
  <c r="AC76" i="43"/>
  <c r="AC78" i="43" s="1"/>
  <c r="AD58" i="43"/>
  <c r="AC31" i="4" s="1"/>
  <c r="AC76" i="42"/>
  <c r="AC78" i="42" s="1"/>
  <c r="AC41" i="42"/>
  <c r="AD58" i="42"/>
  <c r="AC30" i="4" s="1"/>
  <c r="AD10" i="42"/>
  <c r="AD40" i="42" s="1"/>
  <c r="BC28" i="42"/>
  <c r="BC54" i="42"/>
  <c r="AB95" i="41"/>
  <c r="AB97" i="41" s="1"/>
  <c r="AC94" i="41" s="1"/>
  <c r="AB48" i="41"/>
  <c r="AC101" i="41"/>
  <c r="AC102" i="41" s="1"/>
  <c r="AB27" i="12" s="1"/>
  <c r="AD5" i="41"/>
  <c r="BC54" i="41"/>
  <c r="BC28" i="41"/>
  <c r="BB39" i="41"/>
  <c r="AC40" i="41"/>
  <c r="BC39" i="41"/>
  <c r="AC76" i="40"/>
  <c r="AC41" i="40"/>
  <c r="AD58" i="40"/>
  <c r="AC28" i="4" s="1"/>
  <c r="BC54" i="40"/>
  <c r="BC28" i="40"/>
  <c r="AC101" i="40"/>
  <c r="AC102" i="40" s="1"/>
  <c r="AB26" i="12" s="1"/>
  <c r="AD5" i="40"/>
  <c r="BC54" i="39"/>
  <c r="BC28" i="39"/>
  <c r="AC101" i="39"/>
  <c r="AC102" i="39" s="1"/>
  <c r="AB25" i="12" s="1"/>
  <c r="AD5" i="39"/>
  <c r="AB95" i="39"/>
  <c r="AB97" i="39" s="1"/>
  <c r="AC94" i="39" s="1"/>
  <c r="AC40" i="39"/>
  <c r="AB48" i="39"/>
  <c r="BC54" i="38"/>
  <c r="BC28" i="38"/>
  <c r="AC101" i="38"/>
  <c r="AC102" i="38" s="1"/>
  <c r="AB24" i="12" s="1"/>
  <c r="AD5" i="38"/>
  <c r="AC76" i="38"/>
  <c r="AC78" i="38" s="1"/>
  <c r="AC41" i="38"/>
  <c r="AC48" i="38" s="1"/>
  <c r="AD58" i="38"/>
  <c r="AC26" i="4" s="1"/>
  <c r="BC39" i="37"/>
  <c r="BB39" i="37"/>
  <c r="AC101" i="37"/>
  <c r="AC102" i="37" s="1"/>
  <c r="AB23" i="12" s="1"/>
  <c r="AD5" i="37"/>
  <c r="AC41" i="37"/>
  <c r="AC76" i="37"/>
  <c r="AD58" i="37"/>
  <c r="AC25" i="4" s="1"/>
  <c r="BC54" i="37"/>
  <c r="BC28" i="37"/>
  <c r="BC54" i="36"/>
  <c r="BC28" i="36"/>
  <c r="AC41" i="36"/>
  <c r="AC76" i="36"/>
  <c r="AC78" i="36" s="1"/>
  <c r="AD58" i="36"/>
  <c r="AC24" i="4" s="1"/>
  <c r="AD10" i="36"/>
  <c r="Z117" i="12"/>
  <c r="Y75" i="28"/>
  <c r="AS2" i="1"/>
  <c r="AR32" i="1"/>
  <c r="Z75" i="30"/>
  <c r="AO70" i="12"/>
  <c r="AQ81" i="25"/>
  <c r="AQ84" i="25" s="1"/>
  <c r="AO74" i="12"/>
  <c r="AQ81" i="29"/>
  <c r="AQ84" i="29" s="1"/>
  <c r="AO69" i="12"/>
  <c r="AQ81" i="24"/>
  <c r="AQ84" i="24" s="1"/>
  <c r="AV2" i="22"/>
  <c r="AU54" i="22"/>
  <c r="AU28" i="22"/>
  <c r="X120" i="12"/>
  <c r="Z75" i="35"/>
  <c r="X128" i="12"/>
  <c r="AA75" i="33"/>
  <c r="Y126" i="12"/>
  <c r="Z75" i="31"/>
  <c r="X124" i="12"/>
  <c r="AR87" i="34"/>
  <c r="AR91" i="34" s="1"/>
  <c r="AP48" i="12"/>
  <c r="AR87" i="32"/>
  <c r="AR91" i="32" s="1"/>
  <c r="AP46" i="12"/>
  <c r="AR87" i="31"/>
  <c r="AR91" i="31" s="1"/>
  <c r="AP45" i="12"/>
  <c r="AR87" i="33"/>
  <c r="AR91" i="33" s="1"/>
  <c r="AP47" i="12"/>
  <c r="AR87" i="35"/>
  <c r="AR91" i="35" s="1"/>
  <c r="AP49" i="12"/>
  <c r="AT81" i="34"/>
  <c r="AT84" i="34" s="1"/>
  <c r="AR79" i="12"/>
  <c r="AT81" i="32"/>
  <c r="AT84" i="32" s="1"/>
  <c r="AR77" i="12"/>
  <c r="AT81" i="31"/>
  <c r="AT84" i="31" s="1"/>
  <c r="AR76" i="12"/>
  <c r="AT81" i="33"/>
  <c r="AT84" i="33" s="1"/>
  <c r="AR78" i="12"/>
  <c r="AT81" i="35"/>
  <c r="AT84" i="35" s="1"/>
  <c r="AR80" i="12"/>
  <c r="AB97" i="26"/>
  <c r="AC94" i="26" s="1"/>
  <c r="Y50" i="31"/>
  <c r="Y51" i="31" s="1"/>
  <c r="X43" i="7"/>
  <c r="Z50" i="33"/>
  <c r="Z51" i="33" s="1"/>
  <c r="Y45" i="7"/>
  <c r="AB48" i="26"/>
  <c r="AA38" i="7" s="1"/>
  <c r="Z69" i="33"/>
  <c r="Z70" i="33" s="1"/>
  <c r="AA70" i="33" s="1"/>
  <c r="Y52" i="4"/>
  <c r="Y95" i="35"/>
  <c r="Y97" i="35" s="1"/>
  <c r="Z94" i="35" s="1"/>
  <c r="Z62" i="35"/>
  <c r="Y48" i="35"/>
  <c r="Z10" i="35"/>
  <c r="Z77" i="35"/>
  <c r="AV54" i="35"/>
  <c r="AV28" i="35"/>
  <c r="AW2" i="35"/>
  <c r="Z101" i="34"/>
  <c r="Z102" i="34" s="1"/>
  <c r="Y20" i="12" s="1"/>
  <c r="AA5" i="34"/>
  <c r="AW54" i="34"/>
  <c r="AW28" i="34"/>
  <c r="AX2" i="34"/>
  <c r="Z40" i="34"/>
  <c r="Z96" i="34"/>
  <c r="Z67" i="34"/>
  <c r="AW54" i="33"/>
  <c r="AW28" i="33"/>
  <c r="AX2" i="33"/>
  <c r="Z95" i="33"/>
  <c r="Z97" i="33" s="1"/>
  <c r="AA94" i="33" s="1"/>
  <c r="AA10" i="33"/>
  <c r="AA40" i="33" s="1"/>
  <c r="Y76" i="32"/>
  <c r="Y78" i="32" s="1"/>
  <c r="Y41" i="32"/>
  <c r="Y48" i="32" s="1"/>
  <c r="Z58" i="32"/>
  <c r="Y20" i="4" s="1"/>
  <c r="Z10" i="32"/>
  <c r="Z40" i="32" s="1"/>
  <c r="AW54" i="32"/>
  <c r="AX2" i="32"/>
  <c r="AW28" i="32"/>
  <c r="Z77" i="31"/>
  <c r="Z10" i="31"/>
  <c r="Z40" i="31" s="1"/>
  <c r="AV54" i="31"/>
  <c r="AW2" i="31"/>
  <c r="AV28" i="31"/>
  <c r="Y95" i="31"/>
  <c r="Y97" i="31" s="1"/>
  <c r="Z62" i="31"/>
  <c r="Z101" i="27"/>
  <c r="Z102" i="27" s="1"/>
  <c r="Y13" i="12" s="1"/>
  <c r="AA5" i="27"/>
  <c r="AB69" i="26"/>
  <c r="AB70" i="26" s="1"/>
  <c r="AC70" i="26" s="1"/>
  <c r="AA45" i="4"/>
  <c r="Z76" i="27"/>
  <c r="Z78" i="27" s="1"/>
  <c r="Z41" i="27"/>
  <c r="Z48" i="27" s="1"/>
  <c r="X97" i="23"/>
  <c r="Y94" i="23" s="1"/>
  <c r="Z96" i="27"/>
  <c r="Z67" i="27"/>
  <c r="AC10" i="26"/>
  <c r="AC40" i="26" s="1"/>
  <c r="Z5" i="28"/>
  <c r="Y101" i="28"/>
  <c r="Y102" i="28" s="1"/>
  <c r="X14" i="12" s="1"/>
  <c r="AA119" i="12"/>
  <c r="AC75" i="26"/>
  <c r="Y40" i="28"/>
  <c r="X37" i="11" s="1"/>
  <c r="AS54" i="23"/>
  <c r="AS28" i="23"/>
  <c r="AT2" i="23"/>
  <c r="AT2" i="24"/>
  <c r="AS54" i="24"/>
  <c r="AS28" i="24"/>
  <c r="AS28" i="25"/>
  <c r="AT2" i="25"/>
  <c r="AS54" i="25"/>
  <c r="AS54" i="28"/>
  <c r="AT2" i="28"/>
  <c r="AS28" i="28"/>
  <c r="Y76" i="22"/>
  <c r="Y41" i="22"/>
  <c r="Y95" i="22" s="1"/>
  <c r="Z58" i="22"/>
  <c r="AA76" i="25"/>
  <c r="AA78" i="25" s="1"/>
  <c r="AA41" i="25"/>
  <c r="AA48" i="25" s="1"/>
  <c r="AB58" i="25"/>
  <c r="Z101" i="30"/>
  <c r="Z102" i="30" s="1"/>
  <c r="Y16" i="12" s="1"/>
  <c r="AA5" i="30"/>
  <c r="V48" i="11"/>
  <c r="V72" i="11"/>
  <c r="V104" i="12" s="1"/>
  <c r="V82" i="4" s="1"/>
  <c r="V64" i="7"/>
  <c r="V65" i="7" s="1"/>
  <c r="AT54" i="26"/>
  <c r="AT28" i="26"/>
  <c r="AU2" i="26"/>
  <c r="AB101" i="24"/>
  <c r="AB102" i="24" s="1"/>
  <c r="AA10" i="12" s="1"/>
  <c r="AC5" i="24"/>
  <c r="AU54" i="27"/>
  <c r="AU28" i="27"/>
  <c r="AV2" i="27"/>
  <c r="AS28" i="30"/>
  <c r="AT2" i="30"/>
  <c r="AS54" i="30"/>
  <c r="X95" i="22"/>
  <c r="X97" i="22" s="1"/>
  <c r="Y94" i="22" s="1"/>
  <c r="F39" i="14"/>
  <c r="Y76" i="23"/>
  <c r="Y41" i="23"/>
  <c r="Y48" i="23" s="1"/>
  <c r="Z58" i="23"/>
  <c r="Z96" i="29"/>
  <c r="Z67" i="29"/>
  <c r="Z50" i="25"/>
  <c r="Z51" i="25" s="1"/>
  <c r="Y37" i="7"/>
  <c r="X69" i="23"/>
  <c r="X70" i="23" s="1"/>
  <c r="Y70" i="23" s="1"/>
  <c r="W42" i="4"/>
  <c r="W71" i="4" s="1"/>
  <c r="Y75" i="23"/>
  <c r="W116" i="12"/>
  <c r="Z5" i="22"/>
  <c r="Y101" i="22"/>
  <c r="Y102" i="22" s="1"/>
  <c r="X8" i="12" s="1"/>
  <c r="V99" i="12"/>
  <c r="AB40" i="24"/>
  <c r="AT54" i="2"/>
  <c r="AU2" i="2"/>
  <c r="AT28" i="2"/>
  <c r="AX2" i="29"/>
  <c r="AW28" i="29"/>
  <c r="AW54" i="29"/>
  <c r="Y101" i="23"/>
  <c r="Y102" i="23" s="1"/>
  <c r="X9" i="12" s="1"/>
  <c r="Z5" i="23"/>
  <c r="Z96" i="30"/>
  <c r="Z67" i="30"/>
  <c r="AR81" i="26"/>
  <c r="AR84" i="26" s="1"/>
  <c r="AP71" i="12"/>
  <c r="Y94" i="2"/>
  <c r="Z41" i="29"/>
  <c r="Z76" i="29"/>
  <c r="Z78" i="29" s="1"/>
  <c r="AA101" i="25"/>
  <c r="AA102" i="25" s="1"/>
  <c r="Z11" i="12" s="1"/>
  <c r="AB5" i="25"/>
  <c r="W45" i="11"/>
  <c r="W47" i="11" s="1"/>
  <c r="F38" i="14"/>
  <c r="Y75" i="22"/>
  <c r="W115" i="12"/>
  <c r="Y76" i="2"/>
  <c r="Y78" i="2" s="1"/>
  <c r="Y41" i="2"/>
  <c r="Z58" i="2"/>
  <c r="AB96" i="24"/>
  <c r="AB67" i="24"/>
  <c r="Z40" i="30"/>
  <c r="AA5" i="29"/>
  <c r="Z101" i="29"/>
  <c r="Z102" i="29" s="1"/>
  <c r="Y15" i="12" s="1"/>
  <c r="Z10" i="2"/>
  <c r="Z40" i="2" s="1"/>
  <c r="AQ81" i="30"/>
  <c r="AQ84" i="30" s="1"/>
  <c r="AO75" i="12"/>
  <c r="W35" i="7"/>
  <c r="X50" i="23"/>
  <c r="X51" i="23" s="1"/>
  <c r="X48" i="22"/>
  <c r="AQ81" i="27"/>
  <c r="AQ84" i="27" s="1"/>
  <c r="AO72" i="12"/>
  <c r="AO102" i="12"/>
  <c r="AT87" i="23"/>
  <c r="AT91" i="23" s="1"/>
  <c r="AR37" i="12"/>
  <c r="AS81" i="2"/>
  <c r="AS84" i="2" s="1"/>
  <c r="AQ66" i="12"/>
  <c r="AR68" i="12"/>
  <c r="AT81" i="23"/>
  <c r="AT84" i="23" s="1"/>
  <c r="AT87" i="26"/>
  <c r="AT91" i="26" s="1"/>
  <c r="AR40" i="12"/>
  <c r="AT87" i="29"/>
  <c r="AT91" i="29" s="1"/>
  <c r="AR43" i="12"/>
  <c r="AS42" i="12"/>
  <c r="AU87" i="28"/>
  <c r="AU91" i="28" s="1"/>
  <c r="AT87" i="27"/>
  <c r="AT91" i="27" s="1"/>
  <c r="AR41" i="12"/>
  <c r="AT87" i="25"/>
  <c r="AT91" i="25" s="1"/>
  <c r="AR39" i="12"/>
  <c r="AU87" i="30"/>
  <c r="AU91" i="30" s="1"/>
  <c r="AS44" i="12"/>
  <c r="AT87" i="2"/>
  <c r="AT91" i="2" s="1"/>
  <c r="AR35" i="12"/>
  <c r="AR36" i="12"/>
  <c r="AT87" i="22"/>
  <c r="AT91" i="22" s="1"/>
  <c r="AT87" i="24"/>
  <c r="AT91" i="24" s="1"/>
  <c r="AR38" i="12"/>
  <c r="AT81" i="22"/>
  <c r="AT84" i="22" s="1"/>
  <c r="AR67" i="12"/>
  <c r="AS81" i="28"/>
  <c r="AS84" i="28" s="1"/>
  <c r="AQ73" i="12"/>
  <c r="BC20" i="11" l="1"/>
  <c r="BC30" i="11" s="1"/>
  <c r="O31" i="14" s="1"/>
  <c r="AC78" i="45"/>
  <c r="AD75" i="45" s="1"/>
  <c r="BA30" i="7"/>
  <c r="BA36" i="11"/>
  <c r="N21" i="14"/>
  <c r="M22" i="14"/>
  <c r="N22" i="14" s="1"/>
  <c r="M25" i="14"/>
  <c r="N25" i="14" s="1"/>
  <c r="BA30" i="11"/>
  <c r="BB30" i="11"/>
  <c r="W92" i="12"/>
  <c r="W97" i="12" s="1"/>
  <c r="BB36" i="11"/>
  <c r="BB30" i="7"/>
  <c r="AC78" i="40"/>
  <c r="AB133" i="12" s="1"/>
  <c r="AC78" i="37"/>
  <c r="AD75" i="37" s="1"/>
  <c r="AC94" i="37"/>
  <c r="AC48" i="36"/>
  <c r="AC50" i="36" s="1"/>
  <c r="AC51" i="36" s="1"/>
  <c r="AB50" i="45"/>
  <c r="AB51" i="45" s="1"/>
  <c r="AA57" i="7"/>
  <c r="AD75" i="43"/>
  <c r="AB136" i="12"/>
  <c r="AC50" i="43"/>
  <c r="AC51" i="43" s="1"/>
  <c r="AB55" i="7"/>
  <c r="AD75" i="42"/>
  <c r="AB135" i="12"/>
  <c r="AB50" i="41"/>
  <c r="AB51" i="41" s="1"/>
  <c r="AA53" i="7"/>
  <c r="AB50" i="39"/>
  <c r="AB51" i="39" s="1"/>
  <c r="AA51" i="7"/>
  <c r="AC50" i="38"/>
  <c r="AC51" i="38" s="1"/>
  <c r="AB50" i="7"/>
  <c r="AD75" i="38"/>
  <c r="AB131" i="12"/>
  <c r="AD75" i="36"/>
  <c r="AB129" i="12"/>
  <c r="BB81" i="41"/>
  <c r="BB84" i="41" s="1"/>
  <c r="AZ86" i="12"/>
  <c r="BC81" i="37"/>
  <c r="BC84" i="37" s="1"/>
  <c r="BB82" i="12" s="1"/>
  <c r="BA82" i="12"/>
  <c r="BC81" i="40"/>
  <c r="BC84" i="40" s="1"/>
  <c r="BB85" i="12" s="1"/>
  <c r="BA85" i="12"/>
  <c r="BC81" i="39"/>
  <c r="BC84" i="39" s="1"/>
  <c r="BB84" i="12" s="1"/>
  <c r="BA84" i="12"/>
  <c r="BC81" i="45"/>
  <c r="BC84" i="45" s="1"/>
  <c r="BB90" i="12" s="1"/>
  <c r="BA90" i="12"/>
  <c r="BB81" i="43"/>
  <c r="BB84" i="43" s="1"/>
  <c r="AZ88" i="12"/>
  <c r="BC81" i="36"/>
  <c r="BC84" i="36" s="1"/>
  <c r="BB81" i="12" s="1"/>
  <c r="BA81" i="12"/>
  <c r="BB81" i="42"/>
  <c r="BB84" i="42" s="1"/>
  <c r="AZ87" i="12"/>
  <c r="BC81" i="44"/>
  <c r="BC84" i="44" s="1"/>
  <c r="BB89" i="12" s="1"/>
  <c r="BA89" i="12"/>
  <c r="BB81" i="38"/>
  <c r="BB84" i="38" s="1"/>
  <c r="AZ83" i="12"/>
  <c r="AU87" i="42"/>
  <c r="AU91" i="42" s="1"/>
  <c r="AS56" i="12"/>
  <c r="AU87" i="40"/>
  <c r="AU91" i="40" s="1"/>
  <c r="AS54" i="12"/>
  <c r="AU87" i="44"/>
  <c r="AU91" i="44" s="1"/>
  <c r="AS58" i="12"/>
  <c r="AU87" i="45"/>
  <c r="AU91" i="45" s="1"/>
  <c r="AS59" i="12"/>
  <c r="AU87" i="37"/>
  <c r="AU91" i="37" s="1"/>
  <c r="AS51" i="12"/>
  <c r="AU87" i="36"/>
  <c r="AU91" i="36" s="1"/>
  <c r="AS50" i="12"/>
  <c r="AU87" i="43"/>
  <c r="AU91" i="43" s="1"/>
  <c r="AS57" i="12"/>
  <c r="AU87" i="41"/>
  <c r="AU91" i="41" s="1"/>
  <c r="AS55" i="12"/>
  <c r="AU87" i="39"/>
  <c r="AU91" i="39" s="1"/>
  <c r="AS53" i="12"/>
  <c r="AU87" i="38"/>
  <c r="AU91" i="38" s="1"/>
  <c r="AS52" i="12"/>
  <c r="AB50" i="26"/>
  <c r="AB51" i="26" s="1"/>
  <c r="AC95" i="45"/>
  <c r="AC97" i="45" s="1"/>
  <c r="AD94" i="45" s="1"/>
  <c r="AC48" i="45"/>
  <c r="AD77" i="45"/>
  <c r="AD96" i="45"/>
  <c r="AD67" i="45"/>
  <c r="AD10" i="45"/>
  <c r="AD10" i="44"/>
  <c r="AC41" i="44"/>
  <c r="AC76" i="44"/>
  <c r="AC78" i="44" s="1"/>
  <c r="AD58" i="44"/>
  <c r="AC32" i="4" s="1"/>
  <c r="AD77" i="43"/>
  <c r="AC95" i="43"/>
  <c r="AC97" i="43" s="1"/>
  <c r="AD94" i="43" s="1"/>
  <c r="AD62" i="43"/>
  <c r="AD10" i="43"/>
  <c r="AD40" i="43" s="1"/>
  <c r="AD101" i="42"/>
  <c r="AD102" i="42" s="1"/>
  <c r="AC28" i="12" s="1"/>
  <c r="AE5" i="42"/>
  <c r="AD76" i="42"/>
  <c r="AD41" i="42"/>
  <c r="AD77" i="42"/>
  <c r="AC95" i="42"/>
  <c r="AC97" i="42" s="1"/>
  <c r="AD94" i="42" s="1"/>
  <c r="AC48" i="42"/>
  <c r="AD62" i="42"/>
  <c r="AD10" i="41"/>
  <c r="AD40" i="41" s="1"/>
  <c r="AC41" i="41"/>
  <c r="AC76" i="41"/>
  <c r="AC78" i="41" s="1"/>
  <c r="AD58" i="41"/>
  <c r="AC29" i="4" s="1"/>
  <c r="AD77" i="40"/>
  <c r="AC95" i="40"/>
  <c r="AC97" i="40" s="1"/>
  <c r="AD94" i="40" s="1"/>
  <c r="AC48" i="40"/>
  <c r="AD62" i="40"/>
  <c r="AD10" i="40"/>
  <c r="AD40" i="40" s="1"/>
  <c r="AD10" i="39"/>
  <c r="AC76" i="39"/>
  <c r="AC78" i="39" s="1"/>
  <c r="AC41" i="39"/>
  <c r="AC48" i="39" s="1"/>
  <c r="AD58" i="39"/>
  <c r="AC27" i="4" s="1"/>
  <c r="AC95" i="38"/>
  <c r="AC97" i="38" s="1"/>
  <c r="AD94" i="38" s="1"/>
  <c r="AD62" i="38"/>
  <c r="AD10" i="38"/>
  <c r="AD77" i="38"/>
  <c r="AC95" i="37"/>
  <c r="AC48" i="37"/>
  <c r="AD62" i="37"/>
  <c r="AD10" i="37"/>
  <c r="AD40" i="37" s="1"/>
  <c r="AD77" i="37"/>
  <c r="AD77" i="36"/>
  <c r="AC95" i="36"/>
  <c r="AC97" i="36" s="1"/>
  <c r="AD62" i="36"/>
  <c r="AD101" i="36"/>
  <c r="AD102" i="36" s="1"/>
  <c r="AC22" i="12" s="1"/>
  <c r="AE5" i="36"/>
  <c r="AD40" i="36"/>
  <c r="AT2" i="1"/>
  <c r="AS32" i="1"/>
  <c r="Y97" i="22"/>
  <c r="Z94" i="22" s="1"/>
  <c r="AR81" i="29"/>
  <c r="AR84" i="29" s="1"/>
  <c r="AP74" i="12"/>
  <c r="AV54" i="22"/>
  <c r="AV28" i="22"/>
  <c r="AW2" i="22"/>
  <c r="AR81" i="24"/>
  <c r="AR84" i="24" s="1"/>
  <c r="AP69" i="12"/>
  <c r="AP70" i="12"/>
  <c r="AR81" i="25"/>
  <c r="AR84" i="25" s="1"/>
  <c r="Z94" i="31"/>
  <c r="Z75" i="32"/>
  <c r="X125" i="12"/>
  <c r="W103" i="12"/>
  <c r="V107" i="12"/>
  <c r="V109" i="12" s="1"/>
  <c r="AS87" i="33"/>
  <c r="AS91" i="33" s="1"/>
  <c r="AQ47" i="12"/>
  <c r="AS87" i="32"/>
  <c r="AS91" i="32" s="1"/>
  <c r="AQ46" i="12"/>
  <c r="AS87" i="35"/>
  <c r="AS91" i="35" s="1"/>
  <c r="AQ49" i="12"/>
  <c r="AS87" i="31"/>
  <c r="AS91" i="31" s="1"/>
  <c r="AQ45" i="12"/>
  <c r="AS87" i="34"/>
  <c r="AS91" i="34" s="1"/>
  <c r="AQ48" i="12"/>
  <c r="AU81" i="33"/>
  <c r="AU84" i="33" s="1"/>
  <c r="AS78" i="12"/>
  <c r="AU81" i="32"/>
  <c r="AU84" i="32" s="1"/>
  <c r="AS77" i="12"/>
  <c r="AU81" i="35"/>
  <c r="AU84" i="35" s="1"/>
  <c r="AS80" i="12"/>
  <c r="AU81" i="31"/>
  <c r="AU84" i="31" s="1"/>
  <c r="AS76" i="12"/>
  <c r="AU81" i="34"/>
  <c r="AU84" i="34" s="1"/>
  <c r="AS79" i="12"/>
  <c r="Y78" i="22"/>
  <c r="Z75" i="22" s="1"/>
  <c r="Y78" i="23"/>
  <c r="Z75" i="23" s="1"/>
  <c r="Y50" i="32"/>
  <c r="Y51" i="32" s="1"/>
  <c r="X44" i="7"/>
  <c r="Y50" i="35"/>
  <c r="Y51" i="35" s="1"/>
  <c r="X47" i="7"/>
  <c r="Z62" i="22"/>
  <c r="Z67" i="22" s="1"/>
  <c r="Y41" i="4" s="1"/>
  <c r="W140" i="12"/>
  <c r="W5" i="12" s="1"/>
  <c r="Z69" i="34"/>
  <c r="Z70" i="34" s="1"/>
  <c r="AA70" i="34" s="1"/>
  <c r="Y53" i="4"/>
  <c r="AW54" i="35"/>
  <c r="AW28" i="35"/>
  <c r="AX2" i="35"/>
  <c r="Z101" i="35"/>
  <c r="Z102" i="35" s="1"/>
  <c r="Y21" i="12" s="1"/>
  <c r="AA5" i="35"/>
  <c r="Z96" i="35"/>
  <c r="Z67" i="35"/>
  <c r="Z40" i="35"/>
  <c r="Z76" i="34"/>
  <c r="Z78" i="34" s="1"/>
  <c r="Z41" i="34"/>
  <c r="Z48" i="34" s="1"/>
  <c r="AA10" i="34"/>
  <c r="AX28" i="34"/>
  <c r="AY2" i="34"/>
  <c r="AX54" i="34"/>
  <c r="AA101" i="33"/>
  <c r="AA102" i="33" s="1"/>
  <c r="Z19" i="12" s="1"/>
  <c r="AB5" i="33"/>
  <c r="AX28" i="33"/>
  <c r="AY2" i="33"/>
  <c r="AX54" i="33"/>
  <c r="AA76" i="33"/>
  <c r="AA78" i="33" s="1"/>
  <c r="AA41" i="33"/>
  <c r="AA48" i="33" s="1"/>
  <c r="AB58" i="33"/>
  <c r="AA21" i="4" s="1"/>
  <c r="AX28" i="32"/>
  <c r="AX54" i="32"/>
  <c r="AY2" i="32"/>
  <c r="Z77" i="32"/>
  <c r="Y95" i="32"/>
  <c r="Y97" i="32" s="1"/>
  <c r="Z94" i="32" s="1"/>
  <c r="Z62" i="32"/>
  <c r="Z76" i="32"/>
  <c r="Z41" i="32"/>
  <c r="Z101" i="32"/>
  <c r="Z102" i="32" s="1"/>
  <c r="Y18" i="12" s="1"/>
  <c r="AA5" i="32"/>
  <c r="Z76" i="31"/>
  <c r="Z78" i="31" s="1"/>
  <c r="Z41" i="31"/>
  <c r="Z48" i="31" s="1"/>
  <c r="AW54" i="31"/>
  <c r="AW28" i="31"/>
  <c r="AX2" i="31"/>
  <c r="Z101" i="31"/>
  <c r="Z102" i="31" s="1"/>
  <c r="Y17" i="12" s="1"/>
  <c r="AA5" i="31"/>
  <c r="Z96" i="31"/>
  <c r="Z67" i="31"/>
  <c r="Y39" i="7"/>
  <c r="Z50" i="27"/>
  <c r="Z51" i="27" s="1"/>
  <c r="Y48" i="22"/>
  <c r="X34" i="7" s="1"/>
  <c r="AC101" i="26"/>
  <c r="AC102" i="26" s="1"/>
  <c r="AB12" i="12" s="1"/>
  <c r="AD5" i="26"/>
  <c r="AC76" i="26"/>
  <c r="AC78" i="26" s="1"/>
  <c r="AC41" i="26"/>
  <c r="AC48" i="26" s="1"/>
  <c r="AD58" i="26"/>
  <c r="Z95" i="27"/>
  <c r="Z97" i="27" s="1"/>
  <c r="AA94" i="27" s="1"/>
  <c r="Y46" i="4"/>
  <c r="Z69" i="27"/>
  <c r="Z70" i="27" s="1"/>
  <c r="AA70" i="27" s="1"/>
  <c r="AA75" i="27"/>
  <c r="Y120" i="12"/>
  <c r="AA10" i="27"/>
  <c r="AA40" i="27" s="1"/>
  <c r="Y76" i="28"/>
  <c r="Y78" i="28" s="1"/>
  <c r="Y41" i="28"/>
  <c r="Y48" i="28" s="1"/>
  <c r="Z58" i="28"/>
  <c r="Z10" i="28"/>
  <c r="Z40" i="28" s="1"/>
  <c r="AT28" i="25"/>
  <c r="AT54" i="25"/>
  <c r="AU2" i="25"/>
  <c r="AU2" i="24"/>
  <c r="AT28" i="24"/>
  <c r="AT54" i="24"/>
  <c r="AU2" i="28"/>
  <c r="AT28" i="28"/>
  <c r="AT54" i="28"/>
  <c r="AT28" i="23"/>
  <c r="AT54" i="23"/>
  <c r="AU2" i="23"/>
  <c r="W73" i="4"/>
  <c r="W75" i="4"/>
  <c r="Y122" i="12"/>
  <c r="AA75" i="29"/>
  <c r="Z75" i="2"/>
  <c r="X114" i="12"/>
  <c r="AA10" i="29"/>
  <c r="Y95" i="2"/>
  <c r="Y97" i="2" s="1"/>
  <c r="Z62" i="2"/>
  <c r="AU28" i="2"/>
  <c r="AU54" i="2"/>
  <c r="AV2" i="2"/>
  <c r="Y11" i="4"/>
  <c r="Z77" i="23"/>
  <c r="F46" i="14"/>
  <c r="F48" i="14" s="1"/>
  <c r="AU2" i="30"/>
  <c r="AT28" i="30"/>
  <c r="AT54" i="30"/>
  <c r="AA10" i="30"/>
  <c r="AA40" i="30" s="1"/>
  <c r="AB77" i="25"/>
  <c r="AA13" i="4"/>
  <c r="Y10" i="4"/>
  <c r="Z77" i="22"/>
  <c r="Z41" i="2"/>
  <c r="Z76" i="2"/>
  <c r="W64" i="7"/>
  <c r="W72" i="11"/>
  <c r="W104" i="12" s="1"/>
  <c r="W48" i="11"/>
  <c r="Z48" i="29"/>
  <c r="Z95" i="29"/>
  <c r="Z97" i="29" s="1"/>
  <c r="AA94" i="29" s="1"/>
  <c r="AQ71" i="12"/>
  <c r="AS81" i="26"/>
  <c r="AS84" i="26" s="1"/>
  <c r="Y49" i="4"/>
  <c r="Z69" i="30"/>
  <c r="Z70" i="30" s="1"/>
  <c r="AA70" i="30" s="1"/>
  <c r="Z10" i="23"/>
  <c r="Z40" i="23" s="1"/>
  <c r="AX54" i="29"/>
  <c r="AX28" i="29"/>
  <c r="AY2" i="29"/>
  <c r="X35" i="7"/>
  <c r="Y50" i="23"/>
  <c r="Y51" i="23" s="1"/>
  <c r="AC10" i="24"/>
  <c r="AU28" i="26"/>
  <c r="AU54" i="26"/>
  <c r="AV2" i="26"/>
  <c r="Z37" i="7"/>
  <c r="AA50" i="25"/>
  <c r="AA51" i="25" s="1"/>
  <c r="X50" i="22"/>
  <c r="X51" i="22" s="1"/>
  <c r="W34" i="7"/>
  <c r="W59" i="7" s="1"/>
  <c r="W61" i="7" s="1"/>
  <c r="W62" i="7" s="1"/>
  <c r="AR81" i="30"/>
  <c r="AR84" i="30" s="1"/>
  <c r="AP75" i="12"/>
  <c r="AA5" i="2"/>
  <c r="Z101" i="2"/>
  <c r="Z102" i="2" s="1"/>
  <c r="Y7" i="12" s="1"/>
  <c r="Z41" i="30"/>
  <c r="Z48" i="30" s="1"/>
  <c r="Z76" i="30"/>
  <c r="Z78" i="30" s="1"/>
  <c r="AA43" i="4"/>
  <c r="AB69" i="24"/>
  <c r="AB70" i="24" s="1"/>
  <c r="AC70" i="24" s="1"/>
  <c r="Y9" i="4"/>
  <c r="Z77" i="2"/>
  <c r="AB76" i="24"/>
  <c r="AB78" i="24" s="1"/>
  <c r="AB41" i="24"/>
  <c r="AB48" i="24" s="1"/>
  <c r="Y48" i="4"/>
  <c r="Z69" i="29"/>
  <c r="Z70" i="29" s="1"/>
  <c r="AA70" i="29" s="1"/>
  <c r="Y95" i="23"/>
  <c r="Y97" i="23" s="1"/>
  <c r="Z94" i="23" s="1"/>
  <c r="Z62" i="23"/>
  <c r="AV28" i="27"/>
  <c r="AV54" i="27"/>
  <c r="AW2" i="27"/>
  <c r="AA95" i="25"/>
  <c r="AA97" i="25" s="1"/>
  <c r="AB94" i="25" s="1"/>
  <c r="AB62" i="25"/>
  <c r="Y48" i="2"/>
  <c r="AB10" i="25"/>
  <c r="AB40" i="25" s="1"/>
  <c r="Z10" i="22"/>
  <c r="Z118" i="12"/>
  <c r="AB75" i="25"/>
  <c r="AR81" i="27"/>
  <c r="AR84" i="27" s="1"/>
  <c r="AP72" i="12"/>
  <c r="AP102" i="12"/>
  <c r="AS37" i="12"/>
  <c r="AU87" i="23"/>
  <c r="AU91" i="23" s="1"/>
  <c r="AT81" i="2"/>
  <c r="AT84" i="2" s="1"/>
  <c r="AR66" i="12"/>
  <c r="AU81" i="23"/>
  <c r="AU84" i="23" s="1"/>
  <c r="AS68" i="12"/>
  <c r="AU87" i="26"/>
  <c r="AU91" i="26" s="1"/>
  <c r="AS40" i="12"/>
  <c r="AV87" i="28"/>
  <c r="AV91" i="28" s="1"/>
  <c r="AT42" i="12"/>
  <c r="AS35" i="12"/>
  <c r="AU87" i="2"/>
  <c r="AU91" i="2" s="1"/>
  <c r="AU87" i="29"/>
  <c r="AU91" i="29" s="1"/>
  <c r="AS43" i="12"/>
  <c r="AT81" i="28"/>
  <c r="AT84" i="28" s="1"/>
  <c r="AR73" i="12"/>
  <c r="AV87" i="30"/>
  <c r="AV91" i="30" s="1"/>
  <c r="AT44" i="12"/>
  <c r="AS39" i="12"/>
  <c r="AU87" i="25"/>
  <c r="AU91" i="25" s="1"/>
  <c r="AU81" i="22"/>
  <c r="AU84" i="22" s="1"/>
  <c r="AS67" i="12"/>
  <c r="AU87" i="24"/>
  <c r="AU91" i="24" s="1"/>
  <c r="AS38" i="12"/>
  <c r="AS36" i="12"/>
  <c r="AU87" i="22"/>
  <c r="AU91" i="22" s="1"/>
  <c r="AS41" i="12"/>
  <c r="AU87" i="27"/>
  <c r="AU91" i="27" s="1"/>
  <c r="N31" i="14" l="1"/>
  <c r="AB138" i="12"/>
  <c r="M31" i="14"/>
  <c r="AD75" i="40"/>
  <c r="M37" i="14"/>
  <c r="N37" i="14" s="1"/>
  <c r="BC36" i="11"/>
  <c r="AC97" i="37"/>
  <c r="AD94" i="37" s="1"/>
  <c r="AB130" i="12"/>
  <c r="X38" i="11"/>
  <c r="X45" i="11" s="1"/>
  <c r="X47" i="11" s="1"/>
  <c r="AB48" i="7"/>
  <c r="AD94" i="36"/>
  <c r="AC50" i="45"/>
  <c r="AC51" i="45" s="1"/>
  <c r="AB57" i="7"/>
  <c r="AD75" i="44"/>
  <c r="AB137" i="12"/>
  <c r="AC50" i="42"/>
  <c r="AC51" i="42" s="1"/>
  <c r="AB54" i="7"/>
  <c r="AD75" i="41"/>
  <c r="AB134" i="12"/>
  <c r="AC50" i="40"/>
  <c r="AC51" i="40" s="1"/>
  <c r="AB52" i="7"/>
  <c r="AC50" i="39"/>
  <c r="AC51" i="39" s="1"/>
  <c r="AB51" i="7"/>
  <c r="AD75" i="39"/>
  <c r="AB132" i="12"/>
  <c r="AC50" i="37"/>
  <c r="AC51" i="37" s="1"/>
  <c r="AB49" i="7"/>
  <c r="BC81" i="42"/>
  <c r="BC84" i="42" s="1"/>
  <c r="BB87" i="12" s="1"/>
  <c r="BA87" i="12"/>
  <c r="BC81" i="38"/>
  <c r="BC84" i="38" s="1"/>
  <c r="BB83" i="12" s="1"/>
  <c r="BA83" i="12"/>
  <c r="BC81" i="43"/>
  <c r="BC84" i="43" s="1"/>
  <c r="BB88" i="12" s="1"/>
  <c r="BA88" i="12"/>
  <c r="BC81" i="41"/>
  <c r="BC84" i="41" s="1"/>
  <c r="BB86" i="12" s="1"/>
  <c r="BA86" i="12"/>
  <c r="AV87" i="41"/>
  <c r="AV91" i="41" s="1"/>
  <c r="AT55" i="12"/>
  <c r="AV87" i="45"/>
  <c r="AV91" i="45" s="1"/>
  <c r="AT59" i="12"/>
  <c r="AV87" i="43"/>
  <c r="AV91" i="43" s="1"/>
  <c r="AT57" i="12"/>
  <c r="AV87" i="44"/>
  <c r="AV91" i="44" s="1"/>
  <c r="AT58" i="12"/>
  <c r="AV87" i="38"/>
  <c r="AV91" i="38" s="1"/>
  <c r="AT52" i="12"/>
  <c r="AV87" i="36"/>
  <c r="AV91" i="36" s="1"/>
  <c r="AT50" i="12"/>
  <c r="AV87" i="40"/>
  <c r="AV91" i="40" s="1"/>
  <c r="AT54" i="12"/>
  <c r="AV87" i="39"/>
  <c r="AV91" i="39" s="1"/>
  <c r="AT53" i="12"/>
  <c r="AV87" i="37"/>
  <c r="AV91" i="37" s="1"/>
  <c r="AT51" i="12"/>
  <c r="AV87" i="42"/>
  <c r="AV91" i="42" s="1"/>
  <c r="AT56" i="12"/>
  <c r="AD69" i="45"/>
  <c r="AD70" i="45" s="1"/>
  <c r="AE70" i="45" s="1"/>
  <c r="AC64" i="4"/>
  <c r="AD78" i="42"/>
  <c r="AD101" i="45"/>
  <c r="AD102" i="45" s="1"/>
  <c r="AC31" i="12" s="1"/>
  <c r="AE5" i="45"/>
  <c r="AD40" i="45"/>
  <c r="AD77" i="44"/>
  <c r="AC95" i="44"/>
  <c r="AC97" i="44" s="1"/>
  <c r="AD94" i="44" s="1"/>
  <c r="AC48" i="44"/>
  <c r="AD62" i="44"/>
  <c r="AD101" i="44"/>
  <c r="AD102" i="44" s="1"/>
  <c r="AC30" i="12" s="1"/>
  <c r="AE5" i="44"/>
  <c r="AD40" i="44"/>
  <c r="AD76" i="43"/>
  <c r="AD78" i="43" s="1"/>
  <c r="AD41" i="43"/>
  <c r="AD48" i="43" s="1"/>
  <c r="AD101" i="43"/>
  <c r="AD102" i="43" s="1"/>
  <c r="AC29" i="12" s="1"/>
  <c r="AE5" i="43"/>
  <c r="AD96" i="43"/>
  <c r="AD67" i="43"/>
  <c r="AD95" i="42"/>
  <c r="AD96" i="42"/>
  <c r="AD67" i="42"/>
  <c r="AD48" i="42"/>
  <c r="AE10" i="42"/>
  <c r="AE40" i="42" s="1"/>
  <c r="AD41" i="41"/>
  <c r="AD76" i="41"/>
  <c r="AD77" i="41"/>
  <c r="AC95" i="41"/>
  <c r="AC97" i="41" s="1"/>
  <c r="AD94" i="41" s="1"/>
  <c r="AC48" i="41"/>
  <c r="AD62" i="41"/>
  <c r="AD101" i="41"/>
  <c r="AD102" i="41" s="1"/>
  <c r="AC27" i="12" s="1"/>
  <c r="AE5" i="41"/>
  <c r="AD101" i="40"/>
  <c r="AD102" i="40" s="1"/>
  <c r="AC26" i="12" s="1"/>
  <c r="AE5" i="40"/>
  <c r="AD96" i="40"/>
  <c r="AD67" i="40"/>
  <c r="AD41" i="40"/>
  <c r="AD48" i="40" s="1"/>
  <c r="AD76" i="40"/>
  <c r="AD78" i="40" s="1"/>
  <c r="AD77" i="39"/>
  <c r="AC95" i="39"/>
  <c r="AC97" i="39" s="1"/>
  <c r="AD94" i="39" s="1"/>
  <c r="AD62" i="39"/>
  <c r="AD101" i="39"/>
  <c r="AD102" i="39" s="1"/>
  <c r="AC25" i="12" s="1"/>
  <c r="AE5" i="39"/>
  <c r="AD40" i="39"/>
  <c r="AD101" i="38"/>
  <c r="AD102" i="38" s="1"/>
  <c r="AC24" i="12" s="1"/>
  <c r="AE5" i="38"/>
  <c r="AD40" i="38"/>
  <c r="AD96" i="38"/>
  <c r="AD67" i="38"/>
  <c r="AD101" i="37"/>
  <c r="AD102" i="37" s="1"/>
  <c r="AC23" i="12" s="1"/>
  <c r="AE5" i="37"/>
  <c r="AD41" i="37"/>
  <c r="AD48" i="37" s="1"/>
  <c r="AD76" i="37"/>
  <c r="AD78" i="37" s="1"/>
  <c r="AD96" i="37"/>
  <c r="AD67" i="37"/>
  <c r="AD41" i="36"/>
  <c r="AD76" i="36"/>
  <c r="AD78" i="36" s="1"/>
  <c r="AE10" i="36"/>
  <c r="AD96" i="36"/>
  <c r="AD67" i="36"/>
  <c r="X115" i="12"/>
  <c r="AU2" i="1"/>
  <c r="AT32" i="1"/>
  <c r="AQ69" i="12"/>
  <c r="AS81" i="24"/>
  <c r="AS84" i="24" s="1"/>
  <c r="AQ70" i="12"/>
  <c r="AS81" i="25"/>
  <c r="AS84" i="25" s="1"/>
  <c r="AW54" i="22"/>
  <c r="AW28" i="22"/>
  <c r="AX2" i="22"/>
  <c r="AS81" i="29"/>
  <c r="AS84" i="29" s="1"/>
  <c r="AQ74" i="12"/>
  <c r="X116" i="12"/>
  <c r="Y50" i="22"/>
  <c r="Y51" i="22" s="1"/>
  <c r="W82" i="4"/>
  <c r="AA75" i="34"/>
  <c r="Y127" i="12"/>
  <c r="AB75" i="33"/>
  <c r="Z126" i="12"/>
  <c r="AA75" i="31"/>
  <c r="Y124" i="12"/>
  <c r="AT87" i="31"/>
  <c r="AT91" i="31" s="1"/>
  <c r="AR45" i="12"/>
  <c r="AT87" i="32"/>
  <c r="AT91" i="32" s="1"/>
  <c r="AR46" i="12"/>
  <c r="AT87" i="34"/>
  <c r="AT91" i="34" s="1"/>
  <c r="AR48" i="12"/>
  <c r="AT87" i="35"/>
  <c r="AT91" i="35" s="1"/>
  <c r="AR49" i="12"/>
  <c r="AT87" i="33"/>
  <c r="AT91" i="33" s="1"/>
  <c r="AR47" i="12"/>
  <c r="AV81" i="31"/>
  <c r="AV84" i="31" s="1"/>
  <c r="AT76" i="12"/>
  <c r="AV81" i="32"/>
  <c r="AV84" i="32" s="1"/>
  <c r="AT77" i="12"/>
  <c r="AV81" i="34"/>
  <c r="AV84" i="34" s="1"/>
  <c r="AT79" i="12"/>
  <c r="AV81" i="35"/>
  <c r="AV84" i="35" s="1"/>
  <c r="AT80" i="12"/>
  <c r="AV81" i="33"/>
  <c r="AV84" i="33" s="1"/>
  <c r="AT78" i="12"/>
  <c r="Z96" i="22"/>
  <c r="Z78" i="32"/>
  <c r="AA50" i="33"/>
  <c r="AA51" i="33" s="1"/>
  <c r="Z45" i="7"/>
  <c r="Z50" i="34"/>
  <c r="Z51" i="34" s="1"/>
  <c r="Y46" i="7"/>
  <c r="Z50" i="31"/>
  <c r="Z51" i="31" s="1"/>
  <c r="Y43" i="7"/>
  <c r="Z69" i="31"/>
  <c r="Z70" i="31" s="1"/>
  <c r="AA70" i="31" s="1"/>
  <c r="Y50" i="4"/>
  <c r="Z69" i="35"/>
  <c r="Z70" i="35" s="1"/>
  <c r="AA70" i="35" s="1"/>
  <c r="Y54" i="4"/>
  <c r="Z41" i="35"/>
  <c r="Z48" i="35" s="1"/>
  <c r="Z76" i="35"/>
  <c r="Z78" i="35" s="1"/>
  <c r="AX54" i="35"/>
  <c r="AX28" i="35"/>
  <c r="AY2" i="35"/>
  <c r="AA10" i="35"/>
  <c r="AY54" i="34"/>
  <c r="AY28" i="34"/>
  <c r="AZ2" i="34"/>
  <c r="AA101" i="34"/>
  <c r="AA102" i="34" s="1"/>
  <c r="Z20" i="12" s="1"/>
  <c r="AB5" i="34"/>
  <c r="Z95" i="34"/>
  <c r="Z97" i="34" s="1"/>
  <c r="AA94" i="34" s="1"/>
  <c r="AA40" i="34"/>
  <c r="AA95" i="33"/>
  <c r="AA97" i="33" s="1"/>
  <c r="AB94" i="33" s="1"/>
  <c r="AB62" i="33"/>
  <c r="AY54" i="33"/>
  <c r="AY28" i="33"/>
  <c r="AZ2" i="33"/>
  <c r="AB10" i="33"/>
  <c r="AB40" i="33" s="1"/>
  <c r="AB77" i="33"/>
  <c r="Z95" i="32"/>
  <c r="Z96" i="32"/>
  <c r="Z67" i="32"/>
  <c r="AY54" i="32"/>
  <c r="AZ2" i="32"/>
  <c r="AY28" i="32"/>
  <c r="Z48" i="32"/>
  <c r="AA10" i="32"/>
  <c r="AA40" i="32" s="1"/>
  <c r="AX54" i="31"/>
  <c r="AX28" i="31"/>
  <c r="AY2" i="31"/>
  <c r="Z95" i="31"/>
  <c r="Z97" i="31" s="1"/>
  <c r="AA10" i="31"/>
  <c r="AA40" i="31" s="1"/>
  <c r="AB38" i="7"/>
  <c r="AC50" i="26"/>
  <c r="AC51" i="26" s="1"/>
  <c r="Z76" i="28"/>
  <c r="Z41" i="28"/>
  <c r="Z48" i="28" s="1"/>
  <c r="Y50" i="28"/>
  <c r="Y51" i="28" s="1"/>
  <c r="X40" i="7"/>
  <c r="X121" i="12"/>
  <c r="Z75" i="28"/>
  <c r="AA5" i="28"/>
  <c r="Z101" i="28"/>
  <c r="Z102" i="28" s="1"/>
  <c r="Y14" i="12" s="1"/>
  <c r="AD75" i="26"/>
  <c r="AB119" i="12"/>
  <c r="Y16" i="4"/>
  <c r="Y37" i="4" s="1"/>
  <c r="Z77" i="28"/>
  <c r="AA41" i="27"/>
  <c r="AA48" i="27" s="1"/>
  <c r="AA76" i="27"/>
  <c r="AA78" i="27" s="1"/>
  <c r="AB58" i="27"/>
  <c r="AD10" i="26"/>
  <c r="AD40" i="26" s="1"/>
  <c r="AC95" i="26"/>
  <c r="AC97" i="26" s="1"/>
  <c r="AD94" i="26" s="1"/>
  <c r="AD62" i="26"/>
  <c r="Y95" i="28"/>
  <c r="Y97" i="28" s="1"/>
  <c r="Z94" i="28" s="1"/>
  <c r="Z62" i="28"/>
  <c r="AA101" i="27"/>
  <c r="AA102" i="27" s="1"/>
  <c r="Z13" i="12" s="1"/>
  <c r="AB5" i="27"/>
  <c r="AC14" i="4"/>
  <c r="AD77" i="26"/>
  <c r="AV2" i="28"/>
  <c r="AU54" i="28"/>
  <c r="AU28" i="28"/>
  <c r="AV2" i="25"/>
  <c r="AU28" i="25"/>
  <c r="AU54" i="25"/>
  <c r="AU28" i="23"/>
  <c r="AU54" i="23"/>
  <c r="AV2" i="23"/>
  <c r="AU54" i="24"/>
  <c r="AV2" i="24"/>
  <c r="AU28" i="24"/>
  <c r="AA36" i="7"/>
  <c r="AB50" i="24"/>
  <c r="AB51" i="24" s="1"/>
  <c r="AA41" i="30"/>
  <c r="AA95" i="30" s="1"/>
  <c r="AA76" i="30"/>
  <c r="AB58" i="30"/>
  <c r="AW54" i="27"/>
  <c r="AW28" i="27"/>
  <c r="AX2" i="27"/>
  <c r="Z96" i="23"/>
  <c r="Z67" i="23"/>
  <c r="AW2" i="26"/>
  <c r="AV54" i="26"/>
  <c r="AV28" i="26"/>
  <c r="AD5" i="24"/>
  <c r="AC101" i="24"/>
  <c r="AC102" i="24" s="1"/>
  <c r="AB10" i="12" s="1"/>
  <c r="Z50" i="29"/>
  <c r="Z51" i="29" s="1"/>
  <c r="Y41" i="7"/>
  <c r="W65" i="7"/>
  <c r="Z69" i="22"/>
  <c r="Z70" i="22" s="1"/>
  <c r="AA70" i="22" s="1"/>
  <c r="AB96" i="25"/>
  <c r="AB67" i="25"/>
  <c r="Z94" i="2"/>
  <c r="AA75" i="30"/>
  <c r="Y123" i="12"/>
  <c r="AQ75" i="12"/>
  <c r="AS81" i="30"/>
  <c r="AS84" i="30" s="1"/>
  <c r="AU54" i="30"/>
  <c r="AU28" i="30"/>
  <c r="AV2" i="30"/>
  <c r="AA101" i="29"/>
  <c r="AA102" i="29" s="1"/>
  <c r="Z15" i="12" s="1"/>
  <c r="AB5" i="29"/>
  <c r="W107" i="12"/>
  <c r="Z78" i="2"/>
  <c r="AA5" i="22"/>
  <c r="Z101" i="22"/>
  <c r="Z102" i="22" s="1"/>
  <c r="Y8" i="12" s="1"/>
  <c r="AB41" i="25"/>
  <c r="AB48" i="25" s="1"/>
  <c r="AB76" i="25"/>
  <c r="AB78" i="25" s="1"/>
  <c r="X33" i="7"/>
  <c r="Y50" i="2"/>
  <c r="Y51" i="2" s="1"/>
  <c r="AB95" i="24"/>
  <c r="AB97" i="24" s="1"/>
  <c r="AC94" i="24" s="1"/>
  <c r="Y42" i="7"/>
  <c r="Z50" i="30"/>
  <c r="Z51" i="30" s="1"/>
  <c r="Z41" i="23"/>
  <c r="Z76" i="23"/>
  <c r="Z78" i="23" s="1"/>
  <c r="AT81" i="26"/>
  <c r="AT84" i="26" s="1"/>
  <c r="AR71" i="12"/>
  <c r="F49" i="14"/>
  <c r="F63" i="14"/>
  <c r="Z67" i="2"/>
  <c r="Z96" i="2"/>
  <c r="AA40" i="29"/>
  <c r="X103" i="12"/>
  <c r="X5" i="4"/>
  <c r="X75" i="4" s="1"/>
  <c r="W4" i="12"/>
  <c r="W61" i="12" s="1"/>
  <c r="W99" i="12" s="1"/>
  <c r="W81" i="4"/>
  <c r="Z40" i="22"/>
  <c r="Y37" i="11" s="1"/>
  <c r="AB101" i="25"/>
  <c r="AB102" i="25" s="1"/>
  <c r="AA11" i="12" s="1"/>
  <c r="AC5" i="25"/>
  <c r="AC75" i="24"/>
  <c r="AA117" i="12"/>
  <c r="Z95" i="30"/>
  <c r="Z97" i="30" s="1"/>
  <c r="AA94" i="30" s="1"/>
  <c r="AA10" i="2"/>
  <c r="AA40" i="2" s="1"/>
  <c r="AC40" i="24"/>
  <c r="AY54" i="29"/>
  <c r="AY28" i="29"/>
  <c r="AZ2" i="29"/>
  <c r="AA5" i="23"/>
  <c r="Z101" i="23"/>
  <c r="Z102" i="23" s="1"/>
  <c r="Y9" i="12" s="1"/>
  <c r="Z48" i="2"/>
  <c r="Z95" i="2"/>
  <c r="AB5" i="30"/>
  <c r="AA101" i="30"/>
  <c r="AA102" i="30" s="1"/>
  <c r="Z16" i="12" s="1"/>
  <c r="AV54" i="2"/>
  <c r="AW2" i="2"/>
  <c r="AV28" i="2"/>
  <c r="AQ72" i="12"/>
  <c r="AS81" i="27"/>
  <c r="AS84" i="27" s="1"/>
  <c r="AQ102" i="12"/>
  <c r="AV87" i="23"/>
  <c r="AV91" i="23" s="1"/>
  <c r="AT37" i="12"/>
  <c r="AU81" i="2"/>
  <c r="AU84" i="2" s="1"/>
  <c r="AS66" i="12"/>
  <c r="AT68" i="12"/>
  <c r="AV81" i="23"/>
  <c r="AV84" i="23" s="1"/>
  <c r="AV87" i="26"/>
  <c r="AV91" i="26" s="1"/>
  <c r="AT40" i="12"/>
  <c r="AT41" i="12"/>
  <c r="AV87" i="27"/>
  <c r="AV91" i="27" s="1"/>
  <c r="AT36" i="12"/>
  <c r="AV87" i="22"/>
  <c r="AV91" i="22" s="1"/>
  <c r="AT35" i="12"/>
  <c r="AV87" i="2"/>
  <c r="AV91" i="2" s="1"/>
  <c r="AV81" i="22"/>
  <c r="AV84" i="22" s="1"/>
  <c r="AT67" i="12"/>
  <c r="AV87" i="29"/>
  <c r="AV91" i="29" s="1"/>
  <c r="AT43" i="12"/>
  <c r="AW87" i="30"/>
  <c r="AW91" i="30" s="1"/>
  <c r="AU44" i="12"/>
  <c r="AS73" i="12"/>
  <c r="AU81" i="28"/>
  <c r="AU84" i="28" s="1"/>
  <c r="AV87" i="24"/>
  <c r="AV91" i="24" s="1"/>
  <c r="AT38" i="12"/>
  <c r="AV87" i="25"/>
  <c r="AV91" i="25" s="1"/>
  <c r="AT39" i="12"/>
  <c r="AU42" i="12"/>
  <c r="AW87" i="28"/>
  <c r="AW91" i="28" s="1"/>
  <c r="X92" i="12" l="1"/>
  <c r="X97" i="12" s="1"/>
  <c r="AD48" i="36"/>
  <c r="AD50" i="36" s="1"/>
  <c r="AD51" i="36" s="1"/>
  <c r="AC50" i="44"/>
  <c r="AC51" i="44" s="1"/>
  <c r="AB56" i="7"/>
  <c r="AD50" i="43"/>
  <c r="AD51" i="43" s="1"/>
  <c r="AC55" i="7"/>
  <c r="AE75" i="43"/>
  <c r="AC136" i="12"/>
  <c r="AD50" i="42"/>
  <c r="AD51" i="42" s="1"/>
  <c r="AC54" i="7"/>
  <c r="AE75" i="42"/>
  <c r="AC135" i="12"/>
  <c r="AC50" i="41"/>
  <c r="AC51" i="41" s="1"/>
  <c r="AB53" i="7"/>
  <c r="AE75" i="40"/>
  <c r="AC133" i="12"/>
  <c r="AD50" i="40"/>
  <c r="AD51" i="40" s="1"/>
  <c r="AC52" i="7"/>
  <c r="AE75" i="37"/>
  <c r="AC130" i="12"/>
  <c r="AD50" i="37"/>
  <c r="AD51" i="37" s="1"/>
  <c r="AC49" i="7"/>
  <c r="AE75" i="36"/>
  <c r="AC129" i="12"/>
  <c r="AC48" i="7"/>
  <c r="AW87" i="39"/>
  <c r="AW91" i="39" s="1"/>
  <c r="AU53" i="12"/>
  <c r="AW87" i="44"/>
  <c r="AW91" i="44" s="1"/>
  <c r="AU58" i="12"/>
  <c r="AW87" i="40"/>
  <c r="AW91" i="40" s="1"/>
  <c r="AU54" i="12"/>
  <c r="AW87" i="43"/>
  <c r="AW91" i="43" s="1"/>
  <c r="AU57" i="12"/>
  <c r="AW87" i="42"/>
  <c r="AW91" i="42" s="1"/>
  <c r="AU56" i="12"/>
  <c r="AW87" i="36"/>
  <c r="AW91" i="36" s="1"/>
  <c r="AU50" i="12"/>
  <c r="AW87" i="45"/>
  <c r="AW91" i="45" s="1"/>
  <c r="AU59" i="12"/>
  <c r="AW87" i="37"/>
  <c r="AW91" i="37" s="1"/>
  <c r="AU51" i="12"/>
  <c r="AW87" i="38"/>
  <c r="AW91" i="38" s="1"/>
  <c r="AU52" i="12"/>
  <c r="AW87" i="41"/>
  <c r="AW91" i="41" s="1"/>
  <c r="AU55" i="12"/>
  <c r="AD69" i="37"/>
  <c r="AD70" i="37" s="1"/>
  <c r="AE70" i="37" s="1"/>
  <c r="AC56" i="4"/>
  <c r="AD69" i="42"/>
  <c r="AD70" i="42" s="1"/>
  <c r="AE70" i="42" s="1"/>
  <c r="AC61" i="4"/>
  <c r="AD69" i="38"/>
  <c r="AD70" i="38" s="1"/>
  <c r="AE70" i="38" s="1"/>
  <c r="AC57" i="4"/>
  <c r="AD69" i="36"/>
  <c r="AD70" i="36" s="1"/>
  <c r="AE70" i="36" s="1"/>
  <c r="AC55" i="4"/>
  <c r="AD69" i="40"/>
  <c r="AD70" i="40" s="1"/>
  <c r="AE70" i="40" s="1"/>
  <c r="AC59" i="4"/>
  <c r="AD69" i="43"/>
  <c r="AD70" i="43" s="1"/>
  <c r="AE70" i="43" s="1"/>
  <c r="AC62" i="4"/>
  <c r="AD78" i="41"/>
  <c r="AD97" i="42"/>
  <c r="AE94" i="42" s="1"/>
  <c r="AD76" i="45"/>
  <c r="AD78" i="45" s="1"/>
  <c r="AD41" i="45"/>
  <c r="AE10" i="45"/>
  <c r="AE40" i="45" s="1"/>
  <c r="AE10" i="44"/>
  <c r="AD96" i="44"/>
  <c r="AD67" i="44"/>
  <c r="AD41" i="44"/>
  <c r="AD48" i="44" s="1"/>
  <c r="AD76" i="44"/>
  <c r="AD78" i="44" s="1"/>
  <c r="AE10" i="43"/>
  <c r="AE40" i="43" s="1"/>
  <c r="AD95" i="43"/>
  <c r="AD97" i="43" s="1"/>
  <c r="AE94" i="43" s="1"/>
  <c r="AE76" i="42"/>
  <c r="AE78" i="42" s="1"/>
  <c r="AE41" i="42"/>
  <c r="AF58" i="42"/>
  <c r="AE30" i="4" s="1"/>
  <c r="AE101" i="42"/>
  <c r="AE102" i="42" s="1"/>
  <c r="AD28" i="12" s="1"/>
  <c r="AF5" i="42"/>
  <c r="AE10" i="41"/>
  <c r="AD96" i="41"/>
  <c r="AD67" i="41"/>
  <c r="AD95" i="41"/>
  <c r="AD48" i="41"/>
  <c r="AD95" i="40"/>
  <c r="AD97" i="40" s="1"/>
  <c r="AE94" i="40" s="1"/>
  <c r="AE10" i="40"/>
  <c r="AE40" i="40" s="1"/>
  <c r="AD76" i="39"/>
  <c r="AD78" i="39" s="1"/>
  <c r="AD41" i="39"/>
  <c r="AD48" i="39" s="1"/>
  <c r="AE10" i="39"/>
  <c r="AD96" i="39"/>
  <c r="AD67" i="39"/>
  <c r="AD76" i="38"/>
  <c r="AD78" i="38" s="1"/>
  <c r="AD41" i="38"/>
  <c r="AE10" i="38"/>
  <c r="AE40" i="38" s="1"/>
  <c r="AD95" i="37"/>
  <c r="AD97" i="37" s="1"/>
  <c r="AE94" i="37" s="1"/>
  <c r="AE10" i="37"/>
  <c r="AE101" i="36"/>
  <c r="AE102" i="36" s="1"/>
  <c r="AD22" i="12" s="1"/>
  <c r="AF5" i="36"/>
  <c r="AE40" i="36"/>
  <c r="AD95" i="36"/>
  <c r="AD97" i="36" s="1"/>
  <c r="AV2" i="1"/>
  <c r="AU32" i="1"/>
  <c r="AR74" i="12"/>
  <c r="AT81" i="29"/>
  <c r="AT84" i="29" s="1"/>
  <c r="AR70" i="12"/>
  <c r="AT81" i="25"/>
  <c r="AT84" i="25" s="1"/>
  <c r="AX28" i="22"/>
  <c r="AX54" i="22"/>
  <c r="AY2" i="22"/>
  <c r="AA78" i="30"/>
  <c r="AB75" i="30" s="1"/>
  <c r="X140" i="12"/>
  <c r="X5" i="12" s="1"/>
  <c r="AR69" i="12"/>
  <c r="AT81" i="24"/>
  <c r="AT84" i="24" s="1"/>
  <c r="AA94" i="31"/>
  <c r="AB62" i="30"/>
  <c r="AB96" i="30" s="1"/>
  <c r="AA75" i="35"/>
  <c r="Y128" i="12"/>
  <c r="AA75" i="32"/>
  <c r="Y125" i="12"/>
  <c r="AU87" i="35"/>
  <c r="AU91" i="35" s="1"/>
  <c r="AS49" i="12"/>
  <c r="AU87" i="32"/>
  <c r="AU91" i="32" s="1"/>
  <c r="AS46" i="12"/>
  <c r="AU87" i="33"/>
  <c r="AU91" i="33" s="1"/>
  <c r="AS47" i="12"/>
  <c r="AU87" i="34"/>
  <c r="AU91" i="34" s="1"/>
  <c r="AS48" i="12"/>
  <c r="AU87" i="31"/>
  <c r="AU91" i="31" s="1"/>
  <c r="AS45" i="12"/>
  <c r="AW81" i="35"/>
  <c r="AW84" i="35" s="1"/>
  <c r="AU80" i="12"/>
  <c r="AW81" i="32"/>
  <c r="AW84" i="32" s="1"/>
  <c r="AU77" i="12"/>
  <c r="AW81" i="33"/>
  <c r="AW84" i="33" s="1"/>
  <c r="AU78" i="12"/>
  <c r="AW81" i="34"/>
  <c r="AW84" i="34" s="1"/>
  <c r="AU79" i="12"/>
  <c r="AW81" i="31"/>
  <c r="AW84" i="31" s="1"/>
  <c r="AU76" i="12"/>
  <c r="AA97" i="30"/>
  <c r="AB94" i="30" s="1"/>
  <c r="Z50" i="35"/>
  <c r="Z51" i="35" s="1"/>
  <c r="Y47" i="7"/>
  <c r="Z50" i="32"/>
  <c r="Z51" i="32" s="1"/>
  <c r="Y44" i="7"/>
  <c r="Z97" i="32"/>
  <c r="AA94" i="32" s="1"/>
  <c r="Z69" i="32"/>
  <c r="Z70" i="32" s="1"/>
  <c r="AA70" i="32" s="1"/>
  <c r="Y51" i="4"/>
  <c r="AY28" i="35"/>
  <c r="AY54" i="35"/>
  <c r="AZ2" i="35"/>
  <c r="AA101" i="35"/>
  <c r="AA102" i="35" s="1"/>
  <c r="Z21" i="12" s="1"/>
  <c r="AB5" i="35"/>
  <c r="AA40" i="35"/>
  <c r="Z95" i="35"/>
  <c r="Z97" i="35" s="1"/>
  <c r="AA94" i="35" s="1"/>
  <c r="AA41" i="34"/>
  <c r="AA48" i="34" s="1"/>
  <c r="AA76" i="34"/>
  <c r="AA78" i="34" s="1"/>
  <c r="AB58" i="34"/>
  <c r="AA22" i="4" s="1"/>
  <c r="AZ54" i="34"/>
  <c r="AZ28" i="34"/>
  <c r="BA2" i="34"/>
  <c r="AB10" i="34"/>
  <c r="AB40" i="34" s="1"/>
  <c r="AB101" i="33"/>
  <c r="AB102" i="33" s="1"/>
  <c r="AA19" i="12" s="1"/>
  <c r="AC5" i="33"/>
  <c r="AB41" i="33"/>
  <c r="AB76" i="33"/>
  <c r="AB78" i="33" s="1"/>
  <c r="AB96" i="33"/>
  <c r="AB67" i="33"/>
  <c r="AZ54" i="33"/>
  <c r="AZ28" i="33"/>
  <c r="BA2" i="33"/>
  <c r="AA101" i="32"/>
  <c r="AA102" i="32" s="1"/>
  <c r="Z18" i="12" s="1"/>
  <c r="AB5" i="32"/>
  <c r="AA76" i="32"/>
  <c r="AA41" i="32"/>
  <c r="AA48" i="32" s="1"/>
  <c r="AB58" i="32"/>
  <c r="AA20" i="4" s="1"/>
  <c r="AZ54" i="32"/>
  <c r="AZ28" i="32"/>
  <c r="BA2" i="32"/>
  <c r="AA101" i="31"/>
  <c r="AA102" i="31" s="1"/>
  <c r="Z17" i="12" s="1"/>
  <c r="AB5" i="31"/>
  <c r="AY54" i="31"/>
  <c r="AY28" i="31"/>
  <c r="AZ2" i="31"/>
  <c r="AA76" i="31"/>
  <c r="AA78" i="31" s="1"/>
  <c r="AA41" i="31"/>
  <c r="AA48" i="31" s="1"/>
  <c r="AB58" i="31"/>
  <c r="AA19" i="4" s="1"/>
  <c r="W109" i="12"/>
  <c r="Z50" i="28"/>
  <c r="Z51" i="28" s="1"/>
  <c r="Y40" i="7"/>
  <c r="AA50" i="27"/>
  <c r="AA51" i="27" s="1"/>
  <c r="Z39" i="7"/>
  <c r="AD76" i="26"/>
  <c r="AD78" i="26" s="1"/>
  <c r="AD41" i="26"/>
  <c r="AD95" i="26" s="1"/>
  <c r="Z96" i="28"/>
  <c r="Z67" i="28"/>
  <c r="AB75" i="27"/>
  <c r="Z120" i="12"/>
  <c r="X59" i="7"/>
  <c r="X61" i="7" s="1"/>
  <c r="X62" i="7" s="1"/>
  <c r="AA10" i="28"/>
  <c r="AA40" i="28" s="1"/>
  <c r="AB10" i="27"/>
  <c r="AB40" i="27" s="1"/>
  <c r="AD101" i="26"/>
  <c r="AD102" i="26" s="1"/>
  <c r="AC12" i="12" s="1"/>
  <c r="AE5" i="26"/>
  <c r="AA95" i="27"/>
  <c r="AA97" i="27" s="1"/>
  <c r="AB94" i="27" s="1"/>
  <c r="AB62" i="27"/>
  <c r="Z78" i="28"/>
  <c r="AD96" i="26"/>
  <c r="AD67" i="26"/>
  <c r="AA15" i="4"/>
  <c r="AB77" i="27"/>
  <c r="Z95" i="28"/>
  <c r="AV54" i="24"/>
  <c r="AW2" i="24"/>
  <c r="AV28" i="24"/>
  <c r="AV54" i="25"/>
  <c r="AW2" i="25"/>
  <c r="AV28" i="25"/>
  <c r="AW2" i="23"/>
  <c r="AV54" i="23"/>
  <c r="AV28" i="23"/>
  <c r="AV28" i="28"/>
  <c r="AW2" i="28"/>
  <c r="AV54" i="28"/>
  <c r="AA76" i="2"/>
  <c r="AA41" i="2"/>
  <c r="AB58" i="2"/>
  <c r="AA118" i="12"/>
  <c r="AC75" i="25"/>
  <c r="Z76" i="22"/>
  <c r="Z78" i="22" s="1"/>
  <c r="Z41" i="22"/>
  <c r="Y38" i="11" s="1"/>
  <c r="X81" i="4"/>
  <c r="X4" i="12"/>
  <c r="Y5" i="4"/>
  <c r="Y40" i="4"/>
  <c r="Z69" i="2"/>
  <c r="Z70" i="2" s="1"/>
  <c r="AA70" i="2" s="1"/>
  <c r="AB50" i="25"/>
  <c r="AB51" i="25" s="1"/>
  <c r="AA37" i="7"/>
  <c r="AA75" i="2"/>
  <c r="Y114" i="12"/>
  <c r="AV54" i="30"/>
  <c r="AV28" i="30"/>
  <c r="AW2" i="30"/>
  <c r="AT81" i="30"/>
  <c r="AT84" i="30" s="1"/>
  <c r="AR75" i="12"/>
  <c r="AA44" i="4"/>
  <c r="AB69" i="25"/>
  <c r="AB70" i="25" s="1"/>
  <c r="AC70" i="25" s="1"/>
  <c r="AW54" i="26"/>
  <c r="AW28" i="26"/>
  <c r="AX2" i="26"/>
  <c r="AX54" i="27"/>
  <c r="AX28" i="27"/>
  <c r="AY2" i="27"/>
  <c r="X48" i="11"/>
  <c r="X64" i="7"/>
  <c r="X72" i="11"/>
  <c r="X104" i="12" s="1"/>
  <c r="X107" i="12" s="1"/>
  <c r="AA10" i="23"/>
  <c r="AA40" i="23" s="1"/>
  <c r="AC41" i="24"/>
  <c r="AC76" i="24"/>
  <c r="AC78" i="24" s="1"/>
  <c r="AD58" i="24"/>
  <c r="Z48" i="23"/>
  <c r="Z95" i="23"/>
  <c r="Z97" i="23" s="1"/>
  <c r="AA94" i="23" s="1"/>
  <c r="AD10" i="24"/>
  <c r="AD40" i="24" s="1"/>
  <c r="AB10" i="30"/>
  <c r="AB40" i="30" s="1"/>
  <c r="Y33" i="7"/>
  <c r="Z50" i="2"/>
  <c r="Z51" i="2" s="1"/>
  <c r="AZ28" i="29"/>
  <c r="BA2" i="29"/>
  <c r="AZ54" i="29"/>
  <c r="AC10" i="25"/>
  <c r="AC40" i="25" s="1"/>
  <c r="AU81" i="26"/>
  <c r="AU84" i="26" s="1"/>
  <c r="AS71" i="12"/>
  <c r="Y116" i="12"/>
  <c r="AA75" i="23"/>
  <c r="AB95" i="25"/>
  <c r="AB97" i="25" s="1"/>
  <c r="AC94" i="25" s="1"/>
  <c r="AA10" i="22"/>
  <c r="AB10" i="29"/>
  <c r="AB40" i="29" s="1"/>
  <c r="Z97" i="2"/>
  <c r="Y42" i="4"/>
  <c r="Z69" i="23"/>
  <c r="Z70" i="23" s="1"/>
  <c r="AA70" i="23" s="1"/>
  <c r="AA18" i="4"/>
  <c r="AB77" i="30"/>
  <c r="AX2" i="2"/>
  <c r="AW54" i="2"/>
  <c r="AW28" i="2"/>
  <c r="AB5" i="2"/>
  <c r="AA101" i="2"/>
  <c r="AA102" i="2" s="1"/>
  <c r="Z7" i="12" s="1"/>
  <c r="AA41" i="29"/>
  <c r="AA48" i="29" s="1"/>
  <c r="AA76" i="29"/>
  <c r="AA78" i="29" s="1"/>
  <c r="AB58" i="29"/>
  <c r="AA48" i="30"/>
  <c r="AT81" i="27"/>
  <c r="AT84" i="27" s="1"/>
  <c r="AR72" i="12"/>
  <c r="AR102" i="12"/>
  <c r="AW87" i="23"/>
  <c r="AW91" i="23" s="1"/>
  <c r="AU37" i="12"/>
  <c r="AT66" i="12"/>
  <c r="AV81" i="2"/>
  <c r="AV84" i="2" s="1"/>
  <c r="AU68" i="12"/>
  <c r="AW81" i="23"/>
  <c r="AW84" i="23" s="1"/>
  <c r="AU40" i="12"/>
  <c r="AW87" i="26"/>
  <c r="AW91" i="26" s="1"/>
  <c r="AX87" i="28"/>
  <c r="AX91" i="28" s="1"/>
  <c r="AV42" i="12"/>
  <c r="AV81" i="28"/>
  <c r="AV84" i="28" s="1"/>
  <c r="AT73" i="12"/>
  <c r="AW87" i="29"/>
  <c r="AW91" i="29" s="1"/>
  <c r="AU43" i="12"/>
  <c r="AU67" i="12"/>
  <c r="AW81" i="22"/>
  <c r="AW84" i="22" s="1"/>
  <c r="AW87" i="22"/>
  <c r="AW91" i="22" s="1"/>
  <c r="AU36" i="12"/>
  <c r="AU41" i="12"/>
  <c r="AW87" i="27"/>
  <c r="AW91" i="27" s="1"/>
  <c r="AW87" i="25"/>
  <c r="AW91" i="25" s="1"/>
  <c r="AU39" i="12"/>
  <c r="AW87" i="24"/>
  <c r="AW91" i="24" s="1"/>
  <c r="AU38" i="12"/>
  <c r="AU35" i="12"/>
  <c r="AW87" i="2"/>
  <c r="AW91" i="2" s="1"/>
  <c r="AV44" i="12"/>
  <c r="AX87" i="30"/>
  <c r="AX91" i="30" s="1"/>
  <c r="AE94" i="36" l="1"/>
  <c r="AE75" i="45"/>
  <c r="AC138" i="12"/>
  <c r="AE75" i="44"/>
  <c r="AC137" i="12"/>
  <c r="AD50" i="44"/>
  <c r="AD51" i="44" s="1"/>
  <c r="AC56" i="7"/>
  <c r="AF75" i="42"/>
  <c r="AD135" i="12"/>
  <c r="AE75" i="41"/>
  <c r="AC134" i="12"/>
  <c r="AD50" i="41"/>
  <c r="AD51" i="41" s="1"/>
  <c r="AC53" i="7"/>
  <c r="AD50" i="39"/>
  <c r="AD51" i="39" s="1"/>
  <c r="AC51" i="7"/>
  <c r="AE75" i="39"/>
  <c r="AC132" i="12"/>
  <c r="AE75" i="38"/>
  <c r="AC131" i="12"/>
  <c r="AX87" i="37"/>
  <c r="AX91" i="37" s="1"/>
  <c r="AV51" i="12"/>
  <c r="AX87" i="43"/>
  <c r="AX91" i="43" s="1"/>
  <c r="AV57" i="12"/>
  <c r="AX87" i="45"/>
  <c r="AX91" i="45" s="1"/>
  <c r="AV59" i="12"/>
  <c r="AX87" i="40"/>
  <c r="AX91" i="40" s="1"/>
  <c r="AV54" i="12"/>
  <c r="AX87" i="41"/>
  <c r="AX91" i="41" s="1"/>
  <c r="AV55" i="12"/>
  <c r="AX87" i="36"/>
  <c r="AX91" i="36" s="1"/>
  <c r="AV50" i="12"/>
  <c r="AX87" i="44"/>
  <c r="AX91" i="44" s="1"/>
  <c r="AV58" i="12"/>
  <c r="AX87" i="38"/>
  <c r="AX91" i="38" s="1"/>
  <c r="AV52" i="12"/>
  <c r="AX87" i="42"/>
  <c r="AX91" i="42" s="1"/>
  <c r="AV56" i="12"/>
  <c r="AX87" i="39"/>
  <c r="AX91" i="39" s="1"/>
  <c r="AV53" i="12"/>
  <c r="AD69" i="41"/>
  <c r="AD70" i="41" s="1"/>
  <c r="AE70" i="41" s="1"/>
  <c r="AC60" i="4"/>
  <c r="AD69" i="44"/>
  <c r="AD70" i="44" s="1"/>
  <c r="AE70" i="44" s="1"/>
  <c r="AC63" i="4"/>
  <c r="AD69" i="39"/>
  <c r="AD70" i="39" s="1"/>
  <c r="AE70" i="39" s="1"/>
  <c r="AC58" i="4"/>
  <c r="Z123" i="12"/>
  <c r="AD97" i="41"/>
  <c r="AE94" i="41" s="1"/>
  <c r="AE101" i="45"/>
  <c r="AE102" i="45" s="1"/>
  <c r="AD31" i="12" s="1"/>
  <c r="AF5" i="45"/>
  <c r="AE76" i="45"/>
  <c r="AE78" i="45" s="1"/>
  <c r="AE41" i="45"/>
  <c r="AF62" i="45" s="1"/>
  <c r="AF58" i="45"/>
  <c r="AE33" i="4" s="1"/>
  <c r="AD95" i="45"/>
  <c r="AD97" i="45" s="1"/>
  <c r="AE94" i="45" s="1"/>
  <c r="AD48" i="45"/>
  <c r="AD95" i="44"/>
  <c r="AD97" i="44" s="1"/>
  <c r="AE94" i="44" s="1"/>
  <c r="AE101" i="44"/>
  <c r="AE102" i="44" s="1"/>
  <c r="AD30" i="12" s="1"/>
  <c r="AF5" i="44"/>
  <c r="AE40" i="44"/>
  <c r="AE41" i="43"/>
  <c r="AE48" i="43" s="1"/>
  <c r="AE76" i="43"/>
  <c r="AE78" i="43" s="1"/>
  <c r="AF58" i="43"/>
  <c r="AE31" i="4" s="1"/>
  <c r="AE101" i="43"/>
  <c r="AE102" i="43" s="1"/>
  <c r="AD29" i="12" s="1"/>
  <c r="AF5" i="43"/>
  <c r="AF10" i="42"/>
  <c r="AF77" i="42"/>
  <c r="AE95" i="42"/>
  <c r="AE97" i="42" s="1"/>
  <c r="AF94" i="42" s="1"/>
  <c r="AE48" i="42"/>
  <c r="AF62" i="42"/>
  <c r="AE101" i="41"/>
  <c r="AE102" i="41" s="1"/>
  <c r="AD27" i="12" s="1"/>
  <c r="AF5" i="41"/>
  <c r="AE40" i="41"/>
  <c r="AE101" i="40"/>
  <c r="AE102" i="40" s="1"/>
  <c r="AD26" i="12" s="1"/>
  <c r="AF5" i="40"/>
  <c r="AE76" i="40"/>
  <c r="AE78" i="40" s="1"/>
  <c r="AE41" i="40"/>
  <c r="AF58" i="40"/>
  <c r="AE28" i="4" s="1"/>
  <c r="AE101" i="39"/>
  <c r="AE102" i="39" s="1"/>
  <c r="AD25" i="12" s="1"/>
  <c r="AF5" i="39"/>
  <c r="AE40" i="39"/>
  <c r="AD95" i="39"/>
  <c r="AD97" i="39" s="1"/>
  <c r="AE94" i="39" s="1"/>
  <c r="AE101" i="38"/>
  <c r="AE102" i="38" s="1"/>
  <c r="AD24" i="12" s="1"/>
  <c r="AF5" i="38"/>
  <c r="AE41" i="38"/>
  <c r="AE95" i="38" s="1"/>
  <c r="AE76" i="38"/>
  <c r="AE78" i="38" s="1"/>
  <c r="AF58" i="38"/>
  <c r="AE26" i="4" s="1"/>
  <c r="AD95" i="38"/>
  <c r="AD97" i="38" s="1"/>
  <c r="AE94" i="38" s="1"/>
  <c r="AD48" i="38"/>
  <c r="AE101" i="37"/>
  <c r="AE102" i="37" s="1"/>
  <c r="AD23" i="12" s="1"/>
  <c r="AF5" i="37"/>
  <c r="AE40" i="37"/>
  <c r="AE76" i="36"/>
  <c r="AE78" i="36" s="1"/>
  <c r="AE41" i="36"/>
  <c r="AF58" i="36"/>
  <c r="AE24" i="4" s="1"/>
  <c r="AF10" i="36"/>
  <c r="AF40" i="36" s="1"/>
  <c r="AA78" i="32"/>
  <c r="AB75" i="32" s="1"/>
  <c r="AB67" i="30"/>
  <c r="AA49" i="4" s="1"/>
  <c r="AW2" i="1"/>
  <c r="AV32" i="1"/>
  <c r="X61" i="12"/>
  <c r="X99" i="12" s="1"/>
  <c r="X109" i="12" s="1"/>
  <c r="AS70" i="12"/>
  <c r="AU81" i="25"/>
  <c r="AU84" i="25" s="1"/>
  <c r="AU81" i="24"/>
  <c r="AU84" i="24" s="1"/>
  <c r="AS69" i="12"/>
  <c r="AZ2" i="22"/>
  <c r="AY54" i="22"/>
  <c r="AY28" i="22"/>
  <c r="AU81" i="29"/>
  <c r="AU84" i="29" s="1"/>
  <c r="AS74" i="12"/>
  <c r="AA78" i="2"/>
  <c r="AB75" i="2" s="1"/>
  <c r="Z97" i="28"/>
  <c r="AA94" i="28" s="1"/>
  <c r="AA48" i="2"/>
  <c r="AA50" i="2" s="1"/>
  <c r="AA51" i="2" s="1"/>
  <c r="Z48" i="22"/>
  <c r="Y34" i="7" s="1"/>
  <c r="AB75" i="34"/>
  <c r="Z127" i="12"/>
  <c r="AC75" i="33"/>
  <c r="AA126" i="12"/>
  <c r="X65" i="7"/>
  <c r="AB75" i="31"/>
  <c r="Z124" i="12"/>
  <c r="AV87" i="32"/>
  <c r="AV91" i="32" s="1"/>
  <c r="AT46" i="12"/>
  <c r="AV87" i="34"/>
  <c r="AV91" i="34" s="1"/>
  <c r="AT48" i="12"/>
  <c r="AV87" i="31"/>
  <c r="AV91" i="31" s="1"/>
  <c r="AT45" i="12"/>
  <c r="AV87" i="33"/>
  <c r="AV91" i="33" s="1"/>
  <c r="AT47" i="12"/>
  <c r="AV87" i="35"/>
  <c r="AV91" i="35" s="1"/>
  <c r="AT49" i="12"/>
  <c r="AX81" i="34"/>
  <c r="AX84" i="34" s="1"/>
  <c r="AV79" i="12"/>
  <c r="AX81" i="32"/>
  <c r="AX84" i="32" s="1"/>
  <c r="AV77" i="12"/>
  <c r="AX81" i="31"/>
  <c r="AX84" i="31" s="1"/>
  <c r="AV76" i="12"/>
  <c r="AX81" i="33"/>
  <c r="AX84" i="33" s="1"/>
  <c r="AV78" i="12"/>
  <c r="AX81" i="35"/>
  <c r="AX84" i="35" s="1"/>
  <c r="AV80" i="12"/>
  <c r="AD48" i="26"/>
  <c r="AC38" i="7" s="1"/>
  <c r="AA50" i="32"/>
  <c r="AA51" i="32" s="1"/>
  <c r="Z44" i="7"/>
  <c r="AA50" i="31"/>
  <c r="AA51" i="31" s="1"/>
  <c r="Z43" i="7"/>
  <c r="AA50" i="34"/>
  <c r="AA51" i="34" s="1"/>
  <c r="Z46" i="7"/>
  <c r="Y103" i="12"/>
  <c r="X82" i="4"/>
  <c r="AB69" i="33"/>
  <c r="AB70" i="33" s="1"/>
  <c r="AC70" i="33" s="1"/>
  <c r="AA52" i="4"/>
  <c r="AA41" i="35"/>
  <c r="AA48" i="35" s="1"/>
  <c r="AA76" i="35"/>
  <c r="AA78" i="35" s="1"/>
  <c r="AB58" i="35"/>
  <c r="AA23" i="4" s="1"/>
  <c r="AZ54" i="35"/>
  <c r="AZ28" i="35"/>
  <c r="BA2" i="35"/>
  <c r="AB10" i="35"/>
  <c r="AB77" i="34"/>
  <c r="BA54" i="34"/>
  <c r="BA28" i="34"/>
  <c r="BB2" i="34"/>
  <c r="AB101" i="34"/>
  <c r="AB102" i="34" s="1"/>
  <c r="AA20" i="12" s="1"/>
  <c r="AC5" i="34"/>
  <c r="AB41" i="34"/>
  <c r="AB48" i="34" s="1"/>
  <c r="AB76" i="34"/>
  <c r="AA95" i="34"/>
  <c r="AA97" i="34" s="1"/>
  <c r="AB94" i="34" s="1"/>
  <c r="AB62" i="34"/>
  <c r="BA54" i="33"/>
  <c r="BA28" i="33"/>
  <c r="BB2" i="33"/>
  <c r="AB95" i="33"/>
  <c r="AB97" i="33" s="1"/>
  <c r="AC94" i="33" s="1"/>
  <c r="AC10" i="33"/>
  <c r="AC40" i="33" s="1"/>
  <c r="AB48" i="33"/>
  <c r="AB77" i="32"/>
  <c r="AB10" i="32"/>
  <c r="AB40" i="32" s="1"/>
  <c r="BA54" i="32"/>
  <c r="BA28" i="32"/>
  <c r="BB2" i="32"/>
  <c r="AA95" i="32"/>
  <c r="AA97" i="32" s="1"/>
  <c r="AB94" i="32" s="1"/>
  <c r="AB62" i="32"/>
  <c r="AA95" i="31"/>
  <c r="AA97" i="31" s="1"/>
  <c r="AB62" i="31"/>
  <c r="AB10" i="31"/>
  <c r="AB40" i="31" s="1"/>
  <c r="AB77" i="31"/>
  <c r="AZ54" i="31"/>
  <c r="BA2" i="31"/>
  <c r="AZ28" i="31"/>
  <c r="AE75" i="26"/>
  <c r="AC119" i="12"/>
  <c r="AD69" i="26"/>
  <c r="AD70" i="26" s="1"/>
  <c r="AE70" i="26" s="1"/>
  <c r="AC45" i="4"/>
  <c r="AC5" i="27"/>
  <c r="AB101" i="27"/>
  <c r="AB102" i="27" s="1"/>
  <c r="AA13" i="12" s="1"/>
  <c r="AE10" i="26"/>
  <c r="AE40" i="26" s="1"/>
  <c r="AA41" i="28"/>
  <c r="AA76" i="28"/>
  <c r="AB58" i="28"/>
  <c r="AA75" i="28"/>
  <c r="Y121" i="12"/>
  <c r="AB5" i="28"/>
  <c r="AA101" i="28"/>
  <c r="AA102" i="28" s="1"/>
  <c r="Z14" i="12" s="1"/>
  <c r="Y47" i="4"/>
  <c r="Y71" i="4" s="1"/>
  <c r="Y73" i="4" s="1"/>
  <c r="Z69" i="28"/>
  <c r="Z70" i="28" s="1"/>
  <c r="AA70" i="28" s="1"/>
  <c r="AD97" i="26"/>
  <c r="AE94" i="26" s="1"/>
  <c r="AB67" i="27"/>
  <c r="AB96" i="27"/>
  <c r="AB41" i="27"/>
  <c r="AB48" i="27" s="1"/>
  <c r="AB76" i="27"/>
  <c r="AB78" i="27" s="1"/>
  <c r="AW28" i="28"/>
  <c r="AX2" i="28"/>
  <c r="AW54" i="28"/>
  <c r="AW54" i="23"/>
  <c r="AW28" i="23"/>
  <c r="AX2" i="23"/>
  <c r="AW54" i="24"/>
  <c r="AW28" i="24"/>
  <c r="AX2" i="24"/>
  <c r="AX2" i="25"/>
  <c r="AW28" i="25"/>
  <c r="AW54" i="25"/>
  <c r="Z41" i="7"/>
  <c r="AA50" i="29"/>
  <c r="AA51" i="29" s="1"/>
  <c r="AY2" i="2"/>
  <c r="AX54" i="2"/>
  <c r="AX28" i="2"/>
  <c r="AB5" i="22"/>
  <c r="AA101" i="22"/>
  <c r="AA102" i="22" s="1"/>
  <c r="Z8" i="12" s="1"/>
  <c r="AC41" i="25"/>
  <c r="AC48" i="25" s="1"/>
  <c r="AC76" i="25"/>
  <c r="AC78" i="25" s="1"/>
  <c r="AD58" i="25"/>
  <c r="AA76" i="23"/>
  <c r="AA78" i="23" s="1"/>
  <c r="AA41" i="23"/>
  <c r="AA48" i="23" s="1"/>
  <c r="AB58" i="23"/>
  <c r="AU81" i="30"/>
  <c r="AU84" i="30" s="1"/>
  <c r="AS75" i="12"/>
  <c r="Y115" i="12"/>
  <c r="AA75" i="22"/>
  <c r="AA95" i="29"/>
  <c r="AA97" i="29" s="1"/>
  <c r="AB94" i="29" s="1"/>
  <c r="AB62" i="29"/>
  <c r="AB10" i="2"/>
  <c r="AA94" i="2"/>
  <c r="AA40" i="22"/>
  <c r="Z37" i="11" s="1"/>
  <c r="AD5" i="25"/>
  <c r="AC101" i="25"/>
  <c r="AC102" i="25" s="1"/>
  <c r="AB11" i="12" s="1"/>
  <c r="AD76" i="24"/>
  <c r="AD41" i="24"/>
  <c r="Z50" i="23"/>
  <c r="Z51" i="23" s="1"/>
  <c r="Y35" i="7"/>
  <c r="AD77" i="24"/>
  <c r="AC12" i="4"/>
  <c r="AB5" i="23"/>
  <c r="AA101" i="23"/>
  <c r="AA102" i="23" s="1"/>
  <c r="Z9" i="12" s="1"/>
  <c r="AX28" i="26"/>
  <c r="AX54" i="26"/>
  <c r="AY2" i="26"/>
  <c r="AA9" i="4"/>
  <c r="AB77" i="2"/>
  <c r="Z42" i="7"/>
  <c r="AA50" i="30"/>
  <c r="AA51" i="30" s="1"/>
  <c r="AB77" i="29"/>
  <c r="AA17" i="4"/>
  <c r="AB76" i="29"/>
  <c r="AB41" i="29"/>
  <c r="AV81" i="26"/>
  <c r="AV84" i="26" s="1"/>
  <c r="AT71" i="12"/>
  <c r="AB117" i="12"/>
  <c r="AD75" i="24"/>
  <c r="BA28" i="29"/>
  <c r="BB2" i="29"/>
  <c r="BA54" i="29"/>
  <c r="AB41" i="30"/>
  <c r="AB48" i="30" s="1"/>
  <c r="AB76" i="30"/>
  <c r="AB78" i="30" s="1"/>
  <c r="AE5" i="24"/>
  <c r="AD101" i="24"/>
  <c r="AD102" i="24" s="1"/>
  <c r="AC10" i="12" s="1"/>
  <c r="AY28" i="27"/>
  <c r="AZ2" i="27"/>
  <c r="AY54" i="27"/>
  <c r="AA95" i="2"/>
  <c r="AB62" i="2"/>
  <c r="AB75" i="29"/>
  <c r="Z122" i="12"/>
  <c r="AB101" i="29"/>
  <c r="AB102" i="29" s="1"/>
  <c r="AA15" i="12" s="1"/>
  <c r="AC5" i="29"/>
  <c r="AC5" i="30"/>
  <c r="AB101" i="30"/>
  <c r="AB102" i="30" s="1"/>
  <c r="AA16" i="12" s="1"/>
  <c r="AC48" i="24"/>
  <c r="AC95" i="24"/>
  <c r="AC97" i="24" s="1"/>
  <c r="AD94" i="24" s="1"/>
  <c r="AD62" i="24"/>
  <c r="AX2" i="30"/>
  <c r="AW28" i="30"/>
  <c r="AW54" i="30"/>
  <c r="Z95" i="22"/>
  <c r="Z97" i="22" s="1"/>
  <c r="AA94" i="22" s="1"/>
  <c r="AS72" i="12"/>
  <c r="AU81" i="27"/>
  <c r="AU84" i="27" s="1"/>
  <c r="AS102" i="12"/>
  <c r="AX87" i="23"/>
  <c r="AX91" i="23" s="1"/>
  <c r="AV37" i="12"/>
  <c r="AU66" i="12"/>
  <c r="AW81" i="2"/>
  <c r="AW84" i="2" s="1"/>
  <c r="AX81" i="23"/>
  <c r="AX84" i="23" s="1"/>
  <c r="AV68" i="12"/>
  <c r="AV40" i="12"/>
  <c r="AX87" i="26"/>
  <c r="AX91" i="26" s="1"/>
  <c r="AV38" i="12"/>
  <c r="AX87" i="24"/>
  <c r="AX91" i="24" s="1"/>
  <c r="AV41" i="12"/>
  <c r="AX87" i="27"/>
  <c r="AX91" i="27" s="1"/>
  <c r="AV43" i="12"/>
  <c r="AX87" i="29"/>
  <c r="AX91" i="29" s="1"/>
  <c r="AW81" i="28"/>
  <c r="AW84" i="28" s="1"/>
  <c r="AU73" i="12"/>
  <c r="AY87" i="28"/>
  <c r="AY91" i="28" s="1"/>
  <c r="AW42" i="12"/>
  <c r="AX81" i="22"/>
  <c r="AX84" i="22" s="1"/>
  <c r="AV67" i="12"/>
  <c r="AW44" i="12"/>
  <c r="AY87" i="30"/>
  <c r="AY91" i="30" s="1"/>
  <c r="AX87" i="2"/>
  <c r="AX91" i="2" s="1"/>
  <c r="AV35" i="12"/>
  <c r="AX87" i="25"/>
  <c r="AX91" i="25" s="1"/>
  <c r="AV39" i="12"/>
  <c r="AV36" i="12"/>
  <c r="AX87" i="22"/>
  <c r="AX91" i="22" s="1"/>
  <c r="Y92" i="12" l="1"/>
  <c r="Y97" i="12" s="1"/>
  <c r="AE48" i="36"/>
  <c r="AE50" i="36" s="1"/>
  <c r="AE51" i="36" s="1"/>
  <c r="AD50" i="45"/>
  <c r="AD51" i="45" s="1"/>
  <c r="AC57" i="7"/>
  <c r="AF75" i="45"/>
  <c r="AD138" i="12"/>
  <c r="AF75" i="43"/>
  <c r="AD136" i="12"/>
  <c r="AE50" i="43"/>
  <c r="AE51" i="43" s="1"/>
  <c r="AD55" i="7"/>
  <c r="AE50" i="42"/>
  <c r="AE51" i="42" s="1"/>
  <c r="AD54" i="7"/>
  <c r="AF75" i="40"/>
  <c r="AD133" i="12"/>
  <c r="AD50" i="38"/>
  <c r="AD51" i="38" s="1"/>
  <c r="AC50" i="7"/>
  <c r="AF75" i="38"/>
  <c r="AD131" i="12"/>
  <c r="AF75" i="36"/>
  <c r="AD129" i="12"/>
  <c r="AY87" i="38"/>
  <c r="AY91" i="38" s="1"/>
  <c r="AW52" i="12"/>
  <c r="AY87" i="40"/>
  <c r="AY91" i="40" s="1"/>
  <c r="AW54" i="12"/>
  <c r="AY87" i="44"/>
  <c r="AY91" i="44" s="1"/>
  <c r="AW58" i="12"/>
  <c r="AY87" i="45"/>
  <c r="AY91" i="45" s="1"/>
  <c r="AW59" i="12"/>
  <c r="AY87" i="39"/>
  <c r="AY91" i="39" s="1"/>
  <c r="AW53" i="12"/>
  <c r="AY87" i="36"/>
  <c r="AY91" i="36" s="1"/>
  <c r="AW50" i="12"/>
  <c r="AY87" i="43"/>
  <c r="AY91" i="43" s="1"/>
  <c r="AW57" i="12"/>
  <c r="AY87" i="42"/>
  <c r="AY91" i="42" s="1"/>
  <c r="AW56" i="12"/>
  <c r="AY87" i="41"/>
  <c r="AY91" i="41" s="1"/>
  <c r="AW55" i="12"/>
  <c r="AY87" i="37"/>
  <c r="AY91" i="37" s="1"/>
  <c r="AW51" i="12"/>
  <c r="Z125" i="12"/>
  <c r="AE97" i="38"/>
  <c r="AF94" i="38" s="1"/>
  <c r="AF62" i="38"/>
  <c r="AF67" i="38" s="1"/>
  <c r="AF96" i="45"/>
  <c r="AF67" i="45"/>
  <c r="AF77" i="45"/>
  <c r="AE95" i="45"/>
  <c r="AE97" i="45" s="1"/>
  <c r="AF94" i="45" s="1"/>
  <c r="AE48" i="45"/>
  <c r="AF10" i="45"/>
  <c r="AE41" i="44"/>
  <c r="AE48" i="44" s="1"/>
  <c r="AE76" i="44"/>
  <c r="AE78" i="44" s="1"/>
  <c r="AF58" i="44"/>
  <c r="AE32" i="4" s="1"/>
  <c r="AF10" i="44"/>
  <c r="AF10" i="43"/>
  <c r="AF77" i="43"/>
  <c r="AE95" i="43"/>
  <c r="AE97" i="43" s="1"/>
  <c r="AF94" i="43" s="1"/>
  <c r="AF62" i="43"/>
  <c r="AF96" i="42"/>
  <c r="AF67" i="42"/>
  <c r="AF101" i="42"/>
  <c r="AF102" i="42" s="1"/>
  <c r="AE28" i="12" s="1"/>
  <c r="AG5" i="42"/>
  <c r="AF40" i="42"/>
  <c r="AE41" i="41"/>
  <c r="AE76" i="41"/>
  <c r="AE78" i="41" s="1"/>
  <c r="AF58" i="41"/>
  <c r="AE29" i="4" s="1"/>
  <c r="AF10" i="41"/>
  <c r="AF40" i="41" s="1"/>
  <c r="AE95" i="40"/>
  <c r="AE97" i="40" s="1"/>
  <c r="AF94" i="40" s="1"/>
  <c r="AE48" i="40"/>
  <c r="AF62" i="40"/>
  <c r="AF77" i="40"/>
  <c r="AF10" i="40"/>
  <c r="AF40" i="40" s="1"/>
  <c r="AE41" i="39"/>
  <c r="AE76" i="39"/>
  <c r="AE78" i="39" s="1"/>
  <c r="AF58" i="39"/>
  <c r="AE27" i="4" s="1"/>
  <c r="AF10" i="39"/>
  <c r="AF77" i="38"/>
  <c r="AE48" i="38"/>
  <c r="AF10" i="38"/>
  <c r="AF40" i="38" s="1"/>
  <c r="AE41" i="37"/>
  <c r="AE76" i="37"/>
  <c r="AE78" i="37" s="1"/>
  <c r="AF58" i="37"/>
  <c r="AE25" i="4" s="1"/>
  <c r="AF10" i="37"/>
  <c r="AF40" i="37" s="1"/>
  <c r="AF101" i="36"/>
  <c r="AF102" i="36" s="1"/>
  <c r="AE22" i="12" s="1"/>
  <c r="AG5" i="36"/>
  <c r="AF76" i="36"/>
  <c r="AF41" i="36"/>
  <c r="AF77" i="36"/>
  <c r="AE95" i="36"/>
  <c r="AE97" i="36" s="1"/>
  <c r="AF62" i="36"/>
  <c r="AB69" i="30"/>
  <c r="AB70" i="30" s="1"/>
  <c r="AC70" i="30" s="1"/>
  <c r="Z33" i="7"/>
  <c r="AX2" i="1"/>
  <c r="AW32" i="1"/>
  <c r="Z50" i="22"/>
  <c r="Z51" i="22" s="1"/>
  <c r="AV81" i="29"/>
  <c r="AV84" i="29" s="1"/>
  <c r="AT74" i="12"/>
  <c r="AV81" i="24"/>
  <c r="AV84" i="24" s="1"/>
  <c r="AT69" i="12"/>
  <c r="AT70" i="12"/>
  <c r="AV81" i="25"/>
  <c r="AV84" i="25" s="1"/>
  <c r="AZ28" i="22"/>
  <c r="BA2" i="22"/>
  <c r="AZ54" i="22"/>
  <c r="AB94" i="31"/>
  <c r="AD50" i="26"/>
  <c r="AD51" i="26" s="1"/>
  <c r="Z114" i="12"/>
  <c r="Y140" i="12"/>
  <c r="Y5" i="12" s="1"/>
  <c r="AD78" i="24"/>
  <c r="AE75" i="24" s="1"/>
  <c r="AB75" i="35"/>
  <c r="Z128" i="12"/>
  <c r="AW87" i="33"/>
  <c r="AW91" i="33" s="1"/>
  <c r="AU47" i="12"/>
  <c r="AW87" i="34"/>
  <c r="AW91" i="34" s="1"/>
  <c r="AU48" i="12"/>
  <c r="AW87" i="35"/>
  <c r="AW91" i="35" s="1"/>
  <c r="AU49" i="12"/>
  <c r="AW87" i="31"/>
  <c r="AW91" i="31" s="1"/>
  <c r="AU45" i="12"/>
  <c r="AW87" i="32"/>
  <c r="AW91" i="32" s="1"/>
  <c r="AU46" i="12"/>
  <c r="AY81" i="33"/>
  <c r="AY84" i="33" s="1"/>
  <c r="AW78" i="12"/>
  <c r="AY81" i="32"/>
  <c r="AY84" i="32" s="1"/>
  <c r="AW77" i="12"/>
  <c r="AY81" i="35"/>
  <c r="AY84" i="35" s="1"/>
  <c r="AW80" i="12"/>
  <c r="AY81" i="31"/>
  <c r="AY84" i="31" s="1"/>
  <c r="AW76" i="12"/>
  <c r="AY81" i="34"/>
  <c r="AY84" i="34" s="1"/>
  <c r="AW79" i="12"/>
  <c r="AB78" i="34"/>
  <c r="AA50" i="35"/>
  <c r="AA51" i="35" s="1"/>
  <c r="Z47" i="7"/>
  <c r="AB50" i="33"/>
  <c r="AB51" i="33" s="1"/>
  <c r="AA45" i="7"/>
  <c r="AB50" i="34"/>
  <c r="AB51" i="34" s="1"/>
  <c r="AA46" i="7"/>
  <c r="Y59" i="7"/>
  <c r="Y61" i="7" s="1"/>
  <c r="Y62" i="7" s="1"/>
  <c r="BA54" i="35"/>
  <c r="BA28" i="35"/>
  <c r="BB2" i="35"/>
  <c r="AB101" i="35"/>
  <c r="AB102" i="35" s="1"/>
  <c r="AA21" i="12" s="1"/>
  <c r="AC5" i="35"/>
  <c r="AA95" i="35"/>
  <c r="AA97" i="35" s="1"/>
  <c r="AB94" i="35" s="1"/>
  <c r="AB62" i="35"/>
  <c r="AB40" i="35"/>
  <c r="AB77" i="35"/>
  <c r="AC10" i="34"/>
  <c r="AB96" i="34"/>
  <c r="AB67" i="34"/>
  <c r="AB95" i="34"/>
  <c r="BB28" i="34"/>
  <c r="BC2" i="34"/>
  <c r="BB54" i="34"/>
  <c r="AC41" i="33"/>
  <c r="AC48" i="33" s="1"/>
  <c r="AC76" i="33"/>
  <c r="AC78" i="33" s="1"/>
  <c r="AD58" i="33"/>
  <c r="AC21" i="4" s="1"/>
  <c r="AC101" i="33"/>
  <c r="AC102" i="33" s="1"/>
  <c r="AB19" i="12" s="1"/>
  <c r="AD5" i="33"/>
  <c r="BB28" i="33"/>
  <c r="BC2" i="33"/>
  <c r="BB54" i="33"/>
  <c r="AB76" i="32"/>
  <c r="AB78" i="32" s="1"/>
  <c r="AB41" i="32"/>
  <c r="AB48" i="32" s="1"/>
  <c r="BB54" i="32"/>
  <c r="BB28" i="32"/>
  <c r="BC2" i="32"/>
  <c r="AB101" i="32"/>
  <c r="AB102" i="32" s="1"/>
  <c r="AA18" i="12" s="1"/>
  <c r="AC5" i="32"/>
  <c r="AB96" i="32"/>
  <c r="AB67" i="32"/>
  <c r="AB41" i="31"/>
  <c r="AB76" i="31"/>
  <c r="AB78" i="31" s="1"/>
  <c r="AB96" i="31"/>
  <c r="AB67" i="31"/>
  <c r="BA54" i="31"/>
  <c r="BB2" i="31"/>
  <c r="BA28" i="31"/>
  <c r="AB101" i="31"/>
  <c r="AB102" i="31" s="1"/>
  <c r="AA17" i="12" s="1"/>
  <c r="AC5" i="31"/>
  <c r="AA120" i="12"/>
  <c r="AC75" i="27"/>
  <c r="AE76" i="26"/>
  <c r="AE78" i="26" s="1"/>
  <c r="AE41" i="26"/>
  <c r="AF58" i="26"/>
  <c r="AB95" i="27"/>
  <c r="AB97" i="27" s="1"/>
  <c r="AC94" i="27" s="1"/>
  <c r="AB77" i="28"/>
  <c r="AA16" i="4"/>
  <c r="AF5" i="26"/>
  <c r="AF10" i="26" s="1"/>
  <c r="AE101" i="26"/>
  <c r="AE102" i="26" s="1"/>
  <c r="AD12" i="12" s="1"/>
  <c r="AB78" i="29"/>
  <c r="AC75" i="29" s="1"/>
  <c r="AB50" i="27"/>
  <c r="AB51" i="27" s="1"/>
  <c r="AA39" i="7"/>
  <c r="AA46" i="4"/>
  <c r="AB69" i="27"/>
  <c r="AB70" i="27" s="1"/>
  <c r="AC70" i="27" s="1"/>
  <c r="AA78" i="28"/>
  <c r="AB10" i="28"/>
  <c r="AB40" i="28" s="1"/>
  <c r="AA48" i="28"/>
  <c r="AA95" i="28"/>
  <c r="AA97" i="28" s="1"/>
  <c r="AB94" i="28" s="1"/>
  <c r="AB62" i="28"/>
  <c r="AC10" i="27"/>
  <c r="AX54" i="24"/>
  <c r="AX28" i="24"/>
  <c r="AY2" i="24"/>
  <c r="AX28" i="25"/>
  <c r="AX54" i="25"/>
  <c r="AY2" i="25"/>
  <c r="AX28" i="23"/>
  <c r="AX54" i="23"/>
  <c r="AY2" i="23"/>
  <c r="AX28" i="28"/>
  <c r="AX54" i="28"/>
  <c r="AY2" i="28"/>
  <c r="Y75" i="4"/>
  <c r="Z5" i="4" s="1"/>
  <c r="Z75" i="4" s="1"/>
  <c r="AA123" i="12"/>
  <c r="AC75" i="30"/>
  <c r="AD96" i="24"/>
  <c r="AD67" i="24"/>
  <c r="AC10" i="30"/>
  <c r="AB75" i="23"/>
  <c r="Z116" i="12"/>
  <c r="AB50" i="30"/>
  <c r="AB51" i="30" s="1"/>
  <c r="AA42" i="7"/>
  <c r="AB95" i="29"/>
  <c r="AD48" i="24"/>
  <c r="AD95" i="24"/>
  <c r="AA97" i="2"/>
  <c r="AB101" i="2"/>
  <c r="AB102" i="2" s="1"/>
  <c r="AA7" i="12" s="1"/>
  <c r="AC5" i="2"/>
  <c r="AA50" i="23"/>
  <c r="AA51" i="23" s="1"/>
  <c r="Z35" i="7"/>
  <c r="AD77" i="25"/>
  <c r="AC13" i="4"/>
  <c r="AB10" i="22"/>
  <c r="AB67" i="2"/>
  <c r="AB96" i="2"/>
  <c r="BB28" i="29"/>
  <c r="BC2" i="29"/>
  <c r="BB54" i="29"/>
  <c r="AU71" i="12"/>
  <c r="AW81" i="26"/>
  <c r="AW84" i="26" s="1"/>
  <c r="AB118" i="12"/>
  <c r="AD75" i="25"/>
  <c r="AD10" i="25"/>
  <c r="AB96" i="29"/>
  <c r="AB67" i="29"/>
  <c r="AB77" i="23"/>
  <c r="AA11" i="4"/>
  <c r="AB37" i="7"/>
  <c r="AC50" i="25"/>
  <c r="AC51" i="25" s="1"/>
  <c r="Y45" i="11"/>
  <c r="Y47" i="11" s="1"/>
  <c r="AX54" i="30"/>
  <c r="AY2" i="30"/>
  <c r="AX28" i="30"/>
  <c r="AC50" i="24"/>
  <c r="AC51" i="24" s="1"/>
  <c r="AB36" i="7"/>
  <c r="AC10" i="29"/>
  <c r="AZ54" i="27"/>
  <c r="AZ28" i="27"/>
  <c r="BA2" i="27"/>
  <c r="AB48" i="29"/>
  <c r="AZ2" i="26"/>
  <c r="AY54" i="26"/>
  <c r="AY28" i="26"/>
  <c r="AB10" i="23"/>
  <c r="AB40" i="23" s="1"/>
  <c r="AA76" i="22"/>
  <c r="AA78" i="22" s="1"/>
  <c r="AA41" i="22"/>
  <c r="Z38" i="11" s="1"/>
  <c r="AB58" i="22"/>
  <c r="AT75" i="12"/>
  <c r="AV81" i="30"/>
  <c r="AV84" i="30" s="1"/>
  <c r="AA95" i="23"/>
  <c r="AA97" i="23" s="1"/>
  <c r="AB94" i="23" s="1"/>
  <c r="AB62" i="23"/>
  <c r="AY28" i="2"/>
  <c r="AY54" i="2"/>
  <c r="AZ2" i="2"/>
  <c r="AE10" i="24"/>
  <c r="AB95" i="30"/>
  <c r="AB97" i="30" s="1"/>
  <c r="AC94" i="30" s="1"/>
  <c r="AB40" i="2"/>
  <c r="AC95" i="25"/>
  <c r="AC97" i="25" s="1"/>
  <c r="AD94" i="25" s="1"/>
  <c r="AD62" i="25"/>
  <c r="AV81" i="27"/>
  <c r="AV84" i="27" s="1"/>
  <c r="AT72" i="12"/>
  <c r="AT102" i="12"/>
  <c r="AW37" i="12"/>
  <c r="AY87" i="23"/>
  <c r="AY91" i="23" s="1"/>
  <c r="AV66" i="12"/>
  <c r="AX81" i="2"/>
  <c r="AX84" i="2" s="1"/>
  <c r="AY81" i="23"/>
  <c r="AY84" i="23" s="1"/>
  <c r="AW68" i="12"/>
  <c r="AW40" i="12"/>
  <c r="AY87" i="26"/>
  <c r="AY91" i="26" s="1"/>
  <c r="AW36" i="12"/>
  <c r="AY87" i="22"/>
  <c r="AY91" i="22" s="1"/>
  <c r="AZ87" i="30"/>
  <c r="AZ91" i="30" s="1"/>
  <c r="AX44" i="12"/>
  <c r="AW43" i="12"/>
  <c r="AY87" i="29"/>
  <c r="AY91" i="29" s="1"/>
  <c r="AW39" i="12"/>
  <c r="AY87" i="25"/>
  <c r="AY91" i="25" s="1"/>
  <c r="AY87" i="2"/>
  <c r="AY91" i="2" s="1"/>
  <c r="AW35" i="12"/>
  <c r="AW67" i="12"/>
  <c r="AY81" i="22"/>
  <c r="AY84" i="22" s="1"/>
  <c r="AZ87" i="28"/>
  <c r="AZ91" i="28" s="1"/>
  <c r="AX42" i="12"/>
  <c r="AY87" i="27"/>
  <c r="AY91" i="27" s="1"/>
  <c r="AW41" i="12"/>
  <c r="AV73" i="12"/>
  <c r="AX81" i="28"/>
  <c r="AX84" i="28" s="1"/>
  <c r="AY87" i="24"/>
  <c r="AY91" i="24" s="1"/>
  <c r="AW38" i="12"/>
  <c r="AD48" i="7" l="1"/>
  <c r="AF48" i="36"/>
  <c r="AF94" i="36"/>
  <c r="AE50" i="45"/>
  <c r="AE51" i="45" s="1"/>
  <c r="AD57" i="7"/>
  <c r="AF75" i="44"/>
  <c r="AD137" i="12"/>
  <c r="AE50" i="44"/>
  <c r="AE51" i="44" s="1"/>
  <c r="AD56" i="7"/>
  <c r="AF75" i="41"/>
  <c r="AD134" i="12"/>
  <c r="AE50" i="40"/>
  <c r="AE51" i="40" s="1"/>
  <c r="AD52" i="7"/>
  <c r="AF75" i="39"/>
  <c r="AD132" i="12"/>
  <c r="AE50" i="38"/>
  <c r="AE51" i="38" s="1"/>
  <c r="AD50" i="7"/>
  <c r="AF75" i="37"/>
  <c r="AD130" i="12"/>
  <c r="AF50" i="36"/>
  <c r="AF51" i="36" s="1"/>
  <c r="AE48" i="7"/>
  <c r="AZ87" i="42"/>
  <c r="AZ91" i="42" s="1"/>
  <c r="AX56" i="12"/>
  <c r="AZ87" i="45"/>
  <c r="AZ91" i="45" s="1"/>
  <c r="AX59" i="12"/>
  <c r="AZ87" i="43"/>
  <c r="AZ91" i="43" s="1"/>
  <c r="AX57" i="12"/>
  <c r="AZ87" i="44"/>
  <c r="AZ91" i="44" s="1"/>
  <c r="AX58" i="12"/>
  <c r="AZ87" i="37"/>
  <c r="AZ91" i="37" s="1"/>
  <c r="AX51" i="12"/>
  <c r="AZ87" i="36"/>
  <c r="AZ91" i="36" s="1"/>
  <c r="AX50" i="12"/>
  <c r="AZ87" i="40"/>
  <c r="AZ91" i="40" s="1"/>
  <c r="AX54" i="12"/>
  <c r="AZ87" i="41"/>
  <c r="AZ91" i="41" s="1"/>
  <c r="AX55" i="12"/>
  <c r="AZ87" i="39"/>
  <c r="AZ91" i="39" s="1"/>
  <c r="AX53" i="12"/>
  <c r="AZ87" i="38"/>
  <c r="AZ91" i="38" s="1"/>
  <c r="AX52" i="12"/>
  <c r="AF69" i="45"/>
  <c r="AF70" i="45" s="1"/>
  <c r="AG70" i="45" s="1"/>
  <c r="AE64" i="4"/>
  <c r="AF69" i="42"/>
  <c r="AF70" i="42" s="1"/>
  <c r="AG70" i="42" s="1"/>
  <c r="AE61" i="4"/>
  <c r="AF69" i="38"/>
  <c r="AF70" i="38" s="1"/>
  <c r="AG70" i="38" s="1"/>
  <c r="AE57" i="4"/>
  <c r="AF96" i="38"/>
  <c r="AF78" i="36"/>
  <c r="AF101" i="45"/>
  <c r="AF102" i="45" s="1"/>
  <c r="AE31" i="12" s="1"/>
  <c r="AG5" i="45"/>
  <c r="AF40" i="45"/>
  <c r="AF101" i="44"/>
  <c r="AF102" i="44" s="1"/>
  <c r="AE30" i="12" s="1"/>
  <c r="AG5" i="44"/>
  <c r="AF40" i="44"/>
  <c r="AF77" i="44"/>
  <c r="AE95" i="44"/>
  <c r="AE97" i="44" s="1"/>
  <c r="AF94" i="44" s="1"/>
  <c r="AF62" i="44"/>
  <c r="AF96" i="43"/>
  <c r="AF67" i="43"/>
  <c r="AF101" i="43"/>
  <c r="AF102" i="43" s="1"/>
  <c r="AE29" i="12" s="1"/>
  <c r="AG5" i="43"/>
  <c r="AF40" i="43"/>
  <c r="AG10" i="42"/>
  <c r="AF76" i="42"/>
  <c r="AF78" i="42" s="1"/>
  <c r="AF41" i="42"/>
  <c r="AF101" i="41"/>
  <c r="AF102" i="41" s="1"/>
  <c r="AE27" i="12" s="1"/>
  <c r="AG5" i="41"/>
  <c r="AF41" i="41"/>
  <c r="AF76" i="41"/>
  <c r="AF77" i="41"/>
  <c r="AE95" i="41"/>
  <c r="AE97" i="41" s="1"/>
  <c r="AF94" i="41" s="1"/>
  <c r="AE48" i="41"/>
  <c r="AF62" i="41"/>
  <c r="AF41" i="40"/>
  <c r="AF48" i="40" s="1"/>
  <c r="AF76" i="40"/>
  <c r="AF78" i="40" s="1"/>
  <c r="AF101" i="40"/>
  <c r="AF102" i="40" s="1"/>
  <c r="AE26" i="12" s="1"/>
  <c r="AG5" i="40"/>
  <c r="AF96" i="40"/>
  <c r="AF67" i="40"/>
  <c r="AF101" i="39"/>
  <c r="AF102" i="39" s="1"/>
  <c r="AE25" i="12" s="1"/>
  <c r="AG5" i="39"/>
  <c r="AF40" i="39"/>
  <c r="AF77" i="39"/>
  <c r="AE95" i="39"/>
  <c r="AE97" i="39" s="1"/>
  <c r="AF94" i="39" s="1"/>
  <c r="AE48" i="39"/>
  <c r="AF62" i="39"/>
  <c r="AF76" i="38"/>
  <c r="AF78" i="38" s="1"/>
  <c r="AF41" i="38"/>
  <c r="AF101" i="38"/>
  <c r="AF102" i="38" s="1"/>
  <c r="AE24" i="12" s="1"/>
  <c r="AG5" i="38"/>
  <c r="AF101" i="37"/>
  <c r="AF102" i="37" s="1"/>
  <c r="AE23" i="12" s="1"/>
  <c r="AG5" i="37"/>
  <c r="AF41" i="37"/>
  <c r="AF48" i="37" s="1"/>
  <c r="AF76" i="37"/>
  <c r="AF77" i="37"/>
  <c r="AE95" i="37"/>
  <c r="AE97" i="37" s="1"/>
  <c r="AF94" i="37" s="1"/>
  <c r="AE48" i="37"/>
  <c r="AF62" i="37"/>
  <c r="AF95" i="36"/>
  <c r="AF96" i="36"/>
  <c r="AF67" i="36"/>
  <c r="AG10" i="36"/>
  <c r="AY2" i="1"/>
  <c r="AX32" i="1"/>
  <c r="BB2" i="22"/>
  <c r="BA54" i="22"/>
  <c r="BA28" i="22"/>
  <c r="AW81" i="24"/>
  <c r="AW84" i="24" s="1"/>
  <c r="AU69" i="12"/>
  <c r="AU70" i="12"/>
  <c r="AW81" i="25"/>
  <c r="AW84" i="25" s="1"/>
  <c r="AW81" i="29"/>
  <c r="AW84" i="29" s="1"/>
  <c r="AU74" i="12"/>
  <c r="AC117" i="12"/>
  <c r="AA122" i="12"/>
  <c r="AC75" i="34"/>
  <c r="AA127" i="12"/>
  <c r="AD75" i="33"/>
  <c r="AB126" i="12"/>
  <c r="AC75" i="32"/>
  <c r="AA125" i="12"/>
  <c r="AC75" i="31"/>
  <c r="AA124" i="12"/>
  <c r="AX87" i="31"/>
  <c r="AX91" i="31" s="1"/>
  <c r="AV45" i="12"/>
  <c r="AX87" i="34"/>
  <c r="AX91" i="34" s="1"/>
  <c r="AV48" i="12"/>
  <c r="AX87" i="32"/>
  <c r="AX91" i="32" s="1"/>
  <c r="AV46" i="12"/>
  <c r="AX87" i="35"/>
  <c r="AX91" i="35" s="1"/>
  <c r="AV49" i="12"/>
  <c r="AX87" i="33"/>
  <c r="AX91" i="33" s="1"/>
  <c r="AV47" i="12"/>
  <c r="AZ81" i="31"/>
  <c r="AZ84" i="31" s="1"/>
  <c r="AX76" i="12"/>
  <c r="AZ81" i="32"/>
  <c r="AZ84" i="32" s="1"/>
  <c r="AX77" i="12"/>
  <c r="AZ81" i="34"/>
  <c r="AZ84" i="34" s="1"/>
  <c r="AX79" i="12"/>
  <c r="AZ81" i="35"/>
  <c r="AZ84" i="35" s="1"/>
  <c r="AX80" i="12"/>
  <c r="AZ81" i="33"/>
  <c r="AZ84" i="33" s="1"/>
  <c r="AX78" i="12"/>
  <c r="AD97" i="24"/>
  <c r="AE94" i="24" s="1"/>
  <c r="AB97" i="34"/>
  <c r="AC94" i="34" s="1"/>
  <c r="AC50" i="33"/>
  <c r="AC51" i="33" s="1"/>
  <c r="AB45" i="7"/>
  <c r="AB97" i="29"/>
  <c r="AC94" i="29" s="1"/>
  <c r="AB50" i="32"/>
  <c r="AB51" i="32" s="1"/>
  <c r="AA44" i="7"/>
  <c r="AB69" i="31"/>
  <c r="AB70" i="31" s="1"/>
  <c r="AC70" i="31" s="1"/>
  <c r="AA50" i="4"/>
  <c r="AB69" i="32"/>
  <c r="AB70" i="32" s="1"/>
  <c r="AC70" i="32" s="1"/>
  <c r="AA51" i="4"/>
  <c r="AB69" i="34"/>
  <c r="AB70" i="34" s="1"/>
  <c r="AC70" i="34" s="1"/>
  <c r="AA53" i="4"/>
  <c r="AB96" i="35"/>
  <c r="AB67" i="35"/>
  <c r="BB54" i="35"/>
  <c r="BB28" i="35"/>
  <c r="BC2" i="35"/>
  <c r="AC10" i="35"/>
  <c r="AC40" i="35" s="1"/>
  <c r="AB41" i="35"/>
  <c r="AB48" i="35" s="1"/>
  <c r="AB76" i="35"/>
  <c r="AB78" i="35" s="1"/>
  <c r="AC101" i="34"/>
  <c r="AC102" i="34" s="1"/>
  <c r="AB20" i="12" s="1"/>
  <c r="AD5" i="34"/>
  <c r="BC54" i="34"/>
  <c r="BC28" i="34"/>
  <c r="AC40" i="34"/>
  <c r="AD77" i="33"/>
  <c r="AD10" i="33"/>
  <c r="AD40" i="33" s="1"/>
  <c r="BC54" i="33"/>
  <c r="BC28" i="33"/>
  <c r="AC95" i="33"/>
  <c r="AC97" i="33" s="1"/>
  <c r="AD94" i="33" s="1"/>
  <c r="AD62" i="33"/>
  <c r="BC54" i="32"/>
  <c r="BC28" i="32"/>
  <c r="AB95" i="32"/>
  <c r="AB97" i="32" s="1"/>
  <c r="AC94" i="32" s="1"/>
  <c r="AC10" i="32"/>
  <c r="BB54" i="31"/>
  <c r="BB28" i="31"/>
  <c r="BC2" i="31"/>
  <c r="AC10" i="31"/>
  <c r="AB95" i="31"/>
  <c r="AB97" i="31" s="1"/>
  <c r="AB48" i="31"/>
  <c r="AB41" i="28"/>
  <c r="AB48" i="28" s="1"/>
  <c r="AB76" i="28"/>
  <c r="AE48" i="26"/>
  <c r="AE95" i="26"/>
  <c r="AE97" i="26" s="1"/>
  <c r="AF94" i="26" s="1"/>
  <c r="AF62" i="26"/>
  <c r="AB67" i="28"/>
  <c r="AB96" i="28"/>
  <c r="AC5" i="28"/>
  <c r="AB101" i="28"/>
  <c r="AB102" i="28" s="1"/>
  <c r="AA14" i="12" s="1"/>
  <c r="AF40" i="26"/>
  <c r="AF101" i="26"/>
  <c r="AF102" i="26" s="1"/>
  <c r="AE12" i="12" s="1"/>
  <c r="AG5" i="26"/>
  <c r="AF75" i="26"/>
  <c r="AD119" i="12"/>
  <c r="AB75" i="28"/>
  <c r="Z121" i="12"/>
  <c r="AD5" i="27"/>
  <c r="AC101" i="27"/>
  <c r="AC102" i="27" s="1"/>
  <c r="AB13" i="12" s="1"/>
  <c r="AC40" i="27"/>
  <c r="Z40" i="7"/>
  <c r="AA50" i="28"/>
  <c r="AA51" i="28" s="1"/>
  <c r="AF77" i="26"/>
  <c r="AE14" i="4"/>
  <c r="AZ2" i="28"/>
  <c r="AY54" i="28"/>
  <c r="AY28" i="28"/>
  <c r="AY28" i="24"/>
  <c r="AZ2" i="24"/>
  <c r="AY54" i="24"/>
  <c r="AZ2" i="25"/>
  <c r="AY54" i="25"/>
  <c r="AY28" i="25"/>
  <c r="AY54" i="23"/>
  <c r="AY28" i="23"/>
  <c r="AZ2" i="23"/>
  <c r="Y4" i="12"/>
  <c r="Y61" i="12" s="1"/>
  <c r="Y99" i="12" s="1"/>
  <c r="Y81" i="4"/>
  <c r="AB75" i="22"/>
  <c r="Z115" i="12"/>
  <c r="AF5" i="24"/>
  <c r="AE101" i="24"/>
  <c r="AE102" i="24" s="1"/>
  <c r="AD10" i="12" s="1"/>
  <c r="BA2" i="2"/>
  <c r="AZ28" i="2"/>
  <c r="AZ54" i="2"/>
  <c r="AB67" i="23"/>
  <c r="AB96" i="23"/>
  <c r="AA95" i="22"/>
  <c r="AA97" i="22" s="1"/>
  <c r="AB94" i="22" s="1"/>
  <c r="Z45" i="11"/>
  <c r="Z47" i="11" s="1"/>
  <c r="AB62" i="22"/>
  <c r="BA54" i="27"/>
  <c r="BB2" i="27"/>
  <c r="BA28" i="27"/>
  <c r="AC101" i="29"/>
  <c r="AC102" i="29" s="1"/>
  <c r="AB15" i="12" s="1"/>
  <c r="AD5" i="29"/>
  <c r="AY28" i="30"/>
  <c r="AZ2" i="30"/>
  <c r="AY54" i="30"/>
  <c r="Y72" i="11"/>
  <c r="Y104" i="12" s="1"/>
  <c r="Y64" i="7"/>
  <c r="Y65" i="7" s="1"/>
  <c r="Y48" i="11"/>
  <c r="AE5" i="25"/>
  <c r="AD101" i="25"/>
  <c r="AD102" i="25" s="1"/>
  <c r="AC11" i="12" s="1"/>
  <c r="Z81" i="4"/>
  <c r="Z4" i="12"/>
  <c r="AA5" i="4"/>
  <c r="AC101" i="30"/>
  <c r="AC102" i="30" s="1"/>
  <c r="AB16" i="12" s="1"/>
  <c r="AD5" i="30"/>
  <c r="AB41" i="2"/>
  <c r="AB76" i="2"/>
  <c r="AB78" i="2" s="1"/>
  <c r="AB69" i="29"/>
  <c r="AB70" i="29" s="1"/>
  <c r="AC70" i="29" s="1"/>
  <c r="AA48" i="4"/>
  <c r="AB101" i="22"/>
  <c r="AB102" i="22" s="1"/>
  <c r="AA8" i="12" s="1"/>
  <c r="AC5" i="22"/>
  <c r="AC10" i="2"/>
  <c r="AC40" i="2" s="1"/>
  <c r="AW81" i="30"/>
  <c r="AW84" i="30" s="1"/>
  <c r="AU75" i="12"/>
  <c r="AA10" i="4"/>
  <c r="AA37" i="4" s="1"/>
  <c r="AB77" i="22"/>
  <c r="AC5" i="23"/>
  <c r="AB101" i="23"/>
  <c r="AB102" i="23" s="1"/>
  <c r="AA9" i="12" s="1"/>
  <c r="AZ54" i="26"/>
  <c r="AZ28" i="26"/>
  <c r="BA2" i="26"/>
  <c r="BC28" i="29"/>
  <c r="BC54" i="29"/>
  <c r="AB40" i="22"/>
  <c r="AA37" i="11" s="1"/>
  <c r="AC36" i="7"/>
  <c r="AD50" i="24"/>
  <c r="AD51" i="24" s="1"/>
  <c r="AC43" i="4"/>
  <c r="AD69" i="24"/>
  <c r="AD70" i="24" s="1"/>
  <c r="AE70" i="24" s="1"/>
  <c r="AD96" i="25"/>
  <c r="AD67" i="25"/>
  <c r="AE40" i="24"/>
  <c r="AA48" i="22"/>
  <c r="AB41" i="23"/>
  <c r="AB48" i="23" s="1"/>
  <c r="AB76" i="23"/>
  <c r="AB78" i="23" s="1"/>
  <c r="AA41" i="7"/>
  <c r="AB50" i="29"/>
  <c r="AB51" i="29" s="1"/>
  <c r="AC40" i="29"/>
  <c r="AD40" i="25"/>
  <c r="AV71" i="12"/>
  <c r="AX81" i="26"/>
  <c r="AX84" i="26" s="1"/>
  <c r="AA40" i="4"/>
  <c r="AB69" i="2"/>
  <c r="AB70" i="2" s="1"/>
  <c r="AC70" i="2" s="1"/>
  <c r="AB94" i="2"/>
  <c r="AC40" i="30"/>
  <c r="AW81" i="27"/>
  <c r="AW84" i="27" s="1"/>
  <c r="AU72" i="12"/>
  <c r="AU102" i="12"/>
  <c r="AZ87" i="23"/>
  <c r="AZ91" i="23" s="1"/>
  <c r="AX37" i="12"/>
  <c r="AY81" i="2"/>
  <c r="AY84" i="2" s="1"/>
  <c r="AW66" i="12"/>
  <c r="AZ81" i="23"/>
  <c r="AZ84" i="23" s="1"/>
  <c r="AX68" i="12"/>
  <c r="AZ87" i="26"/>
  <c r="AZ91" i="26" s="1"/>
  <c r="AX40" i="12"/>
  <c r="AX35" i="12"/>
  <c r="AZ87" i="2"/>
  <c r="AZ91" i="2" s="1"/>
  <c r="AX38" i="12"/>
  <c r="AZ87" i="24"/>
  <c r="AZ91" i="24" s="1"/>
  <c r="AZ87" i="25"/>
  <c r="AZ91" i="25" s="1"/>
  <c r="AX39" i="12"/>
  <c r="AZ87" i="22"/>
  <c r="AZ91" i="22" s="1"/>
  <c r="AX36" i="12"/>
  <c r="AY42" i="12"/>
  <c r="BA87" i="28"/>
  <c r="BA91" i="28" s="1"/>
  <c r="AW73" i="12"/>
  <c r="AY81" i="28"/>
  <c r="AY84" i="28" s="1"/>
  <c r="AX41" i="12"/>
  <c r="AZ87" i="27"/>
  <c r="AZ91" i="27" s="1"/>
  <c r="AX43" i="12"/>
  <c r="AZ87" i="29"/>
  <c r="AZ91" i="29" s="1"/>
  <c r="AY44" i="12"/>
  <c r="BA87" i="30"/>
  <c r="BA91" i="30" s="1"/>
  <c r="AZ81" i="22"/>
  <c r="AZ84" i="22" s="1"/>
  <c r="AX67" i="12"/>
  <c r="Z92" i="12" l="1"/>
  <c r="Z97" i="12" s="1"/>
  <c r="AG75" i="42"/>
  <c r="AE135" i="12"/>
  <c r="AE50" i="41"/>
  <c r="AE51" i="41" s="1"/>
  <c r="AD53" i="7"/>
  <c r="AF50" i="40"/>
  <c r="AF51" i="40" s="1"/>
  <c r="AE52" i="7"/>
  <c r="AG75" i="40"/>
  <c r="AE133" i="12"/>
  <c r="AE50" i="39"/>
  <c r="AE51" i="39" s="1"/>
  <c r="AD51" i="7"/>
  <c r="AG75" i="38"/>
  <c r="AE131" i="12"/>
  <c r="AF50" i="37"/>
  <c r="AF51" i="37" s="1"/>
  <c r="AE49" i="7"/>
  <c r="AE50" i="37"/>
  <c r="AE51" i="37" s="1"/>
  <c r="AD49" i="7"/>
  <c r="AG75" i="36"/>
  <c r="AE129" i="12"/>
  <c r="BA87" i="41"/>
  <c r="BA91" i="41" s="1"/>
  <c r="AY55" i="12"/>
  <c r="BA87" i="44"/>
  <c r="BA91" i="44" s="1"/>
  <c r="AY58" i="12"/>
  <c r="BA87" i="40"/>
  <c r="BA91" i="40" s="1"/>
  <c r="AY54" i="12"/>
  <c r="BA87" i="43"/>
  <c r="BA91" i="43" s="1"/>
  <c r="AY57" i="12"/>
  <c r="BA87" i="38"/>
  <c r="BA91" i="38" s="1"/>
  <c r="AY52" i="12"/>
  <c r="BA87" i="36"/>
  <c r="BA91" i="36" s="1"/>
  <c r="AY50" i="12"/>
  <c r="BA87" i="45"/>
  <c r="BA91" i="45" s="1"/>
  <c r="AY59" i="12"/>
  <c r="BA87" i="39"/>
  <c r="BA91" i="39" s="1"/>
  <c r="AY53" i="12"/>
  <c r="BA87" i="37"/>
  <c r="BA91" i="37" s="1"/>
  <c r="AY51" i="12"/>
  <c r="BA87" i="42"/>
  <c r="BA91" i="42" s="1"/>
  <c r="AY56" i="12"/>
  <c r="AF69" i="40"/>
  <c r="AF70" i="40" s="1"/>
  <c r="AG70" i="40" s="1"/>
  <c r="AE59" i="4"/>
  <c r="AF69" i="36"/>
  <c r="AF70" i="36" s="1"/>
  <c r="AG70" i="36" s="1"/>
  <c r="AE55" i="4"/>
  <c r="AF69" i="43"/>
  <c r="AF70" i="43" s="1"/>
  <c r="AG70" i="43" s="1"/>
  <c r="AE62" i="4"/>
  <c r="AF78" i="37"/>
  <c r="AF78" i="41"/>
  <c r="AF97" i="36"/>
  <c r="AF41" i="45"/>
  <c r="AF76" i="45"/>
  <c r="AF78" i="45" s="1"/>
  <c r="AG10" i="45"/>
  <c r="AG40" i="45" s="1"/>
  <c r="AF96" i="44"/>
  <c r="AF67" i="44"/>
  <c r="AF41" i="44"/>
  <c r="AF76" i="44"/>
  <c r="AF78" i="44" s="1"/>
  <c r="AG10" i="44"/>
  <c r="AG40" i="44" s="1"/>
  <c r="AF41" i="43"/>
  <c r="AF48" i="43" s="1"/>
  <c r="AF76" i="43"/>
  <c r="AF78" i="43" s="1"/>
  <c r="AG10" i="43"/>
  <c r="AG40" i="43" s="1"/>
  <c r="AF95" i="42"/>
  <c r="AF97" i="42" s="1"/>
  <c r="AG94" i="42" s="1"/>
  <c r="AF48" i="42"/>
  <c r="AG101" i="42"/>
  <c r="AG102" i="42" s="1"/>
  <c r="AF28" i="12" s="1"/>
  <c r="AH5" i="42"/>
  <c r="AG40" i="42"/>
  <c r="AF96" i="41"/>
  <c r="AF67" i="41"/>
  <c r="AF95" i="41"/>
  <c r="AF48" i="41"/>
  <c r="AG10" i="41"/>
  <c r="AG40" i="41" s="1"/>
  <c r="AG10" i="40"/>
  <c r="AG40" i="40" s="1"/>
  <c r="AF95" i="40"/>
  <c r="AF97" i="40" s="1"/>
  <c r="AG94" i="40" s="1"/>
  <c r="AF41" i="39"/>
  <c r="AF48" i="39" s="1"/>
  <c r="AF76" i="39"/>
  <c r="AF78" i="39" s="1"/>
  <c r="AG10" i="39"/>
  <c r="AG40" i="39" s="1"/>
  <c r="AF96" i="39"/>
  <c r="AF67" i="39"/>
  <c r="AF95" i="38"/>
  <c r="AF97" i="38" s="1"/>
  <c r="AG94" i="38" s="1"/>
  <c r="AG10" i="38"/>
  <c r="AF48" i="38"/>
  <c r="AF96" i="37"/>
  <c r="AF67" i="37"/>
  <c r="AF95" i="37"/>
  <c r="AG10" i="37"/>
  <c r="AG40" i="37" s="1"/>
  <c r="AG101" i="36"/>
  <c r="AG102" i="36" s="1"/>
  <c r="AF22" i="12" s="1"/>
  <c r="AH5" i="36"/>
  <c r="AG40" i="36"/>
  <c r="AZ2" i="1"/>
  <c r="AY32" i="1"/>
  <c r="AV74" i="12"/>
  <c r="AX81" i="29"/>
  <c r="AX84" i="29" s="1"/>
  <c r="AV69" i="12"/>
  <c r="AX81" i="24"/>
  <c r="AX84" i="24" s="1"/>
  <c r="AV70" i="12"/>
  <c r="AX81" i="25"/>
  <c r="AX84" i="25" s="1"/>
  <c r="BB54" i="22"/>
  <c r="BB28" i="22"/>
  <c r="BC2" i="22"/>
  <c r="AC94" i="31"/>
  <c r="AD58" i="2"/>
  <c r="AC9" i="4" s="1"/>
  <c r="AB48" i="2"/>
  <c r="AA33" i="7" s="1"/>
  <c r="AC75" i="35"/>
  <c r="AA128" i="12"/>
  <c r="AY87" i="35"/>
  <c r="AY91" i="35" s="1"/>
  <c r="AW49" i="12"/>
  <c r="AY87" i="34"/>
  <c r="AY91" i="34" s="1"/>
  <c r="AW48" i="12"/>
  <c r="AY87" i="33"/>
  <c r="AY91" i="33" s="1"/>
  <c r="AW47" i="12"/>
  <c r="AY87" i="32"/>
  <c r="AY91" i="32" s="1"/>
  <c r="AW46" i="12"/>
  <c r="AY87" i="31"/>
  <c r="AY91" i="31" s="1"/>
  <c r="AW45" i="12"/>
  <c r="BA81" i="35"/>
  <c r="BA84" i="35" s="1"/>
  <c r="AY80" i="12"/>
  <c r="BA81" i="32"/>
  <c r="BA84" i="32" s="1"/>
  <c r="AY77" i="12"/>
  <c r="BA81" i="33"/>
  <c r="BA84" i="33" s="1"/>
  <c r="AY78" i="12"/>
  <c r="BA81" i="34"/>
  <c r="BA84" i="34" s="1"/>
  <c r="AY79" i="12"/>
  <c r="BA81" i="31"/>
  <c r="BA84" i="31" s="1"/>
  <c r="AY76" i="12"/>
  <c r="AB50" i="35"/>
  <c r="AB51" i="35" s="1"/>
  <c r="AA47" i="7"/>
  <c r="AB78" i="28"/>
  <c r="AC75" i="28" s="1"/>
  <c r="AB50" i="31"/>
  <c r="AB51" i="31" s="1"/>
  <c r="AA43" i="7"/>
  <c r="Z140" i="12"/>
  <c r="Z5" i="12" s="1"/>
  <c r="Z61" i="12" s="1"/>
  <c r="AB69" i="35"/>
  <c r="AB70" i="35" s="1"/>
  <c r="AC70" i="35" s="1"/>
  <c r="AA54" i="4"/>
  <c r="AC101" i="35"/>
  <c r="AC102" i="35" s="1"/>
  <c r="AB21" i="12" s="1"/>
  <c r="AD5" i="35"/>
  <c r="AC76" i="35"/>
  <c r="AC78" i="35" s="1"/>
  <c r="AC41" i="35"/>
  <c r="AC95" i="35" s="1"/>
  <c r="AB95" i="35"/>
  <c r="AB97" i="35" s="1"/>
  <c r="AC94" i="35" s="1"/>
  <c r="BC54" i="35"/>
  <c r="BC28" i="35"/>
  <c r="AD58" i="35"/>
  <c r="AC23" i="4" s="1"/>
  <c r="AD10" i="34"/>
  <c r="AD40" i="34" s="1"/>
  <c r="AC41" i="34"/>
  <c r="AC48" i="34" s="1"/>
  <c r="AC76" i="34"/>
  <c r="AC78" i="34" s="1"/>
  <c r="AD58" i="34"/>
  <c r="AC22" i="4" s="1"/>
  <c r="AD41" i="33"/>
  <c r="AD48" i="33" s="1"/>
  <c r="AD76" i="33"/>
  <c r="AD78" i="33" s="1"/>
  <c r="AD101" i="33"/>
  <c r="AD102" i="33" s="1"/>
  <c r="AC19" i="12" s="1"/>
  <c r="AE5" i="33"/>
  <c r="AD96" i="33"/>
  <c r="AD67" i="33"/>
  <c r="AC101" i="32"/>
  <c r="AC102" i="32" s="1"/>
  <c r="AB18" i="12" s="1"/>
  <c r="AD5" i="32"/>
  <c r="AC40" i="32"/>
  <c r="BC54" i="31"/>
  <c r="BC28" i="31"/>
  <c r="AC101" i="31"/>
  <c r="AC102" i="31" s="1"/>
  <c r="AB17" i="12" s="1"/>
  <c r="AD5" i="31"/>
  <c r="AC40" i="31"/>
  <c r="AF76" i="26"/>
  <c r="AF78" i="26" s="1"/>
  <c r="AF41" i="26"/>
  <c r="AF95" i="26" s="1"/>
  <c r="AA47" i="4"/>
  <c r="AB69" i="28"/>
  <c r="AB70" i="28" s="1"/>
  <c r="AC70" i="28" s="1"/>
  <c r="AC41" i="27"/>
  <c r="AC48" i="27" s="1"/>
  <c r="AC76" i="27"/>
  <c r="AC78" i="27" s="1"/>
  <c r="AD58" i="27"/>
  <c r="AF96" i="26"/>
  <c r="AF67" i="26"/>
  <c r="AA40" i="7"/>
  <c r="AB50" i="28"/>
  <c r="AB51" i="28" s="1"/>
  <c r="AG10" i="26"/>
  <c r="AG40" i="26" s="1"/>
  <c r="AH58" i="26" s="1"/>
  <c r="AC10" i="28"/>
  <c r="AC40" i="28" s="1"/>
  <c r="AD10" i="27"/>
  <c r="AD38" i="7"/>
  <c r="AE50" i="26"/>
  <c r="AE51" i="26" s="1"/>
  <c r="AB95" i="28"/>
  <c r="AB97" i="28" s="1"/>
  <c r="AC94" i="28" s="1"/>
  <c r="BA2" i="23"/>
  <c r="AZ54" i="23"/>
  <c r="AZ28" i="23"/>
  <c r="AZ54" i="25"/>
  <c r="BA2" i="25"/>
  <c r="AZ28" i="25"/>
  <c r="BA2" i="24"/>
  <c r="AZ28" i="24"/>
  <c r="AZ54" i="24"/>
  <c r="AZ28" i="28"/>
  <c r="BA2" i="28"/>
  <c r="AZ54" i="28"/>
  <c r="AC75" i="23"/>
  <c r="AA116" i="12"/>
  <c r="AY81" i="26"/>
  <c r="AY84" i="26" s="1"/>
  <c r="AW71" i="12"/>
  <c r="AC41" i="29"/>
  <c r="AC76" i="29"/>
  <c r="AC78" i="29" s="1"/>
  <c r="AD58" i="29"/>
  <c r="AC44" i="4"/>
  <c r="AD69" i="25"/>
  <c r="AD70" i="25" s="1"/>
  <c r="AE70" i="25" s="1"/>
  <c r="AB76" i="22"/>
  <c r="AB78" i="22" s="1"/>
  <c r="AB41" i="22"/>
  <c r="AA38" i="11" s="1"/>
  <c r="AB95" i="2"/>
  <c r="AB97" i="2" s="1"/>
  <c r="Z103" i="12"/>
  <c r="Y82" i="4"/>
  <c r="Y107" i="12"/>
  <c r="Y109" i="12" s="1"/>
  <c r="AD10" i="29"/>
  <c r="AD40" i="29" s="1"/>
  <c r="AC41" i="30"/>
  <c r="AC76" i="30"/>
  <c r="AC78" i="30" s="1"/>
  <c r="AD58" i="30"/>
  <c r="AB95" i="23"/>
  <c r="AB97" i="23" s="1"/>
  <c r="AC94" i="23" s="1"/>
  <c r="AD5" i="2"/>
  <c r="AC101" i="2"/>
  <c r="AC102" i="2" s="1"/>
  <c r="AB7" i="12" s="1"/>
  <c r="AB96" i="22"/>
  <c r="AB67" i="22"/>
  <c r="BB2" i="2"/>
  <c r="BA54" i="2"/>
  <c r="BA28" i="2"/>
  <c r="AD41" i="25"/>
  <c r="AD76" i="25"/>
  <c r="AD78" i="25" s="1"/>
  <c r="AA35" i="7"/>
  <c r="AB50" i="23"/>
  <c r="AB51" i="23" s="1"/>
  <c r="BB2" i="26"/>
  <c r="BA54" i="26"/>
  <c r="BA28" i="26"/>
  <c r="AC10" i="23"/>
  <c r="AC40" i="23" s="1"/>
  <c r="AC76" i="2"/>
  <c r="AC41" i="2"/>
  <c r="AD10" i="30"/>
  <c r="AZ28" i="30"/>
  <c r="AZ54" i="30"/>
  <c r="BA2" i="30"/>
  <c r="AA42" i="4"/>
  <c r="AB69" i="23"/>
  <c r="AB70" i="23" s="1"/>
  <c r="AC70" i="23" s="1"/>
  <c r="AA50" i="22"/>
  <c r="AA51" i="22" s="1"/>
  <c r="Z34" i="7"/>
  <c r="Z59" i="7" s="1"/>
  <c r="Z61" i="7" s="1"/>
  <c r="Z62" i="7" s="1"/>
  <c r="AE76" i="24"/>
  <c r="AE78" i="24" s="1"/>
  <c r="AE41" i="24"/>
  <c r="AE48" i="24" s="1"/>
  <c r="AF58" i="24"/>
  <c r="AV75" i="12"/>
  <c r="AX81" i="30"/>
  <c r="AX84" i="30" s="1"/>
  <c r="AC10" i="22"/>
  <c r="AC40" i="22" s="1"/>
  <c r="Z48" i="11"/>
  <c r="Z72" i="11"/>
  <c r="Z104" i="12" s="1"/>
  <c r="Z64" i="7"/>
  <c r="AC75" i="2"/>
  <c r="AA114" i="12"/>
  <c r="AE10" i="25"/>
  <c r="AE40" i="25" s="1"/>
  <c r="BC2" i="27"/>
  <c r="BB54" i="27"/>
  <c r="BB28" i="27"/>
  <c r="AF10" i="24"/>
  <c r="AF40" i="24" s="1"/>
  <c r="AX81" i="27"/>
  <c r="AX84" i="27" s="1"/>
  <c r="AV72" i="12"/>
  <c r="AV102" i="12"/>
  <c r="BA87" i="23"/>
  <c r="BA91" i="23" s="1"/>
  <c r="AY37" i="12"/>
  <c r="AX66" i="12"/>
  <c r="AZ81" i="2"/>
  <c r="AZ84" i="2" s="1"/>
  <c r="BA81" i="23"/>
  <c r="BA84" i="23" s="1"/>
  <c r="AY68" i="12"/>
  <c r="BA87" i="26"/>
  <c r="BA91" i="26" s="1"/>
  <c r="AY40" i="12"/>
  <c r="BA87" i="25"/>
  <c r="BA91" i="25" s="1"/>
  <c r="AY39" i="12"/>
  <c r="AY43" i="12"/>
  <c r="BA87" i="29"/>
  <c r="BA91" i="29" s="1"/>
  <c r="BA87" i="24"/>
  <c r="BA91" i="24" s="1"/>
  <c r="AY38" i="12"/>
  <c r="AZ42" i="12"/>
  <c r="BB87" i="28"/>
  <c r="BB91" i="28" s="1"/>
  <c r="AX73" i="12"/>
  <c r="AZ81" i="28"/>
  <c r="AZ84" i="28" s="1"/>
  <c r="AY36" i="12"/>
  <c r="BA87" i="22"/>
  <c r="BA91" i="22" s="1"/>
  <c r="AY67" i="12"/>
  <c r="BA81" i="22"/>
  <c r="BA84" i="22" s="1"/>
  <c r="AZ44" i="12"/>
  <c r="BB87" i="30"/>
  <c r="BB91" i="30" s="1"/>
  <c r="BA87" i="27"/>
  <c r="BA91" i="27" s="1"/>
  <c r="AY41" i="12"/>
  <c r="AY35" i="12"/>
  <c r="BA87" i="2"/>
  <c r="BA91" i="2" s="1"/>
  <c r="AB37" i="11" l="1"/>
  <c r="G38" i="14" s="1"/>
  <c r="AG94" i="36"/>
  <c r="AG75" i="45"/>
  <c r="AE138" i="12"/>
  <c r="AG75" i="44"/>
  <c r="AE137" i="12"/>
  <c r="AF50" i="43"/>
  <c r="AF51" i="43" s="1"/>
  <c r="AE55" i="7"/>
  <c r="AG75" i="43"/>
  <c r="AE136" i="12"/>
  <c r="AF50" i="42"/>
  <c r="AF51" i="42" s="1"/>
  <c r="AE54" i="7"/>
  <c r="AG75" i="41"/>
  <c r="AE134" i="12"/>
  <c r="AF50" i="41"/>
  <c r="AF51" i="41" s="1"/>
  <c r="AE53" i="7"/>
  <c r="AG75" i="39"/>
  <c r="AE132" i="12"/>
  <c r="AF50" i="39"/>
  <c r="AF51" i="39" s="1"/>
  <c r="AE51" i="7"/>
  <c r="AF50" i="38"/>
  <c r="AF51" i="38" s="1"/>
  <c r="AE50" i="7"/>
  <c r="AG75" i="37"/>
  <c r="AE130" i="12"/>
  <c r="BB87" i="39"/>
  <c r="BB91" i="39" s="1"/>
  <c r="AZ53" i="12"/>
  <c r="BB87" i="43"/>
  <c r="BB91" i="43" s="1"/>
  <c r="AZ57" i="12"/>
  <c r="BB87" i="45"/>
  <c r="BB91" i="45" s="1"/>
  <c r="AZ59" i="12"/>
  <c r="BB87" i="40"/>
  <c r="BB91" i="40" s="1"/>
  <c r="AZ54" i="12"/>
  <c r="BB87" i="42"/>
  <c r="BB91" i="42" s="1"/>
  <c r="AZ56" i="12"/>
  <c r="BB87" i="36"/>
  <c r="BB91" i="36" s="1"/>
  <c r="AZ50" i="12"/>
  <c r="BB87" i="44"/>
  <c r="BB91" i="44" s="1"/>
  <c r="AZ58" i="12"/>
  <c r="BB87" i="37"/>
  <c r="BB91" i="37" s="1"/>
  <c r="AZ51" i="12"/>
  <c r="BB87" i="38"/>
  <c r="BB91" i="38" s="1"/>
  <c r="AZ52" i="12"/>
  <c r="BB87" i="41"/>
  <c r="BB91" i="41" s="1"/>
  <c r="AZ55" i="12"/>
  <c r="AF69" i="44"/>
  <c r="AF70" i="44" s="1"/>
  <c r="AG70" i="44" s="1"/>
  <c r="AE63" i="4"/>
  <c r="AF69" i="39"/>
  <c r="AF70" i="39" s="1"/>
  <c r="AG70" i="39" s="1"/>
  <c r="AE58" i="4"/>
  <c r="AF69" i="41"/>
  <c r="AF70" i="41" s="1"/>
  <c r="AG70" i="41" s="1"/>
  <c r="AE60" i="4"/>
  <c r="AF69" i="37"/>
  <c r="AF70" i="37" s="1"/>
  <c r="AG70" i="37" s="1"/>
  <c r="AE56" i="4"/>
  <c r="AF97" i="41"/>
  <c r="AG94" i="41" s="1"/>
  <c r="AF97" i="37"/>
  <c r="AG94" i="37" s="1"/>
  <c r="AG101" i="45"/>
  <c r="AG102" i="45" s="1"/>
  <c r="AF31" i="12" s="1"/>
  <c r="AH5" i="45"/>
  <c r="AG76" i="45"/>
  <c r="AG78" i="45" s="1"/>
  <c r="AG41" i="45"/>
  <c r="AG95" i="45" s="1"/>
  <c r="AH58" i="45"/>
  <c r="AG33" i="4" s="1"/>
  <c r="AF95" i="45"/>
  <c r="AF97" i="45" s="1"/>
  <c r="AG94" i="45" s="1"/>
  <c r="AF48" i="45"/>
  <c r="AG76" i="44"/>
  <c r="AG78" i="44" s="1"/>
  <c r="AG41" i="44"/>
  <c r="AG95" i="44" s="1"/>
  <c r="AH58" i="44"/>
  <c r="AG32" i="4" s="1"/>
  <c r="AG101" i="44"/>
  <c r="AG102" i="44" s="1"/>
  <c r="AF30" i="12" s="1"/>
  <c r="AH5" i="44"/>
  <c r="AF95" i="44"/>
  <c r="AF97" i="44" s="1"/>
  <c r="AG94" i="44" s="1"/>
  <c r="AF48" i="44"/>
  <c r="AG101" i="43"/>
  <c r="AG102" i="43" s="1"/>
  <c r="AF29" i="12" s="1"/>
  <c r="AH5" i="43"/>
  <c r="AG76" i="43"/>
  <c r="AG41" i="43"/>
  <c r="AG95" i="43" s="1"/>
  <c r="AH58" i="43"/>
  <c r="AG31" i="4" s="1"/>
  <c r="AF95" i="43"/>
  <c r="AF97" i="43" s="1"/>
  <c r="AG94" i="43" s="1"/>
  <c r="AG41" i="42"/>
  <c r="AG76" i="42"/>
  <c r="AG78" i="42" s="1"/>
  <c r="AH58" i="42"/>
  <c r="AG30" i="4" s="1"/>
  <c r="AH10" i="42"/>
  <c r="AG76" i="41"/>
  <c r="AG41" i="41"/>
  <c r="AH58" i="41"/>
  <c r="AG29" i="4" s="1"/>
  <c r="AG101" i="41"/>
  <c r="AG102" i="41" s="1"/>
  <c r="AF27" i="12" s="1"/>
  <c r="AH5" i="41"/>
  <c r="AG41" i="40"/>
  <c r="AG48" i="40" s="1"/>
  <c r="AG76" i="40"/>
  <c r="AG78" i="40" s="1"/>
  <c r="AH58" i="40"/>
  <c r="AG28" i="4" s="1"/>
  <c r="AG101" i="40"/>
  <c r="AG102" i="40" s="1"/>
  <c r="AF26" i="12" s="1"/>
  <c r="AH5" i="40"/>
  <c r="AG101" i="39"/>
  <c r="AG102" i="39" s="1"/>
  <c r="AF25" i="12" s="1"/>
  <c r="AH5" i="39"/>
  <c r="AG76" i="39"/>
  <c r="AG41" i="39"/>
  <c r="AG95" i="39" s="1"/>
  <c r="AH58" i="39"/>
  <c r="AG27" i="4" s="1"/>
  <c r="AF95" i="39"/>
  <c r="AF97" i="39" s="1"/>
  <c r="AG94" i="39" s="1"/>
  <c r="AG101" i="38"/>
  <c r="AG102" i="38" s="1"/>
  <c r="AF24" i="12" s="1"/>
  <c r="AH5" i="38"/>
  <c r="AG40" i="38"/>
  <c r="AG101" i="37"/>
  <c r="AG102" i="37" s="1"/>
  <c r="AF23" i="12" s="1"/>
  <c r="AH5" i="37"/>
  <c r="AG76" i="37"/>
  <c r="AG41" i="37"/>
  <c r="AG48" i="37" s="1"/>
  <c r="AH58" i="37"/>
  <c r="AG25" i="4" s="1"/>
  <c r="AG76" i="36"/>
  <c r="AG78" i="36" s="1"/>
  <c r="AG41" i="36"/>
  <c r="AH58" i="36"/>
  <c r="AG24" i="4" s="1"/>
  <c r="AH10" i="36"/>
  <c r="BA2" i="1"/>
  <c r="AZ32" i="1"/>
  <c r="Z99" i="12"/>
  <c r="AW69" i="12"/>
  <c r="AY81" i="24"/>
  <c r="AY84" i="24" s="1"/>
  <c r="AW70" i="12"/>
  <c r="AY81" i="25"/>
  <c r="AY84" i="25" s="1"/>
  <c r="AW74" i="12"/>
  <c r="AY81" i="29"/>
  <c r="AY84" i="29" s="1"/>
  <c r="BC54" i="22"/>
  <c r="BC28" i="22"/>
  <c r="AA121" i="12"/>
  <c r="AD77" i="2"/>
  <c r="AB50" i="2"/>
  <c r="AB51" i="2" s="1"/>
  <c r="AD75" i="35"/>
  <c r="AB128" i="12"/>
  <c r="AD75" i="34"/>
  <c r="AB127" i="12"/>
  <c r="AE75" i="33"/>
  <c r="AC126" i="12"/>
  <c r="AZ87" i="32"/>
  <c r="AZ91" i="32" s="1"/>
  <c r="AX46" i="12"/>
  <c r="AZ87" i="34"/>
  <c r="AZ91" i="34" s="1"/>
  <c r="AX48" i="12"/>
  <c r="AZ87" i="31"/>
  <c r="AZ91" i="31" s="1"/>
  <c r="AX45" i="12"/>
  <c r="AZ87" i="33"/>
  <c r="AZ91" i="33" s="1"/>
  <c r="AX47" i="12"/>
  <c r="AZ87" i="35"/>
  <c r="AZ91" i="35" s="1"/>
  <c r="AX49" i="12"/>
  <c r="BB81" i="34"/>
  <c r="BB84" i="34" s="1"/>
  <c r="AZ79" i="12"/>
  <c r="BB81" i="32"/>
  <c r="BB84" i="32" s="1"/>
  <c r="AZ77" i="12"/>
  <c r="BB81" i="31"/>
  <c r="BB84" i="31" s="1"/>
  <c r="AZ76" i="12"/>
  <c r="BB81" i="33"/>
  <c r="BB84" i="33" s="1"/>
  <c r="AZ78" i="12"/>
  <c r="BB81" i="35"/>
  <c r="BB84" i="35" s="1"/>
  <c r="AZ80" i="12"/>
  <c r="AG14" i="4"/>
  <c r="AH77" i="26"/>
  <c r="AD50" i="33"/>
  <c r="AD51" i="33" s="1"/>
  <c r="AC45" i="7"/>
  <c r="AF97" i="26"/>
  <c r="AG94" i="26" s="1"/>
  <c r="AC50" i="34"/>
  <c r="AC51" i="34" s="1"/>
  <c r="AB46" i="7"/>
  <c r="AD69" i="33"/>
  <c r="AD70" i="33" s="1"/>
  <c r="AE70" i="33" s="1"/>
  <c r="AC52" i="4"/>
  <c r="AD77" i="35"/>
  <c r="AD62" i="35"/>
  <c r="AC97" i="35"/>
  <c r="AD94" i="35" s="1"/>
  <c r="AD10" i="35"/>
  <c r="AD40" i="35" s="1"/>
  <c r="AC48" i="35"/>
  <c r="AD41" i="34"/>
  <c r="AD48" i="34" s="1"/>
  <c r="AD76" i="34"/>
  <c r="AC95" i="34"/>
  <c r="AC97" i="34" s="1"/>
  <c r="AD94" i="34" s="1"/>
  <c r="AD62" i="34"/>
  <c r="AD77" i="34"/>
  <c r="AD101" i="34"/>
  <c r="AD102" i="34" s="1"/>
  <c r="AC20" i="12" s="1"/>
  <c r="AE5" i="34"/>
  <c r="AE10" i="33"/>
  <c r="AE40" i="33" s="1"/>
  <c r="AD95" i="33"/>
  <c r="AD97" i="33" s="1"/>
  <c r="AE94" i="33" s="1"/>
  <c r="AC41" i="32"/>
  <c r="AC48" i="32" s="1"/>
  <c r="AC76" i="32"/>
  <c r="AC78" i="32" s="1"/>
  <c r="AD58" i="32"/>
  <c r="AC20" i="4" s="1"/>
  <c r="AD10" i="32"/>
  <c r="AD40" i="32" s="1"/>
  <c r="AC41" i="31"/>
  <c r="AC48" i="31" s="1"/>
  <c r="AC76" i="31"/>
  <c r="AC78" i="31" s="1"/>
  <c r="AD58" i="31"/>
  <c r="AC19" i="4" s="1"/>
  <c r="AD10" i="31"/>
  <c r="AC41" i="28"/>
  <c r="AC48" i="28" s="1"/>
  <c r="AC76" i="28"/>
  <c r="AC78" i="28" s="1"/>
  <c r="AD58" i="28"/>
  <c r="AC50" i="27"/>
  <c r="AC51" i="27" s="1"/>
  <c r="AB39" i="7"/>
  <c r="AE5" i="27"/>
  <c r="AD101" i="27"/>
  <c r="AD102" i="27" s="1"/>
  <c r="AC13" i="12" s="1"/>
  <c r="AG76" i="26"/>
  <c r="AG41" i="26"/>
  <c r="AE45" i="4"/>
  <c r="AF69" i="26"/>
  <c r="AF70" i="26" s="1"/>
  <c r="AG70" i="26" s="1"/>
  <c r="AB120" i="12"/>
  <c r="AD75" i="27"/>
  <c r="AF48" i="26"/>
  <c r="AD5" i="28"/>
  <c r="AC101" i="28"/>
  <c r="AC102" i="28" s="1"/>
  <c r="AB14" i="12" s="1"/>
  <c r="AG75" i="26"/>
  <c r="AE119" i="12"/>
  <c r="AC95" i="27"/>
  <c r="AC97" i="27" s="1"/>
  <c r="AD94" i="27" s="1"/>
  <c r="AD62" i="27"/>
  <c r="AD40" i="27"/>
  <c r="AG101" i="26"/>
  <c r="AG102" i="26" s="1"/>
  <c r="AF12" i="12" s="1"/>
  <c r="AH5" i="26"/>
  <c r="AC15" i="4"/>
  <c r="AD77" i="27"/>
  <c r="BB2" i="28"/>
  <c r="BA28" i="28"/>
  <c r="BA54" i="28"/>
  <c r="BB2" i="24"/>
  <c r="BA54" i="24"/>
  <c r="BA28" i="24"/>
  <c r="BA54" i="25"/>
  <c r="BA28" i="25"/>
  <c r="BB2" i="25"/>
  <c r="BA28" i="23"/>
  <c r="BB2" i="23"/>
  <c r="BA54" i="23"/>
  <c r="Z65" i="7"/>
  <c r="AC78" i="2"/>
  <c r="AB114" i="12" s="1"/>
  <c r="AF76" i="24"/>
  <c r="AF41" i="24"/>
  <c r="AC41" i="22"/>
  <c r="AC95" i="22" s="1"/>
  <c r="AC76" i="22"/>
  <c r="AD58" i="22"/>
  <c r="AF75" i="24"/>
  <c r="AD117" i="12"/>
  <c r="AC94" i="2"/>
  <c r="BB2" i="30"/>
  <c r="BA54" i="30"/>
  <c r="BA28" i="30"/>
  <c r="AD101" i="30"/>
  <c r="AD102" i="30" s="1"/>
  <c r="AC16" i="12" s="1"/>
  <c r="AE5" i="30"/>
  <c r="AC48" i="2"/>
  <c r="AC95" i="2"/>
  <c r="AD48" i="25"/>
  <c r="AD95" i="25"/>
  <c r="AD97" i="25" s="1"/>
  <c r="AE94" i="25" s="1"/>
  <c r="AC95" i="30"/>
  <c r="AC97" i="30" s="1"/>
  <c r="AD94" i="30" s="1"/>
  <c r="AD62" i="30"/>
  <c r="AD62" i="2"/>
  <c r="AB122" i="12"/>
  <c r="AD75" i="29"/>
  <c r="AF101" i="24"/>
  <c r="AF102" i="24" s="1"/>
  <c r="AE10" i="12" s="1"/>
  <c r="AG5" i="24"/>
  <c r="BC54" i="27"/>
  <c r="BC28" i="27"/>
  <c r="AD5" i="22"/>
  <c r="AC101" i="22"/>
  <c r="AC102" i="22" s="1"/>
  <c r="AB8" i="12" s="1"/>
  <c r="AF77" i="24"/>
  <c r="AE12" i="4"/>
  <c r="AC41" i="23"/>
  <c r="AC76" i="23"/>
  <c r="AC78" i="23" s="1"/>
  <c r="AD58" i="23"/>
  <c r="BB28" i="26"/>
  <c r="BC2" i="26"/>
  <c r="BB54" i="26"/>
  <c r="BC2" i="2"/>
  <c r="BB54" i="2"/>
  <c r="BB28" i="2"/>
  <c r="AD77" i="30"/>
  <c r="AC18" i="4"/>
  <c r="AA45" i="11"/>
  <c r="AA47" i="11" s="1"/>
  <c r="AB48" i="22"/>
  <c r="AB95" i="22"/>
  <c r="AB97" i="22" s="1"/>
  <c r="AC94" i="22" s="1"/>
  <c r="AC95" i="29"/>
  <c r="AC97" i="29" s="1"/>
  <c r="AD94" i="29" s="1"/>
  <c r="AD62" i="29"/>
  <c r="AE41" i="25"/>
  <c r="AE76" i="25"/>
  <c r="AY81" i="30"/>
  <c r="AY84" i="30" s="1"/>
  <c r="AW75" i="12"/>
  <c r="AD36" i="7"/>
  <c r="AE50" i="24"/>
  <c r="AE51" i="24" s="1"/>
  <c r="AC101" i="23"/>
  <c r="AC102" i="23" s="1"/>
  <c r="AB9" i="12" s="1"/>
  <c r="AD5" i="23"/>
  <c r="AF58" i="25"/>
  <c r="AA41" i="4"/>
  <c r="AA71" i="4" s="1"/>
  <c r="AB69" i="22"/>
  <c r="AB70" i="22" s="1"/>
  <c r="AC70" i="22" s="1"/>
  <c r="AC48" i="30"/>
  <c r="AD76" i="29"/>
  <c r="AD41" i="29"/>
  <c r="Z82" i="4"/>
  <c r="AA103" i="12"/>
  <c r="Z107" i="12"/>
  <c r="AC17" i="4"/>
  <c r="AD77" i="29"/>
  <c r="AC75" i="22"/>
  <c r="AA115" i="12"/>
  <c r="AE101" i="25"/>
  <c r="AE102" i="25" s="1"/>
  <c r="AD11" i="12" s="1"/>
  <c r="AF5" i="25"/>
  <c r="AE95" i="24"/>
  <c r="AE97" i="24" s="1"/>
  <c r="AF94" i="24" s="1"/>
  <c r="AF62" i="24"/>
  <c r="AD40" i="30"/>
  <c r="AC118" i="12"/>
  <c r="AE75" i="25"/>
  <c r="AD10" i="2"/>
  <c r="AD75" i="30"/>
  <c r="AB123" i="12"/>
  <c r="AD101" i="29"/>
  <c r="AD102" i="29" s="1"/>
  <c r="AC15" i="12" s="1"/>
  <c r="AE5" i="29"/>
  <c r="AC48" i="29"/>
  <c r="AX71" i="12"/>
  <c r="AZ81" i="26"/>
  <c r="AZ84" i="26" s="1"/>
  <c r="AY81" i="27"/>
  <c r="AY84" i="27" s="1"/>
  <c r="AW72" i="12"/>
  <c r="AW102" i="12"/>
  <c r="BB87" i="23"/>
  <c r="BB91" i="23" s="1"/>
  <c r="AZ37" i="12"/>
  <c r="AY66" i="12"/>
  <c r="BA81" i="2"/>
  <c r="BA84" i="2" s="1"/>
  <c r="BB81" i="23"/>
  <c r="BB84" i="23" s="1"/>
  <c r="AZ68" i="12"/>
  <c r="AZ40" i="12"/>
  <c r="BB87" i="26"/>
  <c r="BB91" i="26" s="1"/>
  <c r="AZ41" i="12"/>
  <c r="BB87" i="27"/>
  <c r="BB91" i="27" s="1"/>
  <c r="BA44" i="12"/>
  <c r="BC87" i="30"/>
  <c r="BC91" i="30" s="1"/>
  <c r="BB44" i="12" s="1"/>
  <c r="BB87" i="22"/>
  <c r="BB91" i="22" s="1"/>
  <c r="AZ36" i="12"/>
  <c r="AZ38" i="12"/>
  <c r="BB87" i="24"/>
  <c r="BB91" i="24" s="1"/>
  <c r="BB87" i="25"/>
  <c r="BB91" i="25" s="1"/>
  <c r="AZ39" i="12"/>
  <c r="AZ35" i="12"/>
  <c r="BB87" i="2"/>
  <c r="BB91" i="2" s="1"/>
  <c r="AY73" i="12"/>
  <c r="BA81" i="28"/>
  <c r="BA84" i="28" s="1"/>
  <c r="AZ43" i="12"/>
  <c r="BB87" i="29"/>
  <c r="BB91" i="29" s="1"/>
  <c r="BC87" i="28"/>
  <c r="BC91" i="28" s="1"/>
  <c r="BB42" i="12" s="1"/>
  <c r="BA42" i="12"/>
  <c r="AZ67" i="12"/>
  <c r="BB81" i="22"/>
  <c r="BB84" i="22" s="1"/>
  <c r="AG78" i="37" l="1"/>
  <c r="AG78" i="39"/>
  <c r="AA92" i="12"/>
  <c r="AA97" i="12" s="1"/>
  <c r="AB38" i="11"/>
  <c r="AB45" i="11" s="1"/>
  <c r="AB47" i="11" s="1"/>
  <c r="AG78" i="41"/>
  <c r="AH75" i="41" s="1"/>
  <c r="AG78" i="43"/>
  <c r="AH75" i="43" s="1"/>
  <c r="AG48" i="36"/>
  <c r="AG50" i="36" s="1"/>
  <c r="AG51" i="36" s="1"/>
  <c r="AH75" i="45"/>
  <c r="AF138" i="12"/>
  <c r="AF50" i="45"/>
  <c r="AF51" i="45" s="1"/>
  <c r="AE57" i="7"/>
  <c r="AF50" i="44"/>
  <c r="AF51" i="44" s="1"/>
  <c r="AE56" i="7"/>
  <c r="AH75" i="44"/>
  <c r="AF137" i="12"/>
  <c r="AH75" i="42"/>
  <c r="AF135" i="12"/>
  <c r="AH75" i="40"/>
  <c r="AF133" i="12"/>
  <c r="AG50" i="40"/>
  <c r="AG51" i="40" s="1"/>
  <c r="AF52" i="7"/>
  <c r="AH75" i="39"/>
  <c r="AF132" i="12"/>
  <c r="AG50" i="37"/>
  <c r="AG51" i="37" s="1"/>
  <c r="AF49" i="7"/>
  <c r="AH75" i="37"/>
  <c r="AF130" i="12"/>
  <c r="AH75" i="36"/>
  <c r="AF129" i="12"/>
  <c r="BC87" i="37"/>
  <c r="BC91" i="37" s="1"/>
  <c r="BB51" i="12" s="1"/>
  <c r="BA51" i="12"/>
  <c r="BC87" i="40"/>
  <c r="BC91" i="40" s="1"/>
  <c r="BB54" i="12" s="1"/>
  <c r="BA54" i="12"/>
  <c r="BC87" i="44"/>
  <c r="BC91" i="44" s="1"/>
  <c r="BB58" i="12" s="1"/>
  <c r="BA58" i="12"/>
  <c r="BC87" i="45"/>
  <c r="BC91" i="45" s="1"/>
  <c r="BB59" i="12" s="1"/>
  <c r="BA59" i="12"/>
  <c r="BC87" i="41"/>
  <c r="BC91" i="41" s="1"/>
  <c r="BB55" i="12" s="1"/>
  <c r="BA55" i="12"/>
  <c r="BC87" i="36"/>
  <c r="BC91" i="36" s="1"/>
  <c r="BB50" i="12" s="1"/>
  <c r="BA50" i="12"/>
  <c r="BC87" i="43"/>
  <c r="BC91" i="43" s="1"/>
  <c r="BB57" i="12" s="1"/>
  <c r="BA57" i="12"/>
  <c r="BC87" i="38"/>
  <c r="BC91" i="38" s="1"/>
  <c r="BB52" i="12" s="1"/>
  <c r="BA52" i="12"/>
  <c r="BC87" i="42"/>
  <c r="BC91" i="42" s="1"/>
  <c r="BB56" i="12" s="1"/>
  <c r="BA56" i="12"/>
  <c r="BC87" i="39"/>
  <c r="BC91" i="39" s="1"/>
  <c r="BB53" i="12" s="1"/>
  <c r="BA53" i="12"/>
  <c r="AG97" i="45"/>
  <c r="AH94" i="45" s="1"/>
  <c r="AG97" i="43"/>
  <c r="AH94" i="43" s="1"/>
  <c r="AG97" i="44"/>
  <c r="AH94" i="44" s="1"/>
  <c r="AG97" i="39"/>
  <c r="AH94" i="39" s="1"/>
  <c r="AG48" i="43"/>
  <c r="AG48" i="39"/>
  <c r="AH77" i="45"/>
  <c r="AG48" i="45"/>
  <c r="AH10" i="45"/>
  <c r="AH62" i="45"/>
  <c r="AH10" i="44"/>
  <c r="AH77" i="44"/>
  <c r="AH62" i="44"/>
  <c r="AG48" i="44"/>
  <c r="AH77" i="43"/>
  <c r="AH10" i="43"/>
  <c r="AH62" i="43"/>
  <c r="AH101" i="42"/>
  <c r="AH102" i="42" s="1"/>
  <c r="AG28" i="12" s="1"/>
  <c r="AI5" i="42"/>
  <c r="AH40" i="42"/>
  <c r="AH77" i="42"/>
  <c r="AG95" i="42"/>
  <c r="AG97" i="42" s="1"/>
  <c r="AH94" i="42" s="1"/>
  <c r="AG48" i="42"/>
  <c r="AH62" i="42"/>
  <c r="AH10" i="41"/>
  <c r="AH77" i="41"/>
  <c r="AG95" i="41"/>
  <c r="AG97" i="41" s="1"/>
  <c r="AH94" i="41" s="1"/>
  <c r="AH62" i="41"/>
  <c r="AG48" i="41"/>
  <c r="AH10" i="40"/>
  <c r="AH77" i="40"/>
  <c r="AG95" i="40"/>
  <c r="AG97" i="40" s="1"/>
  <c r="AH94" i="40" s="1"/>
  <c r="AH62" i="40"/>
  <c r="AH77" i="39"/>
  <c r="AH10" i="39"/>
  <c r="AH62" i="39"/>
  <c r="AG41" i="38"/>
  <c r="AG48" i="38" s="1"/>
  <c r="AG76" i="38"/>
  <c r="AG78" i="38" s="1"/>
  <c r="AH58" i="38"/>
  <c r="AG26" i="4" s="1"/>
  <c r="AH10" i="38"/>
  <c r="AH77" i="37"/>
  <c r="AG95" i="37"/>
  <c r="AG97" i="37" s="1"/>
  <c r="AH94" i="37" s="1"/>
  <c r="AH62" i="37"/>
  <c r="AH10" i="37"/>
  <c r="AH101" i="36"/>
  <c r="AH102" i="36" s="1"/>
  <c r="AG22" i="12" s="1"/>
  <c r="AI5" i="36"/>
  <c r="AH40" i="36"/>
  <c r="AH77" i="36"/>
  <c r="AG95" i="36"/>
  <c r="AG97" i="36" s="1"/>
  <c r="AH62" i="36"/>
  <c r="Z109" i="12"/>
  <c r="BB2" i="1"/>
  <c r="BB32" i="1" s="1"/>
  <c r="BA32" i="1"/>
  <c r="AZ81" i="25"/>
  <c r="AZ84" i="25" s="1"/>
  <c r="AX70" i="12"/>
  <c r="AZ81" i="29"/>
  <c r="AZ84" i="29" s="1"/>
  <c r="AX74" i="12"/>
  <c r="AX69" i="12"/>
  <c r="AZ81" i="24"/>
  <c r="AZ84" i="24" s="1"/>
  <c r="AA140" i="12"/>
  <c r="AA5" i="12" s="1"/>
  <c r="AD62" i="22"/>
  <c r="AD96" i="22" s="1"/>
  <c r="AC97" i="22"/>
  <c r="AD94" i="22" s="1"/>
  <c r="AD75" i="2"/>
  <c r="AD75" i="32"/>
  <c r="AB125" i="12"/>
  <c r="AD75" i="31"/>
  <c r="AB124" i="12"/>
  <c r="BA87" i="33"/>
  <c r="BA91" i="33" s="1"/>
  <c r="AY47" i="12"/>
  <c r="BA87" i="34"/>
  <c r="BA91" i="34" s="1"/>
  <c r="AY48" i="12"/>
  <c r="BA87" i="35"/>
  <c r="BA91" i="35" s="1"/>
  <c r="AY49" i="12"/>
  <c r="BA87" i="31"/>
  <c r="BA91" i="31" s="1"/>
  <c r="AY45" i="12"/>
  <c r="BA87" i="32"/>
  <c r="BA91" i="32" s="1"/>
  <c r="AY46" i="12"/>
  <c r="BC81" i="33"/>
  <c r="BC84" i="33" s="1"/>
  <c r="BB78" i="12" s="1"/>
  <c r="BA78" i="12"/>
  <c r="BC81" i="32"/>
  <c r="BC84" i="32" s="1"/>
  <c r="BB77" i="12" s="1"/>
  <c r="BA77" i="12"/>
  <c r="BC81" i="35"/>
  <c r="BC84" i="35" s="1"/>
  <c r="BB80" i="12" s="1"/>
  <c r="BA80" i="12"/>
  <c r="BC81" i="31"/>
  <c r="BC84" i="31" s="1"/>
  <c r="BB76" i="12" s="1"/>
  <c r="BA76" i="12"/>
  <c r="BC81" i="34"/>
  <c r="BC84" i="34" s="1"/>
  <c r="BB79" i="12" s="1"/>
  <c r="BA79" i="12"/>
  <c r="AC78" i="22"/>
  <c r="AB115" i="12" s="1"/>
  <c r="AD78" i="34"/>
  <c r="AC50" i="32"/>
  <c r="AC51" i="32" s="1"/>
  <c r="AB44" i="7"/>
  <c r="AD50" i="34"/>
  <c r="AD51" i="34" s="1"/>
  <c r="AC46" i="7"/>
  <c r="AC50" i="31"/>
  <c r="AC51" i="31" s="1"/>
  <c r="AB43" i="7"/>
  <c r="AC50" i="35"/>
  <c r="AC51" i="35" s="1"/>
  <c r="AB47" i="7"/>
  <c r="AD96" i="35"/>
  <c r="AD67" i="35"/>
  <c r="AD101" i="35"/>
  <c r="AD102" i="35" s="1"/>
  <c r="AC21" i="12" s="1"/>
  <c r="AE5" i="35"/>
  <c r="AD41" i="35"/>
  <c r="AD48" i="35" s="1"/>
  <c r="AD76" i="35"/>
  <c r="AD78" i="35" s="1"/>
  <c r="AE10" i="34"/>
  <c r="AD96" i="34"/>
  <c r="AD67" i="34"/>
  <c r="AD95" i="34"/>
  <c r="AE101" i="33"/>
  <c r="AE102" i="33" s="1"/>
  <c r="AD19" i="12" s="1"/>
  <c r="AF5" i="33"/>
  <c r="AE76" i="33"/>
  <c r="AE78" i="33" s="1"/>
  <c r="AE41" i="33"/>
  <c r="AE48" i="33" s="1"/>
  <c r="AF58" i="33"/>
  <c r="AE21" i="4" s="1"/>
  <c r="AD77" i="32"/>
  <c r="AD76" i="32"/>
  <c r="AD41" i="32"/>
  <c r="AD48" i="32" s="1"/>
  <c r="AD101" i="32"/>
  <c r="AD102" i="32" s="1"/>
  <c r="AC18" i="12" s="1"/>
  <c r="AE5" i="32"/>
  <c r="AC95" i="32"/>
  <c r="AC97" i="32" s="1"/>
  <c r="AD94" i="32" s="1"/>
  <c r="AD62" i="32"/>
  <c r="AD77" i="31"/>
  <c r="AD101" i="31"/>
  <c r="AD102" i="31" s="1"/>
  <c r="AC17" i="12" s="1"/>
  <c r="AE5" i="31"/>
  <c r="AD40" i="31"/>
  <c r="AC95" i="31"/>
  <c r="AC97" i="31" s="1"/>
  <c r="AD62" i="31"/>
  <c r="AB40" i="7"/>
  <c r="AC50" i="28"/>
  <c r="AC51" i="28" s="1"/>
  <c r="AD76" i="27"/>
  <c r="AD78" i="27" s="1"/>
  <c r="AD41" i="27"/>
  <c r="AC16" i="4"/>
  <c r="AD77" i="28"/>
  <c r="AD67" i="27"/>
  <c r="AD96" i="27"/>
  <c r="AE10" i="27"/>
  <c r="AF50" i="26"/>
  <c r="AF51" i="26" s="1"/>
  <c r="AE38" i="7"/>
  <c r="AE78" i="25"/>
  <c r="AD118" i="12" s="1"/>
  <c r="AC48" i="22"/>
  <c r="AB34" i="7" s="1"/>
  <c r="AH10" i="26"/>
  <c r="AH40" i="26" s="1"/>
  <c r="AD10" i="28"/>
  <c r="AG48" i="26"/>
  <c r="AG95" i="26"/>
  <c r="AG97" i="26" s="1"/>
  <c r="AH94" i="26" s="1"/>
  <c r="AH62" i="26"/>
  <c r="AB121" i="12"/>
  <c r="AD75" i="28"/>
  <c r="AG78" i="26"/>
  <c r="AC95" i="28"/>
  <c r="AC97" i="28" s="1"/>
  <c r="AD94" i="28" s="1"/>
  <c r="AD62" i="28"/>
  <c r="BC2" i="24"/>
  <c r="BB54" i="24"/>
  <c r="BB28" i="24"/>
  <c r="BC2" i="23"/>
  <c r="BB28" i="23"/>
  <c r="BB54" i="23"/>
  <c r="BB54" i="25"/>
  <c r="BB28" i="25"/>
  <c r="BC2" i="25"/>
  <c r="BC2" i="28"/>
  <c r="BB28" i="28"/>
  <c r="BB54" i="28"/>
  <c r="AD101" i="2"/>
  <c r="AD102" i="2" s="1"/>
  <c r="AC7" i="12" s="1"/>
  <c r="AE5" i="2"/>
  <c r="AF67" i="24"/>
  <c r="AF96" i="24"/>
  <c r="AF10" i="25"/>
  <c r="AF40" i="25" s="1"/>
  <c r="AD75" i="23"/>
  <c r="AB116" i="12"/>
  <c r="AA73" i="4"/>
  <c r="AA75" i="4"/>
  <c r="AX75" i="12"/>
  <c r="AZ81" i="30"/>
  <c r="AZ84" i="30" s="1"/>
  <c r="AE48" i="25"/>
  <c r="AE95" i="25"/>
  <c r="AE97" i="25" s="1"/>
  <c r="AF94" i="25" s="1"/>
  <c r="AD78" i="29"/>
  <c r="AD96" i="2"/>
  <c r="AD67" i="2"/>
  <c r="AF62" i="25"/>
  <c r="AB33" i="7"/>
  <c r="AC50" i="2"/>
  <c r="AC51" i="2" s="1"/>
  <c r="AY71" i="12"/>
  <c r="BA81" i="26"/>
  <c r="BA84" i="26" s="1"/>
  <c r="AC50" i="30"/>
  <c r="AC51" i="30" s="1"/>
  <c r="AB42" i="7"/>
  <c r="BC28" i="2"/>
  <c r="BC54" i="2"/>
  <c r="AC11" i="4"/>
  <c r="AD77" i="23"/>
  <c r="AD96" i="30"/>
  <c r="AD67" i="30"/>
  <c r="AE10" i="30"/>
  <c r="AE40" i="30" s="1"/>
  <c r="BB28" i="30"/>
  <c r="BB54" i="30"/>
  <c r="BC2" i="30"/>
  <c r="AF78" i="24"/>
  <c r="AD77" i="22"/>
  <c r="AC10" i="4"/>
  <c r="AF48" i="24"/>
  <c r="AF95" i="24"/>
  <c r="AE10" i="29"/>
  <c r="AE40" i="29" s="1"/>
  <c r="AD10" i="23"/>
  <c r="AD40" i="23" s="1"/>
  <c r="AA34" i="7"/>
  <c r="AA59" i="7" s="1"/>
  <c r="AA61" i="7" s="1"/>
  <c r="AA62" i="7" s="1"/>
  <c r="AB50" i="22"/>
  <c r="AB51" i="22" s="1"/>
  <c r="AD50" i="25"/>
  <c r="AD51" i="25" s="1"/>
  <c r="AC37" i="7"/>
  <c r="AB41" i="7"/>
  <c r="AC50" i="29"/>
  <c r="AC51" i="29" s="1"/>
  <c r="AD40" i="2"/>
  <c r="AD76" i="30"/>
  <c r="AD78" i="30" s="1"/>
  <c r="AD41" i="30"/>
  <c r="AD48" i="30" s="1"/>
  <c r="AD48" i="29"/>
  <c r="AD95" i="29"/>
  <c r="AE13" i="4"/>
  <c r="AF77" i="25"/>
  <c r="AD96" i="29"/>
  <c r="AD67" i="29"/>
  <c r="AA48" i="11"/>
  <c r="AA64" i="7"/>
  <c r="AA72" i="11"/>
  <c r="AA104" i="12" s="1"/>
  <c r="AA107" i="12" s="1"/>
  <c r="BC28" i="26"/>
  <c r="BC54" i="26"/>
  <c r="AC48" i="23"/>
  <c r="AC95" i="23"/>
  <c r="AC97" i="23" s="1"/>
  <c r="AD94" i="23" s="1"/>
  <c r="AD62" i="23"/>
  <c r="AD10" i="22"/>
  <c r="AG10" i="24"/>
  <c r="AG40" i="24" s="1"/>
  <c r="AC97" i="2"/>
  <c r="AZ81" i="27"/>
  <c r="AZ84" i="27" s="1"/>
  <c r="AX72" i="12"/>
  <c r="AX102" i="12"/>
  <c r="BC87" i="23"/>
  <c r="BC91" i="23" s="1"/>
  <c r="BB37" i="12" s="1"/>
  <c r="BA37" i="12"/>
  <c r="AZ66" i="12"/>
  <c r="BB81" i="2"/>
  <c r="BB84" i="2" s="1"/>
  <c r="BC81" i="23"/>
  <c r="BC84" i="23" s="1"/>
  <c r="BB68" i="12" s="1"/>
  <c r="BA68" i="12"/>
  <c r="BA40" i="12"/>
  <c r="BC87" i="26"/>
  <c r="BC91" i="26" s="1"/>
  <c r="BB40" i="12" s="1"/>
  <c r="BA67" i="12"/>
  <c r="BC81" i="22"/>
  <c r="BC84" i="22" s="1"/>
  <c r="BB67" i="12" s="1"/>
  <c r="BA43" i="12"/>
  <c r="BC87" i="29"/>
  <c r="BC91" i="29" s="1"/>
  <c r="BB43" i="12" s="1"/>
  <c r="AZ73" i="12"/>
  <c r="BB81" i="28"/>
  <c r="BB84" i="28" s="1"/>
  <c r="BC87" i="27"/>
  <c r="BC91" i="27" s="1"/>
  <c r="BB41" i="12" s="1"/>
  <c r="BA41" i="12"/>
  <c r="BC87" i="25"/>
  <c r="BC91" i="25" s="1"/>
  <c r="BB39" i="12" s="1"/>
  <c r="BA39" i="12"/>
  <c r="BA35" i="12"/>
  <c r="BC87" i="2"/>
  <c r="BC91" i="2" s="1"/>
  <c r="BB35" i="12" s="1"/>
  <c r="BA38" i="12"/>
  <c r="BC87" i="24"/>
  <c r="BC91" i="24" s="1"/>
  <c r="BB38" i="12" s="1"/>
  <c r="BA36" i="12"/>
  <c r="BC87" i="22"/>
  <c r="BC91" i="22" s="1"/>
  <c r="BB36" i="12" s="1"/>
  <c r="AF48" i="7" l="1"/>
  <c r="AF134" i="12"/>
  <c r="AB92" i="12"/>
  <c r="AB97" i="12" s="1"/>
  <c r="AF136" i="12"/>
  <c r="AH94" i="36"/>
  <c r="AG50" i="45"/>
  <c r="AG51" i="45" s="1"/>
  <c r="AF57" i="7"/>
  <c r="AG50" i="44"/>
  <c r="AG51" i="44" s="1"/>
  <c r="AF56" i="7"/>
  <c r="AG50" i="43"/>
  <c r="AG51" i="43" s="1"/>
  <c r="AF55" i="7"/>
  <c r="AG50" i="42"/>
  <c r="AG51" i="42" s="1"/>
  <c r="AF54" i="7"/>
  <c r="AG50" i="41"/>
  <c r="AG51" i="41" s="1"/>
  <c r="AF53" i="7"/>
  <c r="AG50" i="39"/>
  <c r="AG51" i="39" s="1"/>
  <c r="AF51" i="7"/>
  <c r="AG50" i="38"/>
  <c r="AG51" i="38" s="1"/>
  <c r="AF50" i="7"/>
  <c r="AH75" i="38"/>
  <c r="AF131" i="12"/>
  <c r="AH96" i="45"/>
  <c r="AH67" i="45"/>
  <c r="AH101" i="45"/>
  <c r="AH102" i="45" s="1"/>
  <c r="AG31" i="12" s="1"/>
  <c r="AI5" i="45"/>
  <c r="AH40" i="45"/>
  <c r="AH96" i="44"/>
  <c r="AH67" i="44"/>
  <c r="AH101" i="44"/>
  <c r="AH102" i="44" s="1"/>
  <c r="AG30" i="12" s="1"/>
  <c r="AI5" i="44"/>
  <c r="AH40" i="44"/>
  <c r="AH96" i="43"/>
  <c r="AH67" i="43"/>
  <c r="AH101" i="43"/>
  <c r="AH102" i="43" s="1"/>
  <c r="AG29" i="12" s="1"/>
  <c r="AI5" i="43"/>
  <c r="AH40" i="43"/>
  <c r="AH76" i="42"/>
  <c r="AH78" i="42" s="1"/>
  <c r="AH41" i="42"/>
  <c r="AI10" i="42"/>
  <c r="AI40" i="42" s="1"/>
  <c r="AH96" i="42"/>
  <c r="AH67" i="42"/>
  <c r="AH96" i="41"/>
  <c r="AH67" i="41"/>
  <c r="AH101" i="41"/>
  <c r="AH102" i="41" s="1"/>
  <c r="AG27" i="12" s="1"/>
  <c r="AI5" i="41"/>
  <c r="AH40" i="41"/>
  <c r="AH96" i="40"/>
  <c r="AH67" i="40"/>
  <c r="AH101" i="40"/>
  <c r="AH102" i="40" s="1"/>
  <c r="AG26" i="12" s="1"/>
  <c r="AI5" i="40"/>
  <c r="AH40" i="40"/>
  <c r="AH96" i="39"/>
  <c r="AH67" i="39"/>
  <c r="AH101" i="39"/>
  <c r="AH102" i="39" s="1"/>
  <c r="AG25" i="12" s="1"/>
  <c r="AI5" i="39"/>
  <c r="AH40" i="39"/>
  <c r="AH101" i="38"/>
  <c r="AH102" i="38" s="1"/>
  <c r="AG24" i="12" s="1"/>
  <c r="AI5" i="38"/>
  <c r="AH40" i="38"/>
  <c r="AH77" i="38"/>
  <c r="AG95" i="38"/>
  <c r="AG97" i="38" s="1"/>
  <c r="AH94" i="38" s="1"/>
  <c r="AH62" i="38"/>
  <c r="AH101" i="37"/>
  <c r="AH102" i="37" s="1"/>
  <c r="AG23" i="12" s="1"/>
  <c r="AI5" i="37"/>
  <c r="AH40" i="37"/>
  <c r="AH96" i="37"/>
  <c r="AH67" i="37"/>
  <c r="AH96" i="36"/>
  <c r="AH67" i="36"/>
  <c r="AH76" i="36"/>
  <c r="AH78" i="36" s="1"/>
  <c r="AH41" i="36"/>
  <c r="AI10" i="36"/>
  <c r="AD67" i="22"/>
  <c r="AD69" i="22" s="1"/>
  <c r="AD70" i="22" s="1"/>
  <c r="AE70" i="22" s="1"/>
  <c r="AY74" i="12"/>
  <c r="BA81" i="29"/>
  <c r="BA84" i="29" s="1"/>
  <c r="BA81" i="24"/>
  <c r="BA84" i="24" s="1"/>
  <c r="AY69" i="12"/>
  <c r="AY70" i="12"/>
  <c r="BA81" i="25"/>
  <c r="BA84" i="25" s="1"/>
  <c r="AD94" i="31"/>
  <c r="AD75" i="22"/>
  <c r="G39" i="14"/>
  <c r="G46" i="14" s="1"/>
  <c r="G48" i="14" s="1"/>
  <c r="G63" i="14" s="1"/>
  <c r="AD78" i="32"/>
  <c r="AC125" i="12" s="1"/>
  <c r="AE75" i="35"/>
  <c r="AC128" i="12"/>
  <c r="AD97" i="34"/>
  <c r="AE94" i="34" s="1"/>
  <c r="AE75" i="34"/>
  <c r="AC127" i="12"/>
  <c r="AF75" i="33"/>
  <c r="AD126" i="12"/>
  <c r="BB87" i="31"/>
  <c r="BB91" i="31" s="1"/>
  <c r="AZ45" i="12"/>
  <c r="BB87" i="34"/>
  <c r="BB91" i="34" s="1"/>
  <c r="AZ48" i="12"/>
  <c r="BB87" i="32"/>
  <c r="BB91" i="32" s="1"/>
  <c r="AZ46" i="12"/>
  <c r="BB87" i="35"/>
  <c r="BB91" i="35" s="1"/>
  <c r="AZ49" i="12"/>
  <c r="BB87" i="33"/>
  <c r="BB91" i="33" s="1"/>
  <c r="AZ47" i="12"/>
  <c r="AC50" i="22"/>
  <c r="AC51" i="22" s="1"/>
  <c r="AF75" i="25"/>
  <c r="AD50" i="32"/>
  <c r="AD51" i="32" s="1"/>
  <c r="AC44" i="7"/>
  <c r="AE50" i="33"/>
  <c r="AE51" i="33" s="1"/>
  <c r="AD45" i="7"/>
  <c r="AD50" i="35"/>
  <c r="AD51" i="35" s="1"/>
  <c r="AC47" i="7"/>
  <c r="AB140" i="12"/>
  <c r="AB5" i="12" s="1"/>
  <c r="AD69" i="34"/>
  <c r="AD70" i="34" s="1"/>
  <c r="AE70" i="34" s="1"/>
  <c r="AC53" i="4"/>
  <c r="AD69" i="35"/>
  <c r="AD70" i="35" s="1"/>
  <c r="AE70" i="35" s="1"/>
  <c r="AC54" i="4"/>
  <c r="AE10" i="35"/>
  <c r="AE40" i="35" s="1"/>
  <c r="AD95" i="35"/>
  <c r="AD97" i="35" s="1"/>
  <c r="AE94" i="35" s="1"/>
  <c r="AE101" i="34"/>
  <c r="AE102" i="34" s="1"/>
  <c r="AD20" i="12" s="1"/>
  <c r="AF5" i="34"/>
  <c r="AE40" i="34"/>
  <c r="AF77" i="33"/>
  <c r="AF10" i="33"/>
  <c r="AF40" i="33" s="1"/>
  <c r="AE95" i="33"/>
  <c r="AE97" i="33" s="1"/>
  <c r="AF94" i="33" s="1"/>
  <c r="AF62" i="33"/>
  <c r="AD96" i="32"/>
  <c r="AD67" i="32"/>
  <c r="AD95" i="32"/>
  <c r="AE10" i="32"/>
  <c r="AE40" i="32" s="1"/>
  <c r="AD96" i="31"/>
  <c r="AD67" i="31"/>
  <c r="AD41" i="31"/>
  <c r="AD48" i="31" s="1"/>
  <c r="AD76" i="31"/>
  <c r="AD78" i="31" s="1"/>
  <c r="AE10" i="31"/>
  <c r="AE40" i="31" s="1"/>
  <c r="AF58" i="31" s="1"/>
  <c r="AE19" i="4" s="1"/>
  <c r="AD95" i="27"/>
  <c r="AD97" i="27" s="1"/>
  <c r="AE94" i="27" s="1"/>
  <c r="AD97" i="29"/>
  <c r="AE94" i="29" s="1"/>
  <c r="AF97" i="24"/>
  <c r="AG94" i="24" s="1"/>
  <c r="AH75" i="26"/>
  <c r="AF119" i="12"/>
  <c r="AH101" i="26"/>
  <c r="AH102" i="26" s="1"/>
  <c r="AG12" i="12" s="1"/>
  <c r="AI5" i="26"/>
  <c r="AC120" i="12"/>
  <c r="AE75" i="27"/>
  <c r="AH67" i="26"/>
  <c r="AH96" i="26"/>
  <c r="AF5" i="27"/>
  <c r="AE101" i="27"/>
  <c r="AE102" i="27" s="1"/>
  <c r="AD13" i="12" s="1"/>
  <c r="AF38" i="7"/>
  <c r="AG50" i="26"/>
  <c r="AG51" i="26" s="1"/>
  <c r="AH76" i="26"/>
  <c r="AH41" i="26"/>
  <c r="AH95" i="26" s="1"/>
  <c r="AC46" i="4"/>
  <c r="AD69" i="27"/>
  <c r="AD70" i="27" s="1"/>
  <c r="AE70" i="27" s="1"/>
  <c r="AE5" i="28"/>
  <c r="AE10" i="28" s="1"/>
  <c r="AD101" i="28"/>
  <c r="AD102" i="28" s="1"/>
  <c r="AC14" i="12" s="1"/>
  <c r="AC37" i="4"/>
  <c r="AD67" i="28"/>
  <c r="AD96" i="28"/>
  <c r="AD40" i="28"/>
  <c r="AE40" i="27"/>
  <c r="AD48" i="27"/>
  <c r="BC54" i="23"/>
  <c r="BC28" i="23"/>
  <c r="BC54" i="28"/>
  <c r="BC28" i="28"/>
  <c r="BC54" i="25"/>
  <c r="BC28" i="25"/>
  <c r="BC54" i="24"/>
  <c r="BC28" i="24"/>
  <c r="AA65" i="7"/>
  <c r="AE75" i="30"/>
  <c r="AC123" i="12"/>
  <c r="AE41" i="30"/>
  <c r="AE95" i="30" s="1"/>
  <c r="AE76" i="30"/>
  <c r="AF58" i="30"/>
  <c r="AG101" i="24"/>
  <c r="AG102" i="24" s="1"/>
  <c r="AF10" i="12" s="1"/>
  <c r="AH5" i="24"/>
  <c r="AD96" i="23"/>
  <c r="AD67" i="23"/>
  <c r="AC48" i="4"/>
  <c r="AD69" i="29"/>
  <c r="AD70" i="29" s="1"/>
  <c r="AE70" i="29" s="1"/>
  <c r="AC41" i="7"/>
  <c r="AD50" i="29"/>
  <c r="AD51" i="29" s="1"/>
  <c r="AD95" i="30"/>
  <c r="AD97" i="30" s="1"/>
  <c r="AE94" i="30" s="1"/>
  <c r="AG75" i="24"/>
  <c r="AE117" i="12"/>
  <c r="AE75" i="29"/>
  <c r="AC122" i="12"/>
  <c r="AB103" i="12"/>
  <c r="AF76" i="25"/>
  <c r="AF41" i="25"/>
  <c r="AE10" i="2"/>
  <c r="AE40" i="2" s="1"/>
  <c r="AG76" i="24"/>
  <c r="AG41" i="24"/>
  <c r="AH58" i="24"/>
  <c r="AD50" i="30"/>
  <c r="AD51" i="30" s="1"/>
  <c r="AC42" i="7"/>
  <c r="AD41" i="2"/>
  <c r="AD76" i="2"/>
  <c r="AD78" i="2" s="1"/>
  <c r="AE76" i="29"/>
  <c r="AE41" i="29"/>
  <c r="AE48" i="29" s="1"/>
  <c r="AF58" i="29"/>
  <c r="AF50" i="24"/>
  <c r="AF51" i="24" s="1"/>
  <c r="AE36" i="7"/>
  <c r="BC54" i="30"/>
  <c r="BC28" i="30"/>
  <c r="AF5" i="30"/>
  <c r="AE101" i="30"/>
  <c r="AE102" i="30" s="1"/>
  <c r="AD16" i="12" s="1"/>
  <c r="AF96" i="25"/>
  <c r="AF67" i="25"/>
  <c r="AE50" i="25"/>
  <c r="AE51" i="25" s="1"/>
  <c r="AD37" i="7"/>
  <c r="AA4" i="12"/>
  <c r="AA61" i="12" s="1"/>
  <c r="AA99" i="12" s="1"/>
  <c r="AA109" i="12" s="1"/>
  <c r="AA81" i="4"/>
  <c r="AB5" i="4"/>
  <c r="AB75" i="4" s="1"/>
  <c r="AA82" i="4"/>
  <c r="AF101" i="25"/>
  <c r="AF102" i="25" s="1"/>
  <c r="AE11" i="12" s="1"/>
  <c r="AG5" i="25"/>
  <c r="AD101" i="22"/>
  <c r="AD102" i="22" s="1"/>
  <c r="AC8" i="12" s="1"/>
  <c r="AE5" i="22"/>
  <c r="AB35" i="7"/>
  <c r="AB59" i="7" s="1"/>
  <c r="AB61" i="7" s="1"/>
  <c r="AB62" i="7" s="1"/>
  <c r="AC50" i="23"/>
  <c r="AC51" i="23" s="1"/>
  <c r="AD41" i="23"/>
  <c r="AD76" i="23"/>
  <c r="AD78" i="23" s="1"/>
  <c r="AF5" i="29"/>
  <c r="AE101" i="29"/>
  <c r="AE102" i="29" s="1"/>
  <c r="AD15" i="12" s="1"/>
  <c r="AC40" i="4"/>
  <c r="AD69" i="2"/>
  <c r="AD70" i="2" s="1"/>
  <c r="AE70" i="2" s="1"/>
  <c r="BA81" i="30"/>
  <c r="BA84" i="30" s="1"/>
  <c r="AY75" i="12"/>
  <c r="AD94" i="2"/>
  <c r="AD40" i="22"/>
  <c r="AE5" i="23"/>
  <c r="AD101" i="23"/>
  <c r="AD102" i="23" s="1"/>
  <c r="AC9" i="12" s="1"/>
  <c r="AC49" i="4"/>
  <c r="AD69" i="30"/>
  <c r="AD70" i="30" s="1"/>
  <c r="AE70" i="30" s="1"/>
  <c r="BB81" i="26"/>
  <c r="BB84" i="26" s="1"/>
  <c r="AZ71" i="12"/>
  <c r="AB64" i="7"/>
  <c r="AB72" i="11"/>
  <c r="AB104" i="12" s="1"/>
  <c r="AB48" i="11"/>
  <c r="AE43" i="4"/>
  <c r="AF69" i="24"/>
  <c r="AF70" i="24" s="1"/>
  <c r="AG70" i="24" s="1"/>
  <c r="AY72" i="12"/>
  <c r="BA81" i="27"/>
  <c r="BA84" i="27" s="1"/>
  <c r="AY102" i="12"/>
  <c r="BA66" i="12"/>
  <c r="BC81" i="2"/>
  <c r="BC84" i="2" s="1"/>
  <c r="BB66" i="12" s="1"/>
  <c r="BA73" i="12"/>
  <c r="BC81" i="28"/>
  <c r="BC84" i="28" s="1"/>
  <c r="BB73" i="12" s="1"/>
  <c r="AC37" i="11" l="1"/>
  <c r="AI75" i="42"/>
  <c r="AG135" i="12"/>
  <c r="AI75" i="36"/>
  <c r="AG129" i="12"/>
  <c r="AH69" i="39"/>
  <c r="AH70" i="39" s="1"/>
  <c r="AI70" i="39" s="1"/>
  <c r="AG58" i="4"/>
  <c r="AH69" i="44"/>
  <c r="AH70" i="44" s="1"/>
  <c r="AI70" i="44" s="1"/>
  <c r="AG63" i="4"/>
  <c r="AH69" i="37"/>
  <c r="AH70" i="37" s="1"/>
  <c r="AI70" i="37" s="1"/>
  <c r="AG56" i="4"/>
  <c r="AH69" i="41"/>
  <c r="AH70" i="41" s="1"/>
  <c r="AI70" i="41" s="1"/>
  <c r="AG60" i="4"/>
  <c r="AH69" i="42"/>
  <c r="AH70" i="42" s="1"/>
  <c r="AI70" i="42" s="1"/>
  <c r="AG61" i="4"/>
  <c r="AH69" i="43"/>
  <c r="AH70" i="43" s="1"/>
  <c r="AI70" i="43" s="1"/>
  <c r="AG62" i="4"/>
  <c r="AH69" i="40"/>
  <c r="AH70" i="40" s="1"/>
  <c r="AI70" i="40" s="1"/>
  <c r="AG59" i="4"/>
  <c r="AH69" i="36"/>
  <c r="AH70" i="36" s="1"/>
  <c r="AI70" i="36" s="1"/>
  <c r="AG55" i="4"/>
  <c r="AH69" i="45"/>
  <c r="AH70" i="45" s="1"/>
  <c r="AI70" i="45" s="1"/>
  <c r="AG64" i="4"/>
  <c r="AE75" i="32"/>
  <c r="AH41" i="45"/>
  <c r="AH48" i="45" s="1"/>
  <c r="AH76" i="45"/>
  <c r="AH78" i="45" s="1"/>
  <c r="AI10" i="45"/>
  <c r="AH76" i="44"/>
  <c r="AH78" i="44" s="1"/>
  <c r="AH41" i="44"/>
  <c r="AI10" i="44"/>
  <c r="AH76" i="43"/>
  <c r="AH78" i="43" s="1"/>
  <c r="AH41" i="43"/>
  <c r="AI10" i="43"/>
  <c r="AI101" i="42"/>
  <c r="AI102" i="42" s="1"/>
  <c r="AH28" i="12" s="1"/>
  <c r="AJ5" i="42"/>
  <c r="AI76" i="42"/>
  <c r="AI78" i="42" s="1"/>
  <c r="AI41" i="42"/>
  <c r="AJ62" i="42" s="1"/>
  <c r="AJ58" i="42"/>
  <c r="AI30" i="4" s="1"/>
  <c r="AH95" i="42"/>
  <c r="AH97" i="42" s="1"/>
  <c r="AI94" i="42" s="1"/>
  <c r="AH48" i="42"/>
  <c r="AI10" i="41"/>
  <c r="AH76" i="41"/>
  <c r="AH78" i="41" s="1"/>
  <c r="AH41" i="41"/>
  <c r="AH48" i="41" s="1"/>
  <c r="AH41" i="40"/>
  <c r="AH76" i="40"/>
  <c r="AH78" i="40" s="1"/>
  <c r="AI10" i="40"/>
  <c r="AH41" i="39"/>
  <c r="AH48" i="39" s="1"/>
  <c r="AH76" i="39"/>
  <c r="AH78" i="39" s="1"/>
  <c r="AI10" i="39"/>
  <c r="AH96" i="38"/>
  <c r="AH67" i="38"/>
  <c r="AH41" i="38"/>
  <c r="AH48" i="38" s="1"/>
  <c r="AH76" i="38"/>
  <c r="AH78" i="38" s="1"/>
  <c r="AI10" i="38"/>
  <c r="AI40" i="38" s="1"/>
  <c r="AJ58" i="38" s="1"/>
  <c r="AI26" i="4" s="1"/>
  <c r="AH41" i="37"/>
  <c r="AH76" i="37"/>
  <c r="AH78" i="37" s="1"/>
  <c r="AI10" i="37"/>
  <c r="AI101" i="36"/>
  <c r="AI102" i="36" s="1"/>
  <c r="AH22" i="12" s="1"/>
  <c r="AJ5" i="36"/>
  <c r="AH95" i="36"/>
  <c r="AH97" i="36" s="1"/>
  <c r="AH48" i="36"/>
  <c r="AI40" i="36"/>
  <c r="AC41" i="4"/>
  <c r="AF78" i="25"/>
  <c r="AE118" i="12" s="1"/>
  <c r="BB81" i="24"/>
  <c r="BB84" i="24" s="1"/>
  <c r="AZ69" i="12"/>
  <c r="BB81" i="25"/>
  <c r="BB84" i="25" s="1"/>
  <c r="AZ70" i="12"/>
  <c r="AZ74" i="12"/>
  <c r="BB81" i="29"/>
  <c r="BB84" i="29" s="1"/>
  <c r="G49" i="14"/>
  <c r="AD48" i="2"/>
  <c r="AC33" i="7" s="1"/>
  <c r="AF58" i="2"/>
  <c r="AE9" i="4" s="1"/>
  <c r="AE75" i="31"/>
  <c r="AC124" i="12"/>
  <c r="BC87" i="35"/>
  <c r="BC91" i="35" s="1"/>
  <c r="BB49" i="12" s="1"/>
  <c r="BA49" i="12"/>
  <c r="BC87" i="34"/>
  <c r="BC91" i="34" s="1"/>
  <c r="BB48" i="12" s="1"/>
  <c r="BA48" i="12"/>
  <c r="BC87" i="33"/>
  <c r="BC91" i="33" s="1"/>
  <c r="BB47" i="12" s="1"/>
  <c r="BA47" i="12"/>
  <c r="BC87" i="32"/>
  <c r="BC91" i="32" s="1"/>
  <c r="BB46" i="12" s="1"/>
  <c r="BA46" i="12"/>
  <c r="BC87" i="31"/>
  <c r="BC91" i="31" s="1"/>
  <c r="BB45" i="12" s="1"/>
  <c r="BA45" i="12"/>
  <c r="AE97" i="30"/>
  <c r="AF94" i="30" s="1"/>
  <c r="AD97" i="32"/>
  <c r="AE94" i="32" s="1"/>
  <c r="AD50" i="31"/>
  <c r="AD51" i="31" s="1"/>
  <c r="AC43" i="7"/>
  <c r="AE48" i="30"/>
  <c r="AE50" i="30" s="1"/>
  <c r="AE51" i="30" s="1"/>
  <c r="AH97" i="26"/>
  <c r="AI94" i="26" s="1"/>
  <c r="AF62" i="30"/>
  <c r="AF96" i="30" s="1"/>
  <c r="AD69" i="32"/>
  <c r="AD70" i="32" s="1"/>
  <c r="AE70" i="32" s="1"/>
  <c r="AC51" i="4"/>
  <c r="AD69" i="31"/>
  <c r="AD70" i="31" s="1"/>
  <c r="AE70" i="31" s="1"/>
  <c r="AC50" i="4"/>
  <c r="AE101" i="35"/>
  <c r="AE102" i="35" s="1"/>
  <c r="AD21" i="12" s="1"/>
  <c r="AF5" i="35"/>
  <c r="AE76" i="35"/>
  <c r="AE78" i="35" s="1"/>
  <c r="AE41" i="35"/>
  <c r="AF58" i="35"/>
  <c r="AE23" i="4" s="1"/>
  <c r="AE41" i="34"/>
  <c r="AE76" i="34"/>
  <c r="AE78" i="34" s="1"/>
  <c r="AF58" i="34"/>
  <c r="AE22" i="4" s="1"/>
  <c r="AF10" i="34"/>
  <c r="AF40" i="34" s="1"/>
  <c r="AF41" i="33"/>
  <c r="AF48" i="33" s="1"/>
  <c r="AF76" i="33"/>
  <c r="AF78" i="33" s="1"/>
  <c r="AF96" i="33"/>
  <c r="AF67" i="33"/>
  <c r="AF101" i="33"/>
  <c r="AF102" i="33" s="1"/>
  <c r="AE19" i="12" s="1"/>
  <c r="AG5" i="33"/>
  <c r="AE101" i="32"/>
  <c r="AE102" i="32" s="1"/>
  <c r="AD18" i="12" s="1"/>
  <c r="AF5" i="32"/>
  <c r="AE76" i="32"/>
  <c r="AE41" i="32"/>
  <c r="AE48" i="32" s="1"/>
  <c r="AF58" i="32"/>
  <c r="AE20" i="4" s="1"/>
  <c r="AE41" i="31"/>
  <c r="AE95" i="31" s="1"/>
  <c r="AE76" i="31"/>
  <c r="AD95" i="31"/>
  <c r="AD97" i="31" s="1"/>
  <c r="AF77" i="31"/>
  <c r="AE101" i="31"/>
  <c r="AE102" i="31" s="1"/>
  <c r="AD17" i="12" s="1"/>
  <c r="AF5" i="31"/>
  <c r="AE41" i="27"/>
  <c r="AE76" i="27"/>
  <c r="AE78" i="27" s="1"/>
  <c r="AF58" i="27"/>
  <c r="AH69" i="26"/>
  <c r="AH70" i="26" s="1"/>
  <c r="AI70" i="26" s="1"/>
  <c r="AG45" i="4"/>
  <c r="AD41" i="28"/>
  <c r="AD76" i="28"/>
  <c r="AD78" i="28" s="1"/>
  <c r="AE40" i="28"/>
  <c r="AF5" i="28"/>
  <c r="AE101" i="28"/>
  <c r="AE102" i="28" s="1"/>
  <c r="AD14" i="12" s="1"/>
  <c r="AF10" i="27"/>
  <c r="AH78" i="26"/>
  <c r="AD50" i="27"/>
  <c r="AD51" i="27" s="1"/>
  <c r="AC39" i="7"/>
  <c r="AC47" i="4"/>
  <c r="AD69" i="28"/>
  <c r="AD70" i="28" s="1"/>
  <c r="AE70" i="28" s="1"/>
  <c r="AI10" i="26"/>
  <c r="AH48" i="26"/>
  <c r="AB65" i="7"/>
  <c r="AF77" i="29"/>
  <c r="AE17" i="4"/>
  <c r="AG95" i="24"/>
  <c r="AG97" i="24" s="1"/>
  <c r="AH94" i="24" s="1"/>
  <c r="AH62" i="24"/>
  <c r="AF95" i="25"/>
  <c r="AF97" i="25" s="1"/>
  <c r="AG94" i="25" s="1"/>
  <c r="AF77" i="30"/>
  <c r="AE18" i="4"/>
  <c r="AD41" i="22"/>
  <c r="AD76" i="22"/>
  <c r="AD78" i="22" s="1"/>
  <c r="BB81" i="30"/>
  <c r="BB84" i="30" s="1"/>
  <c r="AZ75" i="12"/>
  <c r="AE10" i="22"/>
  <c r="AE40" i="22" s="1"/>
  <c r="AE44" i="4"/>
  <c r="AF69" i="25"/>
  <c r="AF70" i="25" s="1"/>
  <c r="AG70" i="25" s="1"/>
  <c r="AD41" i="7"/>
  <c r="AE50" i="29"/>
  <c r="AE51" i="29" s="1"/>
  <c r="AE41" i="2"/>
  <c r="AE76" i="2"/>
  <c r="AE78" i="29"/>
  <c r="AG78" i="24"/>
  <c r="AC42" i="4"/>
  <c r="AD69" i="23"/>
  <c r="AD70" i="23" s="1"/>
  <c r="AE70" i="23" s="1"/>
  <c r="BA71" i="12"/>
  <c r="BC81" i="26"/>
  <c r="BC84" i="26" s="1"/>
  <c r="BB71" i="12" s="1"/>
  <c r="AE10" i="23"/>
  <c r="AE40" i="23" s="1"/>
  <c r="AF10" i="29"/>
  <c r="AF40" i="29" s="1"/>
  <c r="AD95" i="23"/>
  <c r="AD97" i="23" s="1"/>
  <c r="AE94" i="23" s="1"/>
  <c r="AC5" i="4"/>
  <c r="AB81" i="4"/>
  <c r="AB4" i="12"/>
  <c r="AB61" i="12" s="1"/>
  <c r="AB99" i="12" s="1"/>
  <c r="AE95" i="29"/>
  <c r="AE97" i="29" s="1"/>
  <c r="AF94" i="29" s="1"/>
  <c r="AF62" i="29"/>
  <c r="AC114" i="12"/>
  <c r="AE75" i="2"/>
  <c r="AH77" i="24"/>
  <c r="AG12" i="4"/>
  <c r="AF5" i="2"/>
  <c r="AE101" i="2"/>
  <c r="AE102" i="2" s="1"/>
  <c r="AD7" i="12" s="1"/>
  <c r="AE75" i="23"/>
  <c r="AC116" i="12"/>
  <c r="AD48" i="23"/>
  <c r="AG10" i="25"/>
  <c r="AG75" i="25"/>
  <c r="AF10" i="30"/>
  <c r="AD95" i="2"/>
  <c r="AD97" i="2" s="1"/>
  <c r="AG48" i="24"/>
  <c r="AF48" i="25"/>
  <c r="AC103" i="12"/>
  <c r="AB82" i="4"/>
  <c r="AB107" i="12"/>
  <c r="AH10" i="24"/>
  <c r="AH40" i="24" s="1"/>
  <c r="AE78" i="30"/>
  <c r="BB81" i="27"/>
  <c r="BB84" i="27" s="1"/>
  <c r="AZ72" i="12"/>
  <c r="AZ102" i="12"/>
  <c r="AC38" i="11" l="1"/>
  <c r="AC45" i="11" s="1"/>
  <c r="AC47" i="11" s="1"/>
  <c r="AD37" i="11"/>
  <c r="AI94" i="36"/>
  <c r="AH50" i="45"/>
  <c r="AH51" i="45" s="1"/>
  <c r="AG57" i="7"/>
  <c r="AI75" i="45"/>
  <c r="AG138" i="12"/>
  <c r="AI75" i="44"/>
  <c r="AG137" i="12"/>
  <c r="AI75" i="43"/>
  <c r="AG136" i="12"/>
  <c r="AH50" i="42"/>
  <c r="AH51" i="42" s="1"/>
  <c r="AG54" i="7"/>
  <c r="AJ75" i="42"/>
  <c r="AH135" i="12"/>
  <c r="AH50" i="41"/>
  <c r="AH51" i="41" s="1"/>
  <c r="AG53" i="7"/>
  <c r="AI75" i="41"/>
  <c r="AG134" i="12"/>
  <c r="AI75" i="40"/>
  <c r="AG133" i="12"/>
  <c r="AI75" i="39"/>
  <c r="AG132" i="12"/>
  <c r="AH50" i="39"/>
  <c r="AH51" i="39" s="1"/>
  <c r="AG51" i="7"/>
  <c r="AH50" i="38"/>
  <c r="AH51" i="38" s="1"/>
  <c r="AG50" i="7"/>
  <c r="AI75" i="38"/>
  <c r="AG131" i="12"/>
  <c r="AI75" i="37"/>
  <c r="AG130" i="12"/>
  <c r="AH50" i="36"/>
  <c r="AH51" i="36" s="1"/>
  <c r="AG48" i="7"/>
  <c r="BC44" i="12"/>
  <c r="AH69" i="38"/>
  <c r="AH70" i="38" s="1"/>
  <c r="AI70" i="38" s="1"/>
  <c r="AG57" i="4"/>
  <c r="AE78" i="32"/>
  <c r="AF75" i="32" s="1"/>
  <c r="AI101" i="45"/>
  <c r="AI102" i="45" s="1"/>
  <c r="AH31" i="12" s="1"/>
  <c r="AJ5" i="45"/>
  <c r="AI40" i="45"/>
  <c r="AH95" i="45"/>
  <c r="AH97" i="45" s="1"/>
  <c r="AI94" i="45" s="1"/>
  <c r="AI101" i="44"/>
  <c r="AI102" i="44" s="1"/>
  <c r="AH30" i="12" s="1"/>
  <c r="AJ5" i="44"/>
  <c r="AI40" i="44"/>
  <c r="AH95" i="44"/>
  <c r="AH97" i="44" s="1"/>
  <c r="AI94" i="44" s="1"/>
  <c r="AH48" i="44"/>
  <c r="AI101" i="43"/>
  <c r="AI102" i="43" s="1"/>
  <c r="AH29" i="12" s="1"/>
  <c r="AJ5" i="43"/>
  <c r="AI40" i="43"/>
  <c r="AH95" i="43"/>
  <c r="AH97" i="43" s="1"/>
  <c r="AI94" i="43" s="1"/>
  <c r="AH48" i="43"/>
  <c r="AJ96" i="42"/>
  <c r="AJ67" i="42"/>
  <c r="AJ77" i="42"/>
  <c r="AI95" i="42"/>
  <c r="AI97" i="42" s="1"/>
  <c r="AJ94" i="42" s="1"/>
  <c r="AI48" i="42"/>
  <c r="AJ10" i="42"/>
  <c r="AH95" i="41"/>
  <c r="AH97" i="41" s="1"/>
  <c r="AI94" i="41" s="1"/>
  <c r="AI101" i="41"/>
  <c r="AI102" i="41" s="1"/>
  <c r="AH27" i="12" s="1"/>
  <c r="AJ5" i="41"/>
  <c r="AI40" i="41"/>
  <c r="AH95" i="40"/>
  <c r="AH97" i="40" s="1"/>
  <c r="AI94" i="40" s="1"/>
  <c r="AH48" i="40"/>
  <c r="AI101" i="40"/>
  <c r="AI102" i="40" s="1"/>
  <c r="AH26" i="12" s="1"/>
  <c r="AJ5" i="40"/>
  <c r="AI40" i="40"/>
  <c r="AI101" i="39"/>
  <c r="AI102" i="39" s="1"/>
  <c r="AH25" i="12" s="1"/>
  <c r="AJ5" i="39"/>
  <c r="AI40" i="39"/>
  <c r="AH95" i="39"/>
  <c r="AH97" i="39" s="1"/>
  <c r="AI94" i="39" s="1"/>
  <c r="AJ77" i="38"/>
  <c r="AI76" i="38"/>
  <c r="AI41" i="38"/>
  <c r="AI95" i="38" s="1"/>
  <c r="AH95" i="38"/>
  <c r="AH97" i="38" s="1"/>
  <c r="AI94" i="38" s="1"/>
  <c r="AI101" i="38"/>
  <c r="AI102" i="38" s="1"/>
  <c r="AH24" i="12" s="1"/>
  <c r="AJ5" i="38"/>
  <c r="AI101" i="37"/>
  <c r="AI102" i="37" s="1"/>
  <c r="AH23" i="12" s="1"/>
  <c r="AJ5" i="37"/>
  <c r="AI40" i="37"/>
  <c r="AH95" i="37"/>
  <c r="AH97" i="37" s="1"/>
  <c r="AI94" i="37" s="1"/>
  <c r="AH48" i="37"/>
  <c r="AI76" i="36"/>
  <c r="AI78" i="36" s="1"/>
  <c r="AI41" i="36"/>
  <c r="AJ58" i="36"/>
  <c r="AI24" i="4" s="1"/>
  <c r="AJ10" i="36"/>
  <c r="AF77" i="2"/>
  <c r="BA70" i="12"/>
  <c r="BC81" i="25"/>
  <c r="BC84" i="25" s="1"/>
  <c r="BB70" i="12" s="1"/>
  <c r="BC81" i="29"/>
  <c r="BC84" i="29" s="1"/>
  <c r="BB74" i="12" s="1"/>
  <c r="BA74" i="12"/>
  <c r="BC81" i="24"/>
  <c r="BC84" i="24" s="1"/>
  <c r="BB69" i="12" s="1"/>
  <c r="BA69" i="12"/>
  <c r="AF67" i="30"/>
  <c r="AE49" i="4" s="1"/>
  <c r="AE94" i="31"/>
  <c r="AE97" i="31" s="1"/>
  <c r="AD50" i="2"/>
  <c r="AD51" i="2" s="1"/>
  <c r="AD42" i="7"/>
  <c r="AF62" i="2"/>
  <c r="AF96" i="2" s="1"/>
  <c r="AF62" i="31"/>
  <c r="AF96" i="31" s="1"/>
  <c r="AF75" i="35"/>
  <c r="AD128" i="12"/>
  <c r="AF75" i="34"/>
  <c r="AD127" i="12"/>
  <c r="AG75" i="33"/>
  <c r="AE126" i="12"/>
  <c r="AE48" i="31"/>
  <c r="AD43" i="7" s="1"/>
  <c r="AE78" i="31"/>
  <c r="AF50" i="33"/>
  <c r="AF51" i="33" s="1"/>
  <c r="AE45" i="7"/>
  <c r="AE50" i="32"/>
  <c r="AE51" i="32" s="1"/>
  <c r="AD44" i="7"/>
  <c r="AE78" i="2"/>
  <c r="AD114" i="12" s="1"/>
  <c r="AF69" i="33"/>
  <c r="AF70" i="33" s="1"/>
  <c r="AG70" i="33" s="1"/>
  <c r="AE52" i="4"/>
  <c r="AF10" i="35"/>
  <c r="AE95" i="35"/>
  <c r="AE97" i="35" s="1"/>
  <c r="AF94" i="35" s="1"/>
  <c r="AF62" i="35"/>
  <c r="AF77" i="35"/>
  <c r="AE48" i="35"/>
  <c r="AF41" i="34"/>
  <c r="AF48" i="34" s="1"/>
  <c r="AF76" i="34"/>
  <c r="AE95" i="34"/>
  <c r="AE97" i="34" s="1"/>
  <c r="AF94" i="34" s="1"/>
  <c r="AF62" i="34"/>
  <c r="AF77" i="34"/>
  <c r="AE48" i="34"/>
  <c r="AF101" i="34"/>
  <c r="AF102" i="34" s="1"/>
  <c r="AE20" i="12" s="1"/>
  <c r="AG5" i="34"/>
  <c r="AG10" i="33"/>
  <c r="AG40" i="33" s="1"/>
  <c r="AF95" i="33"/>
  <c r="AF97" i="33" s="1"/>
  <c r="AG94" i="33" s="1"/>
  <c r="AF77" i="32"/>
  <c r="AE95" i="32"/>
  <c r="AE97" i="32" s="1"/>
  <c r="AF94" i="32" s="1"/>
  <c r="AF62" i="32"/>
  <c r="AF10" i="32"/>
  <c r="AF10" i="31"/>
  <c r="AF40" i="31" s="1"/>
  <c r="AC71" i="4"/>
  <c r="AC73" i="4" s="1"/>
  <c r="AJ5" i="26"/>
  <c r="AI101" i="26"/>
  <c r="AI102" i="26" s="1"/>
  <c r="AH12" i="12" s="1"/>
  <c r="AC121" i="12"/>
  <c r="AE75" i="28"/>
  <c r="AI75" i="26"/>
  <c r="AG119" i="12"/>
  <c r="AF10" i="28"/>
  <c r="AF40" i="28" s="1"/>
  <c r="AD95" i="28"/>
  <c r="AD97" i="28" s="1"/>
  <c r="AE94" i="28" s="1"/>
  <c r="AF77" i="27"/>
  <c r="AE15" i="4"/>
  <c r="AH50" i="26"/>
  <c r="AH51" i="26" s="1"/>
  <c r="AG38" i="7"/>
  <c r="AG5" i="27"/>
  <c r="AF101" i="27"/>
  <c r="AF102" i="27" s="1"/>
  <c r="AE13" i="12" s="1"/>
  <c r="AE41" i="28"/>
  <c r="AE95" i="28" s="1"/>
  <c r="AE76" i="28"/>
  <c r="AD48" i="28"/>
  <c r="AF75" i="27"/>
  <c r="AD120" i="12"/>
  <c r="AI40" i="26"/>
  <c r="AF40" i="27"/>
  <c r="AF58" i="28"/>
  <c r="AE48" i="27"/>
  <c r="AE95" i="27"/>
  <c r="AE97" i="27" s="1"/>
  <c r="AF94" i="27" s="1"/>
  <c r="AF62" i="27"/>
  <c r="AE76" i="23"/>
  <c r="AE78" i="23" s="1"/>
  <c r="AE41" i="23"/>
  <c r="AF58" i="23"/>
  <c r="AE94" i="2"/>
  <c r="AH76" i="24"/>
  <c r="AH41" i="24"/>
  <c r="AH48" i="24" s="1"/>
  <c r="AF75" i="29"/>
  <c r="AD122" i="12"/>
  <c r="AE76" i="22"/>
  <c r="AE41" i="22"/>
  <c r="AE95" i="22" s="1"/>
  <c r="BC81" i="30"/>
  <c r="BC84" i="30" s="1"/>
  <c r="BB75" i="12" s="1"/>
  <c r="BA75" i="12"/>
  <c r="AD95" i="22"/>
  <c r="AD97" i="22" s="1"/>
  <c r="AE94" i="22" s="1"/>
  <c r="AG50" i="24"/>
  <c r="AG51" i="24" s="1"/>
  <c r="AF36" i="7"/>
  <c r="AF101" i="30"/>
  <c r="AF102" i="30" s="1"/>
  <c r="AE16" i="12" s="1"/>
  <c r="AG5" i="30"/>
  <c r="AH5" i="25"/>
  <c r="AG101" i="25"/>
  <c r="AG102" i="25" s="1"/>
  <c r="AF11" i="12" s="1"/>
  <c r="AB109" i="12"/>
  <c r="AF5" i="23"/>
  <c r="AE101" i="23"/>
  <c r="AE102" i="23" s="1"/>
  <c r="AD9" i="12" s="1"/>
  <c r="AF5" i="22"/>
  <c r="AE101" i="22"/>
  <c r="AE102" i="22" s="1"/>
  <c r="AD8" i="12" s="1"/>
  <c r="AD48" i="22"/>
  <c r="AH96" i="24"/>
  <c r="AH67" i="24"/>
  <c r="AF40" i="30"/>
  <c r="AG40" i="25"/>
  <c r="AF41" i="29"/>
  <c r="AF76" i="29"/>
  <c r="AE48" i="2"/>
  <c r="AE95" i="2"/>
  <c r="AC115" i="12"/>
  <c r="AE75" i="22"/>
  <c r="AF75" i="30"/>
  <c r="AD123" i="12"/>
  <c r="AI5" i="24"/>
  <c r="AH101" i="24"/>
  <c r="AH102" i="24" s="1"/>
  <c r="AG10" i="12" s="1"/>
  <c r="AE37" i="7"/>
  <c r="AF50" i="25"/>
  <c r="AF51" i="25" s="1"/>
  <c r="AD50" i="23"/>
  <c r="AD51" i="23" s="1"/>
  <c r="AC35" i="7"/>
  <c r="AF10" i="2"/>
  <c r="AF40" i="2" s="1"/>
  <c r="AF96" i="29"/>
  <c r="AF67" i="29"/>
  <c r="AF101" i="29"/>
  <c r="AF102" i="29" s="1"/>
  <c r="AE15" i="12" s="1"/>
  <c r="AG5" i="29"/>
  <c r="AF117" i="12"/>
  <c r="AH75" i="24"/>
  <c r="AF58" i="22"/>
  <c r="BA72" i="12"/>
  <c r="BC81" i="27"/>
  <c r="BC84" i="27" s="1"/>
  <c r="BB72" i="12" s="1"/>
  <c r="BA102" i="12"/>
  <c r="AC92" i="12" l="1"/>
  <c r="AC97" i="12" s="1"/>
  <c r="AD38" i="11"/>
  <c r="AD45" i="11" s="1"/>
  <c r="AD47" i="11" s="1"/>
  <c r="AH50" i="44"/>
  <c r="AH51" i="44" s="1"/>
  <c r="AG56" i="7"/>
  <c r="AH50" i="43"/>
  <c r="AH51" i="43" s="1"/>
  <c r="AG55" i="7"/>
  <c r="AI50" i="42"/>
  <c r="AI51" i="42" s="1"/>
  <c r="AH54" i="7"/>
  <c r="AH50" i="40"/>
  <c r="AH51" i="40" s="1"/>
  <c r="AG52" i="7"/>
  <c r="AI78" i="38"/>
  <c r="AH50" i="37"/>
  <c r="AH51" i="37" s="1"/>
  <c r="AG49" i="7"/>
  <c r="AJ75" i="36"/>
  <c r="AH129" i="12"/>
  <c r="AJ69" i="42"/>
  <c r="AJ70" i="42" s="1"/>
  <c r="AK70" i="42" s="1"/>
  <c r="AI61" i="4"/>
  <c r="AD125" i="12"/>
  <c r="AJ62" i="38"/>
  <c r="AJ96" i="38" s="1"/>
  <c r="AI97" i="38"/>
  <c r="AJ94" i="38" s="1"/>
  <c r="AI76" i="45"/>
  <c r="AI78" i="45" s="1"/>
  <c r="AI41" i="45"/>
  <c r="AJ58" i="45"/>
  <c r="AI33" i="4" s="1"/>
  <c r="AJ10" i="45"/>
  <c r="AI76" i="44"/>
  <c r="AI78" i="44" s="1"/>
  <c r="AI41" i="44"/>
  <c r="AI48" i="44" s="1"/>
  <c r="AJ58" i="44"/>
  <c r="AI32" i="4" s="1"/>
  <c r="AJ10" i="44"/>
  <c r="AI41" i="43"/>
  <c r="AI48" i="43" s="1"/>
  <c r="AI76" i="43"/>
  <c r="AI78" i="43" s="1"/>
  <c r="AJ58" i="43"/>
  <c r="AI31" i="4" s="1"/>
  <c r="AJ10" i="43"/>
  <c r="AJ101" i="42"/>
  <c r="AJ102" i="42" s="1"/>
  <c r="AI28" i="12" s="1"/>
  <c r="AK5" i="42"/>
  <c r="AJ40" i="42"/>
  <c r="AI76" i="41"/>
  <c r="AI78" i="41" s="1"/>
  <c r="AI41" i="41"/>
  <c r="AI48" i="41" s="1"/>
  <c r="AJ58" i="41"/>
  <c r="AI29" i="4" s="1"/>
  <c r="AJ10" i="41"/>
  <c r="AJ40" i="41" s="1"/>
  <c r="AJ10" i="40"/>
  <c r="AJ40" i="40" s="1"/>
  <c r="AI41" i="40"/>
  <c r="AI48" i="40" s="1"/>
  <c r="AI76" i="40"/>
  <c r="AI78" i="40" s="1"/>
  <c r="AJ58" i="40"/>
  <c r="AI28" i="4" s="1"/>
  <c r="AI76" i="39"/>
  <c r="AI78" i="39" s="1"/>
  <c r="AI41" i="39"/>
  <c r="AI48" i="39" s="1"/>
  <c r="AJ58" i="39"/>
  <c r="AI27" i="4" s="1"/>
  <c r="AJ10" i="39"/>
  <c r="AJ40" i="39" s="1"/>
  <c r="AJ10" i="38"/>
  <c r="AI48" i="38"/>
  <c r="AI41" i="37"/>
  <c r="AI76" i="37"/>
  <c r="AI78" i="37" s="1"/>
  <c r="AJ58" i="37"/>
  <c r="AI25" i="4" s="1"/>
  <c r="AJ10" i="37"/>
  <c r="AJ101" i="36"/>
  <c r="AJ102" i="36" s="1"/>
  <c r="AI22" i="12" s="1"/>
  <c r="AK5" i="36"/>
  <c r="AJ40" i="36"/>
  <c r="AJ77" i="36"/>
  <c r="AI95" i="36"/>
  <c r="AI97" i="36" s="1"/>
  <c r="AJ62" i="36"/>
  <c r="AI48" i="36"/>
  <c r="AF75" i="2"/>
  <c r="AF69" i="30"/>
  <c r="AF70" i="30" s="1"/>
  <c r="AG70" i="30" s="1"/>
  <c r="AF94" i="31"/>
  <c r="AF67" i="2"/>
  <c r="AF69" i="2" s="1"/>
  <c r="AF70" i="2" s="1"/>
  <c r="AG70" i="2" s="1"/>
  <c r="AE78" i="22"/>
  <c r="AF75" i="22" s="1"/>
  <c r="AF78" i="34"/>
  <c r="AG75" i="34" s="1"/>
  <c r="AF67" i="31"/>
  <c r="AF69" i="31" s="1"/>
  <c r="AF70" i="31" s="1"/>
  <c r="AG70" i="31" s="1"/>
  <c r="AE50" i="31"/>
  <c r="AE51" i="31" s="1"/>
  <c r="AF75" i="31"/>
  <c r="AD124" i="12"/>
  <c r="AE48" i="28"/>
  <c r="AD40" i="7" s="1"/>
  <c r="AH78" i="24"/>
  <c r="AI75" i="24" s="1"/>
  <c r="AF50" i="34"/>
  <c r="AF51" i="34" s="1"/>
  <c r="AE46" i="7"/>
  <c r="AE50" i="34"/>
  <c r="AE51" i="34" s="1"/>
  <c r="AD46" i="7"/>
  <c r="AE97" i="22"/>
  <c r="AF94" i="22" s="1"/>
  <c r="AE97" i="28"/>
  <c r="AF94" i="28" s="1"/>
  <c r="AE50" i="35"/>
  <c r="AE51" i="35" s="1"/>
  <c r="AD47" i="7"/>
  <c r="AC140" i="12"/>
  <c r="AC5" i="12" s="1"/>
  <c r="AF96" i="35"/>
  <c r="AF67" i="35"/>
  <c r="AF101" i="35"/>
  <c r="AF102" i="35" s="1"/>
  <c r="AE21" i="12" s="1"/>
  <c r="AG5" i="35"/>
  <c r="AF40" i="35"/>
  <c r="AF95" i="34"/>
  <c r="AG10" i="34"/>
  <c r="AG40" i="34" s="1"/>
  <c r="AF96" i="34"/>
  <c r="AF67" i="34"/>
  <c r="AG101" i="33"/>
  <c r="AG102" i="33" s="1"/>
  <c r="AF19" i="12" s="1"/>
  <c r="AH5" i="33"/>
  <c r="AG41" i="33"/>
  <c r="AG76" i="33"/>
  <c r="AG78" i="33" s="1"/>
  <c r="AH58" i="33"/>
  <c r="AG21" i="4" s="1"/>
  <c r="AF101" i="32"/>
  <c r="AF102" i="32" s="1"/>
  <c r="AE18" i="12" s="1"/>
  <c r="AG5" i="32"/>
  <c r="AF96" i="32"/>
  <c r="AF67" i="32"/>
  <c r="AF40" i="32"/>
  <c r="AF101" i="31"/>
  <c r="AF102" i="31" s="1"/>
  <c r="AE17" i="12" s="1"/>
  <c r="AG5" i="31"/>
  <c r="AF41" i="31"/>
  <c r="AF76" i="31"/>
  <c r="AC75" i="4"/>
  <c r="AC4" i="12" s="1"/>
  <c r="AF76" i="28"/>
  <c r="AF41" i="28"/>
  <c r="AF48" i="28" s="1"/>
  <c r="AI76" i="26"/>
  <c r="AI78" i="26" s="1"/>
  <c r="AI41" i="26"/>
  <c r="AI48" i="26" s="1"/>
  <c r="AJ58" i="26"/>
  <c r="AG10" i="27"/>
  <c r="AE78" i="28"/>
  <c r="AD39" i="7"/>
  <c r="AE50" i="27"/>
  <c r="AE51" i="27" s="1"/>
  <c r="AG5" i="28"/>
  <c r="AG10" i="28" s="1"/>
  <c r="AF101" i="28"/>
  <c r="AF102" i="28" s="1"/>
  <c r="AE14" i="12" s="1"/>
  <c r="AE16" i="4"/>
  <c r="AF77" i="28"/>
  <c r="AF62" i="28"/>
  <c r="AF62" i="22"/>
  <c r="AF96" i="22" s="1"/>
  <c r="AE48" i="22"/>
  <c r="AD34" i="7" s="1"/>
  <c r="AF67" i="27"/>
  <c r="AF96" i="27"/>
  <c r="AF41" i="27"/>
  <c r="AF76" i="27"/>
  <c r="AF78" i="27" s="1"/>
  <c r="AD50" i="28"/>
  <c r="AD51" i="28" s="1"/>
  <c r="AC40" i="7"/>
  <c r="AJ10" i="26"/>
  <c r="AJ40" i="26" s="1"/>
  <c r="AG10" i="29"/>
  <c r="AG40" i="29" s="1"/>
  <c r="AF95" i="29"/>
  <c r="AF97" i="29" s="1"/>
  <c r="AG94" i="29" s="1"/>
  <c r="AG43" i="4"/>
  <c r="AH69" i="24"/>
  <c r="AH70" i="24" s="1"/>
  <c r="AI70" i="24" s="1"/>
  <c r="AH10" i="25"/>
  <c r="AH40" i="25" s="1"/>
  <c r="AF78" i="29"/>
  <c r="AG36" i="7"/>
  <c r="AH50" i="24"/>
  <c r="AH51" i="24" s="1"/>
  <c r="AE97" i="2"/>
  <c r="AF76" i="2"/>
  <c r="AF41" i="2"/>
  <c r="AI10" i="24"/>
  <c r="AI40" i="24" s="1"/>
  <c r="AC64" i="7"/>
  <c r="AC48" i="11"/>
  <c r="AC72" i="11"/>
  <c r="AC104" i="12" s="1"/>
  <c r="AF10" i="22"/>
  <c r="AG10" i="30"/>
  <c r="AH95" i="24"/>
  <c r="AH97" i="24" s="1"/>
  <c r="AI94" i="24" s="1"/>
  <c r="AF77" i="23"/>
  <c r="AE11" i="4"/>
  <c r="AF101" i="2"/>
  <c r="AF102" i="2" s="1"/>
  <c r="AE7" i="12" s="1"/>
  <c r="AG5" i="2"/>
  <c r="AF48" i="29"/>
  <c r="AG76" i="25"/>
  <c r="AG78" i="25" s="1"/>
  <c r="AG41" i="25"/>
  <c r="AH58" i="25"/>
  <c r="AF10" i="23"/>
  <c r="AF40" i="23" s="1"/>
  <c r="AE48" i="23"/>
  <c r="AE95" i="23"/>
  <c r="AE97" i="23" s="1"/>
  <c r="AF94" i="23" s="1"/>
  <c r="AF62" i="23"/>
  <c r="AE10" i="4"/>
  <c r="AF77" i="22"/>
  <c r="AE48" i="4"/>
  <c r="AF69" i="29"/>
  <c r="AF70" i="29" s="1"/>
  <c r="AG70" i="29" s="1"/>
  <c r="AE50" i="2"/>
  <c r="AE51" i="2" s="1"/>
  <c r="AD33" i="7"/>
  <c r="AF41" i="30"/>
  <c r="AF76" i="30"/>
  <c r="AF78" i="30" s="1"/>
  <c r="AD50" i="22"/>
  <c r="AD51" i="22" s="1"/>
  <c r="AC34" i="7"/>
  <c r="AF75" i="23"/>
  <c r="AD116" i="12"/>
  <c r="BB102" i="12"/>
  <c r="AD92" i="12" l="1"/>
  <c r="AD97" i="12" s="1"/>
  <c r="AJ94" i="36"/>
  <c r="AJ75" i="45"/>
  <c r="AH138" i="12"/>
  <c r="AJ75" i="44"/>
  <c r="AH137" i="12"/>
  <c r="AI50" i="44"/>
  <c r="AI51" i="44" s="1"/>
  <c r="AH56" i="7"/>
  <c r="AJ75" i="43"/>
  <c r="AH136" i="12"/>
  <c r="AI50" i="43"/>
  <c r="AI51" i="43" s="1"/>
  <c r="AH55" i="7"/>
  <c r="AI50" i="41"/>
  <c r="AI51" i="41" s="1"/>
  <c r="AH53" i="7"/>
  <c r="AJ75" i="41"/>
  <c r="AH134" i="12"/>
  <c r="AJ75" i="40"/>
  <c r="AH133" i="12"/>
  <c r="AI50" i="40"/>
  <c r="AI51" i="40" s="1"/>
  <c r="AH52" i="7"/>
  <c r="AI50" i="39"/>
  <c r="AI51" i="39" s="1"/>
  <c r="AH51" i="7"/>
  <c r="AJ75" i="39"/>
  <c r="AH132" i="12"/>
  <c r="AI50" i="38"/>
  <c r="AI51" i="38" s="1"/>
  <c r="AH50" i="7"/>
  <c r="AJ75" i="38"/>
  <c r="AH131" i="12"/>
  <c r="AJ75" i="37"/>
  <c r="AH130" i="12"/>
  <c r="AI50" i="36"/>
  <c r="AI51" i="36" s="1"/>
  <c r="AH48" i="7"/>
  <c r="AJ67" i="38"/>
  <c r="AJ101" i="45"/>
  <c r="AJ102" i="45" s="1"/>
  <c r="AI31" i="12" s="1"/>
  <c r="AK5" i="45"/>
  <c r="AJ40" i="45"/>
  <c r="AJ77" i="45"/>
  <c r="AI95" i="45"/>
  <c r="AI97" i="45" s="1"/>
  <c r="AJ94" i="45" s="1"/>
  <c r="AJ62" i="45"/>
  <c r="AI48" i="45"/>
  <c r="AJ101" i="44"/>
  <c r="AJ102" i="44" s="1"/>
  <c r="AI30" i="12" s="1"/>
  <c r="AK5" i="44"/>
  <c r="AJ40" i="44"/>
  <c r="AJ77" i="44"/>
  <c r="AI95" i="44"/>
  <c r="AI97" i="44" s="1"/>
  <c r="AJ94" i="44" s="1"/>
  <c r="AJ62" i="44"/>
  <c r="AJ101" i="43"/>
  <c r="AJ102" i="43" s="1"/>
  <c r="AI29" i="12" s="1"/>
  <c r="AK5" i="43"/>
  <c r="AJ40" i="43"/>
  <c r="AJ77" i="43"/>
  <c r="AI95" i="43"/>
  <c r="AI97" i="43" s="1"/>
  <c r="AJ94" i="43" s="1"/>
  <c r="AJ62" i="43"/>
  <c r="AJ76" i="42"/>
  <c r="AJ78" i="42" s="1"/>
  <c r="AJ41" i="42"/>
  <c r="AK10" i="42"/>
  <c r="AJ41" i="41"/>
  <c r="AJ76" i="41"/>
  <c r="AJ77" i="41"/>
  <c r="AJ101" i="41"/>
  <c r="AJ102" i="41" s="1"/>
  <c r="AI27" i="12" s="1"/>
  <c r="AK5" i="41"/>
  <c r="AI95" i="41"/>
  <c r="AI97" i="41" s="1"/>
  <c r="AJ94" i="41" s="1"/>
  <c r="AJ62" i="41"/>
  <c r="AI95" i="40"/>
  <c r="AI97" i="40" s="1"/>
  <c r="AJ94" i="40" s="1"/>
  <c r="AJ62" i="40"/>
  <c r="AJ77" i="40"/>
  <c r="AJ101" i="40"/>
  <c r="AJ102" i="40" s="1"/>
  <c r="AI26" i="12" s="1"/>
  <c r="AK5" i="40"/>
  <c r="AJ41" i="40"/>
  <c r="AJ76" i="40"/>
  <c r="AJ101" i="39"/>
  <c r="AJ102" i="39" s="1"/>
  <c r="AI25" i="12" s="1"/>
  <c r="AK5" i="39"/>
  <c r="AJ41" i="39"/>
  <c r="AJ48" i="39" s="1"/>
  <c r="AJ76" i="39"/>
  <c r="AJ77" i="39"/>
  <c r="AI95" i="39"/>
  <c r="AI97" i="39" s="1"/>
  <c r="AJ94" i="39" s="1"/>
  <c r="AJ62" i="39"/>
  <c r="AJ101" i="38"/>
  <c r="AJ102" i="38" s="1"/>
  <c r="AI24" i="12" s="1"/>
  <c r="AK5" i="38"/>
  <c r="AJ40" i="38"/>
  <c r="AJ101" i="37"/>
  <c r="AJ102" i="37" s="1"/>
  <c r="AI23" i="12" s="1"/>
  <c r="AK5" i="37"/>
  <c r="AJ40" i="37"/>
  <c r="AJ41" i="37" s="1"/>
  <c r="AJ77" i="37"/>
  <c r="AI95" i="37"/>
  <c r="AI97" i="37" s="1"/>
  <c r="AJ94" i="37" s="1"/>
  <c r="AI48" i="37"/>
  <c r="AJ62" i="37"/>
  <c r="AJ96" i="36"/>
  <c r="AJ67" i="36"/>
  <c r="AJ76" i="36"/>
  <c r="AJ78" i="36" s="1"/>
  <c r="AJ41" i="36"/>
  <c r="AK10" i="36"/>
  <c r="AK40" i="36" s="1"/>
  <c r="AF78" i="2"/>
  <c r="AE114" i="12" s="1"/>
  <c r="AD115" i="12"/>
  <c r="AG117" i="12"/>
  <c r="AE127" i="12"/>
  <c r="AE40" i="4"/>
  <c r="AE50" i="22"/>
  <c r="AE51" i="22" s="1"/>
  <c r="AE50" i="28"/>
  <c r="AE51" i="28" s="1"/>
  <c r="AF48" i="2"/>
  <c r="AF50" i="2" s="1"/>
  <c r="AF51" i="2" s="1"/>
  <c r="AE50" i="4"/>
  <c r="AH75" i="33"/>
  <c r="AF126" i="12"/>
  <c r="AF78" i="31"/>
  <c r="AD48" i="11"/>
  <c r="AD64" i="7"/>
  <c r="AD72" i="11"/>
  <c r="AD104" i="12" s="1"/>
  <c r="AF97" i="34"/>
  <c r="AG94" i="34" s="1"/>
  <c r="AC61" i="12"/>
  <c r="AC99" i="12" s="1"/>
  <c r="AD5" i="4"/>
  <c r="AD75" i="4" s="1"/>
  <c r="AD81" i="4" s="1"/>
  <c r="AC59" i="7"/>
  <c r="AC61" i="7" s="1"/>
  <c r="AC62" i="7" s="1"/>
  <c r="AF69" i="32"/>
  <c r="AF70" i="32" s="1"/>
  <c r="AG70" i="32" s="1"/>
  <c r="AE51" i="4"/>
  <c r="AF69" i="35"/>
  <c r="AF70" i="35" s="1"/>
  <c r="AG70" i="35" s="1"/>
  <c r="AE54" i="4"/>
  <c r="AF69" i="34"/>
  <c r="AF70" i="34" s="1"/>
  <c r="AG70" i="34" s="1"/>
  <c r="AE53" i="4"/>
  <c r="AF41" i="35"/>
  <c r="AF76" i="35"/>
  <c r="AF78" i="35" s="1"/>
  <c r="AG10" i="35"/>
  <c r="AG40" i="35" s="1"/>
  <c r="AG41" i="34"/>
  <c r="AG48" i="34" s="1"/>
  <c r="AG76" i="34"/>
  <c r="AG78" i="34" s="1"/>
  <c r="AH58" i="34"/>
  <c r="AG22" i="4" s="1"/>
  <c r="AG101" i="34"/>
  <c r="AG102" i="34" s="1"/>
  <c r="AF20" i="12" s="1"/>
  <c r="AH5" i="34"/>
  <c r="AG95" i="33"/>
  <c r="AG97" i="33" s="1"/>
  <c r="AH94" i="33" s="1"/>
  <c r="AH62" i="33"/>
  <c r="AH77" i="33"/>
  <c r="AH10" i="33"/>
  <c r="AH40" i="33" s="1"/>
  <c r="AG48" i="33"/>
  <c r="AF76" i="32"/>
  <c r="AF78" i="32" s="1"/>
  <c r="AF41" i="32"/>
  <c r="AG10" i="32"/>
  <c r="AF95" i="31"/>
  <c r="AF97" i="31" s="1"/>
  <c r="AG10" i="31"/>
  <c r="AG40" i="31" s="1"/>
  <c r="AF48" i="31"/>
  <c r="AC81" i="4"/>
  <c r="AF50" i="28"/>
  <c r="AF51" i="28" s="1"/>
  <c r="AE40" i="7"/>
  <c r="AJ41" i="26"/>
  <c r="AJ76" i="26"/>
  <c r="AF95" i="27"/>
  <c r="AF97" i="27" s="1"/>
  <c r="AG94" i="27" s="1"/>
  <c r="AH5" i="27"/>
  <c r="AG101" i="27"/>
  <c r="AG102" i="27" s="1"/>
  <c r="AF13" i="12" s="1"/>
  <c r="AI50" i="26"/>
  <c r="AI51" i="26" s="1"/>
  <c r="AH38" i="7"/>
  <c r="AF67" i="22"/>
  <c r="AF69" i="22" s="1"/>
  <c r="AF70" i="22" s="1"/>
  <c r="AG70" i="22" s="1"/>
  <c r="AJ101" i="26"/>
  <c r="AJ102" i="26" s="1"/>
  <c r="AI12" i="12" s="1"/>
  <c r="AK5" i="26"/>
  <c r="AK10" i="26" s="1"/>
  <c r="AK101" i="26" s="1"/>
  <c r="AK102" i="26" s="1"/>
  <c r="AJ12" i="12" s="1"/>
  <c r="AF96" i="28"/>
  <c r="AF67" i="28"/>
  <c r="AI95" i="26"/>
  <c r="AI97" i="26" s="1"/>
  <c r="AJ94" i="26" s="1"/>
  <c r="AJ62" i="26"/>
  <c r="AJ75" i="26"/>
  <c r="AH119" i="12"/>
  <c r="AF48" i="27"/>
  <c r="AE46" i="4"/>
  <c r="AF69" i="27"/>
  <c r="AF70" i="27" s="1"/>
  <c r="AG70" i="27" s="1"/>
  <c r="AG75" i="27"/>
  <c r="AE120" i="12"/>
  <c r="AF75" i="28"/>
  <c r="AF78" i="28" s="1"/>
  <c r="AD121" i="12"/>
  <c r="AF95" i="28"/>
  <c r="AE37" i="4"/>
  <c r="AG40" i="28"/>
  <c r="AH5" i="28"/>
  <c r="AH10" i="28" s="1"/>
  <c r="AG101" i="28"/>
  <c r="AG102" i="28" s="1"/>
  <c r="AF14" i="12" s="1"/>
  <c r="AG40" i="27"/>
  <c r="AI14" i="4"/>
  <c r="AJ77" i="26"/>
  <c r="AG75" i="30"/>
  <c r="AE123" i="12"/>
  <c r="AF96" i="23"/>
  <c r="AF67" i="23"/>
  <c r="AG13" i="4"/>
  <c r="AH77" i="25"/>
  <c r="AH5" i="30"/>
  <c r="AG101" i="30"/>
  <c r="AG102" i="30" s="1"/>
  <c r="AF16" i="12" s="1"/>
  <c r="AG5" i="22"/>
  <c r="AF101" i="22"/>
  <c r="AF102" i="22" s="1"/>
  <c r="AE8" i="12" s="1"/>
  <c r="AH76" i="25"/>
  <c r="AH41" i="25"/>
  <c r="AF95" i="30"/>
  <c r="AF97" i="30" s="1"/>
  <c r="AG94" i="30" s="1"/>
  <c r="AG48" i="25"/>
  <c r="AG95" i="25"/>
  <c r="AG97" i="25" s="1"/>
  <c r="AH94" i="25" s="1"/>
  <c r="AH62" i="25"/>
  <c r="AG10" i="2"/>
  <c r="AG40" i="30"/>
  <c r="AD103" i="12"/>
  <c r="AC107" i="12"/>
  <c r="AC82" i="4"/>
  <c r="AF48" i="30"/>
  <c r="AE50" i="23"/>
  <c r="AE51" i="23" s="1"/>
  <c r="AD35" i="7"/>
  <c r="AD59" i="7" s="1"/>
  <c r="AD61" i="7" s="1"/>
  <c r="AF76" i="23"/>
  <c r="AF78" i="23" s="1"/>
  <c r="AF41" i="23"/>
  <c r="AH75" i="25"/>
  <c r="AF118" i="12"/>
  <c r="AI41" i="24"/>
  <c r="AI48" i="24" s="1"/>
  <c r="AI76" i="24"/>
  <c r="AI78" i="24" s="1"/>
  <c r="AJ58" i="24"/>
  <c r="AF95" i="2"/>
  <c r="AG75" i="29"/>
  <c r="AE122" i="12"/>
  <c r="AG76" i="29"/>
  <c r="AG41" i="29"/>
  <c r="AG48" i="29" s="1"/>
  <c r="AH58" i="29"/>
  <c r="AF101" i="23"/>
  <c r="AF102" i="23" s="1"/>
  <c r="AE9" i="12" s="1"/>
  <c r="AG5" i="23"/>
  <c r="AE41" i="7"/>
  <c r="AF50" i="29"/>
  <c r="AF51" i="29" s="1"/>
  <c r="AF40" i="22"/>
  <c r="AE37" i="11" s="1"/>
  <c r="AJ5" i="24"/>
  <c r="AI101" i="24"/>
  <c r="AI102" i="24" s="1"/>
  <c r="AH10" i="12" s="1"/>
  <c r="AF94" i="2"/>
  <c r="AH101" i="25"/>
  <c r="AH102" i="25" s="1"/>
  <c r="AG11" i="12" s="1"/>
  <c r="AI5" i="25"/>
  <c r="AH5" i="29"/>
  <c r="AG101" i="29"/>
  <c r="AG102" i="29" s="1"/>
  <c r="AF15" i="12" s="1"/>
  <c r="AJ48" i="36" l="1"/>
  <c r="AJ50" i="36" s="1"/>
  <c r="AJ51" i="36" s="1"/>
  <c r="AI50" i="45"/>
  <c r="AI51" i="45" s="1"/>
  <c r="AH57" i="7"/>
  <c r="AK75" i="42"/>
  <c r="AI135" i="12"/>
  <c r="AJ50" i="39"/>
  <c r="AJ51" i="39" s="1"/>
  <c r="AI51" i="7"/>
  <c r="AI50" i="37"/>
  <c r="AI51" i="37" s="1"/>
  <c r="AH49" i="7"/>
  <c r="AK75" i="36"/>
  <c r="AI129" i="12"/>
  <c r="AJ69" i="36"/>
  <c r="AJ70" i="36" s="1"/>
  <c r="AK70" i="36" s="1"/>
  <c r="AI55" i="4"/>
  <c r="AJ69" i="38"/>
  <c r="AJ70" i="38" s="1"/>
  <c r="AK70" i="38" s="1"/>
  <c r="AI57" i="4"/>
  <c r="AD140" i="12"/>
  <c r="AD5" i="12" s="1"/>
  <c r="AJ78" i="39"/>
  <c r="AL5" i="26"/>
  <c r="AL10" i="26" s="1"/>
  <c r="AL40" i="26" s="1"/>
  <c r="AJ78" i="41"/>
  <c r="AJ78" i="40"/>
  <c r="AJ96" i="45"/>
  <c r="AJ67" i="45"/>
  <c r="AJ41" i="45"/>
  <c r="AJ76" i="45"/>
  <c r="AJ78" i="45" s="1"/>
  <c r="AK10" i="45"/>
  <c r="AJ96" i="44"/>
  <c r="AJ67" i="44"/>
  <c r="AJ76" i="44"/>
  <c r="AJ78" i="44" s="1"/>
  <c r="AJ41" i="44"/>
  <c r="AJ48" i="44" s="1"/>
  <c r="AK10" i="44"/>
  <c r="AK40" i="44" s="1"/>
  <c r="AJ76" i="43"/>
  <c r="AJ78" i="43" s="1"/>
  <c r="AJ41" i="43"/>
  <c r="AJ48" i="43" s="1"/>
  <c r="AJ96" i="43"/>
  <c r="AJ67" i="43"/>
  <c r="AK10" i="43"/>
  <c r="AK40" i="43" s="1"/>
  <c r="AK101" i="42"/>
  <c r="AK102" i="42" s="1"/>
  <c r="AJ28" i="12" s="1"/>
  <c r="AL5" i="42"/>
  <c r="AK40" i="42"/>
  <c r="AJ95" i="42"/>
  <c r="AJ97" i="42" s="1"/>
  <c r="AK94" i="42" s="1"/>
  <c r="AJ48" i="42"/>
  <c r="AJ96" i="41"/>
  <c r="AJ67" i="41"/>
  <c r="AJ95" i="41"/>
  <c r="AK10" i="41"/>
  <c r="AK40" i="41" s="1"/>
  <c r="AJ48" i="41"/>
  <c r="AK10" i="40"/>
  <c r="AK40" i="40" s="1"/>
  <c r="AJ95" i="40"/>
  <c r="AJ96" i="40"/>
  <c r="AJ67" i="40"/>
  <c r="AJ48" i="40"/>
  <c r="AJ95" i="39"/>
  <c r="AJ96" i="39"/>
  <c r="AJ67" i="39"/>
  <c r="AK10" i="39"/>
  <c r="AJ41" i="38"/>
  <c r="AJ48" i="38" s="1"/>
  <c r="AJ76" i="38"/>
  <c r="AJ78" i="38" s="1"/>
  <c r="AK10" i="38"/>
  <c r="AJ76" i="37"/>
  <c r="AJ78" i="37" s="1"/>
  <c r="AK10" i="37"/>
  <c r="AJ96" i="37"/>
  <c r="AJ67" i="37"/>
  <c r="AK41" i="36"/>
  <c r="AK76" i="36"/>
  <c r="AL58" i="36"/>
  <c r="AK24" i="4" s="1"/>
  <c r="AJ95" i="36"/>
  <c r="AJ97" i="36" s="1"/>
  <c r="AK101" i="36"/>
  <c r="AK102" i="36" s="1"/>
  <c r="AJ22" i="12" s="1"/>
  <c r="AL5" i="36"/>
  <c r="AG75" i="2"/>
  <c r="AE33" i="7"/>
  <c r="AG94" i="31"/>
  <c r="AK40" i="26"/>
  <c r="AL58" i="26" s="1"/>
  <c r="AG75" i="35"/>
  <c r="AE128" i="12"/>
  <c r="AH75" i="34"/>
  <c r="AF127" i="12"/>
  <c r="AG75" i="32"/>
  <c r="AE125" i="12"/>
  <c r="AC65" i="7"/>
  <c r="AG75" i="31"/>
  <c r="AE124" i="12"/>
  <c r="AF97" i="28"/>
  <c r="AG94" i="28" s="1"/>
  <c r="AG50" i="33"/>
  <c r="AG51" i="33" s="1"/>
  <c r="AF45" i="7"/>
  <c r="AF50" i="31"/>
  <c r="AF51" i="31" s="1"/>
  <c r="AE43" i="7"/>
  <c r="AG50" i="34"/>
  <c r="AG51" i="34" s="1"/>
  <c r="AF46" i="7"/>
  <c r="AD4" i="12"/>
  <c r="AE5" i="4"/>
  <c r="AF95" i="35"/>
  <c r="AF97" i="35" s="1"/>
  <c r="AG94" i="35" s="1"/>
  <c r="AG76" i="35"/>
  <c r="AG41" i="35"/>
  <c r="AG95" i="35" s="1"/>
  <c r="AG101" i="35"/>
  <c r="AG102" i="35" s="1"/>
  <c r="AF21" i="12" s="1"/>
  <c r="AH5" i="35"/>
  <c r="AF48" i="35"/>
  <c r="AH58" i="35"/>
  <c r="AG23" i="4" s="1"/>
  <c r="AH10" i="34"/>
  <c r="AH77" i="34"/>
  <c r="AG95" i="34"/>
  <c r="AG97" i="34" s="1"/>
  <c r="AH94" i="34" s="1"/>
  <c r="AH62" i="34"/>
  <c r="AH96" i="33"/>
  <c r="AH67" i="33"/>
  <c r="AH76" i="33"/>
  <c r="AH78" i="33" s="1"/>
  <c r="AH41" i="33"/>
  <c r="AH48" i="33" s="1"/>
  <c r="AH101" i="33"/>
  <c r="AH102" i="33" s="1"/>
  <c r="AG19" i="12" s="1"/>
  <c r="AI5" i="33"/>
  <c r="AF95" i="32"/>
  <c r="AF97" i="32" s="1"/>
  <c r="AG94" i="32" s="1"/>
  <c r="AG101" i="32"/>
  <c r="AG102" i="32" s="1"/>
  <c r="AF18" i="12" s="1"/>
  <c r="AH5" i="32"/>
  <c r="AG40" i="32"/>
  <c r="AF48" i="32"/>
  <c r="AG41" i="31"/>
  <c r="AG48" i="31" s="1"/>
  <c r="AG76" i="31"/>
  <c r="AH58" i="31"/>
  <c r="AG19" i="4" s="1"/>
  <c r="AG101" i="31"/>
  <c r="AG102" i="31" s="1"/>
  <c r="AF17" i="12" s="1"/>
  <c r="AH5" i="31"/>
  <c r="AE41" i="4"/>
  <c r="AH40" i="28"/>
  <c r="AI5" i="28"/>
  <c r="AI10" i="28" s="1"/>
  <c r="AI101" i="28" s="1"/>
  <c r="AI102" i="28" s="1"/>
  <c r="AH14" i="12" s="1"/>
  <c r="AH101" i="28"/>
  <c r="AH102" i="28" s="1"/>
  <c r="AG14" i="12" s="1"/>
  <c r="AJ78" i="26"/>
  <c r="AG41" i="28"/>
  <c r="AG48" i="28" s="1"/>
  <c r="AG76" i="28"/>
  <c r="AH58" i="28"/>
  <c r="AE47" i="4"/>
  <c r="AF69" i="28"/>
  <c r="AF70" i="28" s="1"/>
  <c r="AG70" i="28" s="1"/>
  <c r="AH10" i="27"/>
  <c r="AH40" i="27" s="1"/>
  <c r="AJ95" i="26"/>
  <c r="AJ48" i="26"/>
  <c r="AG76" i="27"/>
  <c r="AG78" i="27" s="1"/>
  <c r="AG41" i="27"/>
  <c r="AH58" i="27"/>
  <c r="AE121" i="12"/>
  <c r="AG75" i="28"/>
  <c r="AH78" i="25"/>
  <c r="AI75" i="25" s="1"/>
  <c r="AF50" i="27"/>
  <c r="AF51" i="27" s="1"/>
  <c r="AE39" i="7"/>
  <c r="AJ96" i="26"/>
  <c r="AJ67" i="26"/>
  <c r="AC109" i="12"/>
  <c r="AF97" i="2"/>
  <c r="AD62" i="7"/>
  <c r="AD65" i="7"/>
  <c r="AH117" i="12"/>
  <c r="AJ75" i="24"/>
  <c r="AE116" i="12"/>
  <c r="AG75" i="23"/>
  <c r="AI10" i="25"/>
  <c r="AI40" i="25" s="1"/>
  <c r="AG10" i="23"/>
  <c r="AG40" i="23" s="1"/>
  <c r="AJ77" i="24"/>
  <c r="AI12" i="4"/>
  <c r="AF48" i="23"/>
  <c r="AF95" i="23"/>
  <c r="AF97" i="23" s="1"/>
  <c r="AG94" i="23" s="1"/>
  <c r="AG41" i="30"/>
  <c r="AG76" i="30"/>
  <c r="AG78" i="30" s="1"/>
  <c r="AH58" i="30"/>
  <c r="AG101" i="2"/>
  <c r="AG102" i="2" s="1"/>
  <c r="AF7" i="12" s="1"/>
  <c r="AH5" i="2"/>
  <c r="AG50" i="25"/>
  <c r="AG51" i="25" s="1"/>
  <c r="AF37" i="7"/>
  <c r="AE42" i="4"/>
  <c r="AF69" i="23"/>
  <c r="AF70" i="23" s="1"/>
  <c r="AG70" i="23" s="1"/>
  <c r="AJ10" i="24"/>
  <c r="AJ40" i="24" s="1"/>
  <c r="AG17" i="4"/>
  <c r="AH77" i="29"/>
  <c r="AG40" i="2"/>
  <c r="AH48" i="25"/>
  <c r="AH95" i="25"/>
  <c r="AG10" i="22"/>
  <c r="AG40" i="22" s="1"/>
  <c r="AH58" i="22" s="1"/>
  <c r="AH10" i="29"/>
  <c r="AH40" i="29" s="1"/>
  <c r="AH36" i="7"/>
  <c r="AI50" i="24"/>
  <c r="AI51" i="24" s="1"/>
  <c r="AF50" i="30"/>
  <c r="AF51" i="30" s="1"/>
  <c r="AE42" i="7"/>
  <c r="AH96" i="25"/>
  <c r="AH67" i="25"/>
  <c r="AG50" i="29"/>
  <c r="AG51" i="29" s="1"/>
  <c r="AF41" i="7"/>
  <c r="AF41" i="22"/>
  <c r="AE38" i="11" s="1"/>
  <c r="AF76" i="22"/>
  <c r="AF78" i="22" s="1"/>
  <c r="AG95" i="29"/>
  <c r="AG97" i="29" s="1"/>
  <c r="AH94" i="29" s="1"/>
  <c r="AH62" i="29"/>
  <c r="AG78" i="29"/>
  <c r="AI95" i="24"/>
  <c r="AI97" i="24" s="1"/>
  <c r="AJ94" i="24" s="1"/>
  <c r="AJ62" i="24"/>
  <c r="AE103" i="12"/>
  <c r="AD82" i="4"/>
  <c r="AD107" i="12"/>
  <c r="AH10" i="30"/>
  <c r="AH40" i="30" s="1"/>
  <c r="AK78" i="36" l="1"/>
  <c r="AI48" i="7"/>
  <c r="AF37" i="11"/>
  <c r="H38" i="14" s="1"/>
  <c r="AG94" i="2"/>
  <c r="AK94" i="36"/>
  <c r="AK95" i="36"/>
  <c r="AK75" i="45"/>
  <c r="AI138" i="12"/>
  <c r="AJ50" i="44"/>
  <c r="AJ51" i="44" s="1"/>
  <c r="AI56" i="7"/>
  <c r="AK75" i="44"/>
  <c r="AI137" i="12"/>
  <c r="AJ50" i="43"/>
  <c r="AJ51" i="43" s="1"/>
  <c r="AI55" i="7"/>
  <c r="AK75" i="43"/>
  <c r="AI136" i="12"/>
  <c r="AJ50" i="42"/>
  <c r="AJ51" i="42" s="1"/>
  <c r="AI54" i="7"/>
  <c r="AK75" i="41"/>
  <c r="AI134" i="12"/>
  <c r="AJ50" i="41"/>
  <c r="AJ51" i="41" s="1"/>
  <c r="AI53" i="7"/>
  <c r="AK75" i="40"/>
  <c r="AI133" i="12"/>
  <c r="AJ50" i="40"/>
  <c r="AJ51" i="40" s="1"/>
  <c r="AI52" i="7"/>
  <c r="AK75" i="39"/>
  <c r="AI132" i="12"/>
  <c r="AK75" i="38"/>
  <c r="AI131" i="12"/>
  <c r="AJ50" i="38"/>
  <c r="AJ51" i="38" s="1"/>
  <c r="AI50" i="7"/>
  <c r="AK75" i="37"/>
  <c r="AI130" i="12"/>
  <c r="AL75" i="36"/>
  <c r="AJ129" i="12"/>
  <c r="AJ69" i="43"/>
  <c r="AJ70" i="43" s="1"/>
  <c r="AK70" i="43" s="1"/>
  <c r="AI62" i="4"/>
  <c r="AJ69" i="40"/>
  <c r="AJ70" i="40" s="1"/>
  <c r="AK70" i="40" s="1"/>
  <c r="AI59" i="4"/>
  <c r="AJ69" i="44"/>
  <c r="AJ70" i="44" s="1"/>
  <c r="AK70" i="44" s="1"/>
  <c r="AI63" i="4"/>
  <c r="AJ69" i="37"/>
  <c r="AJ70" i="37" s="1"/>
  <c r="AK70" i="37" s="1"/>
  <c r="AI56" i="4"/>
  <c r="AJ69" i="45"/>
  <c r="AJ70" i="45" s="1"/>
  <c r="AK70" i="45" s="1"/>
  <c r="AI64" i="4"/>
  <c r="AJ69" i="39"/>
  <c r="AJ70" i="39" s="1"/>
  <c r="AK70" i="39" s="1"/>
  <c r="AI58" i="4"/>
  <c r="AJ69" i="41"/>
  <c r="AJ70" i="41" s="1"/>
  <c r="AK70" i="41" s="1"/>
  <c r="AI60" i="4"/>
  <c r="AD61" i="12"/>
  <c r="AD99" i="12" s="1"/>
  <c r="AD109" i="12" s="1"/>
  <c r="AG118" i="12"/>
  <c r="AJ5" i="28"/>
  <c r="AJ10" i="28" s="1"/>
  <c r="AJ40" i="28" s="1"/>
  <c r="AK76" i="26"/>
  <c r="AJ97" i="41"/>
  <c r="AK94" i="41" s="1"/>
  <c r="AK97" i="36"/>
  <c r="AL62" i="36"/>
  <c r="AL96" i="36" s="1"/>
  <c r="AJ97" i="40"/>
  <c r="AK94" i="40" s="1"/>
  <c r="AJ97" i="39"/>
  <c r="AK94" i="39" s="1"/>
  <c r="AK48" i="36"/>
  <c r="AK101" i="45"/>
  <c r="AK102" i="45" s="1"/>
  <c r="AJ31" i="12" s="1"/>
  <c r="AL5" i="45"/>
  <c r="AK40" i="45"/>
  <c r="AJ95" i="45"/>
  <c r="AJ97" i="45" s="1"/>
  <c r="AK94" i="45" s="1"/>
  <c r="AJ48" i="45"/>
  <c r="AK41" i="44"/>
  <c r="AL62" i="44" s="1"/>
  <c r="AK76" i="44"/>
  <c r="AL58" i="44"/>
  <c r="AK32" i="4" s="1"/>
  <c r="AJ95" i="44"/>
  <c r="AJ97" i="44" s="1"/>
  <c r="AK94" i="44" s="1"/>
  <c r="AK101" i="44"/>
  <c r="AK102" i="44" s="1"/>
  <c r="AJ30" i="12" s="1"/>
  <c r="AL5" i="44"/>
  <c r="AK41" i="43"/>
  <c r="AK95" i="43" s="1"/>
  <c r="AK76" i="43"/>
  <c r="AL58" i="43"/>
  <c r="AK31" i="4" s="1"/>
  <c r="AJ95" i="43"/>
  <c r="AJ97" i="43" s="1"/>
  <c r="AK94" i="43" s="1"/>
  <c r="AK101" i="43"/>
  <c r="AK102" i="43" s="1"/>
  <c r="AJ29" i="12" s="1"/>
  <c r="AL5" i="43"/>
  <c r="AK76" i="42"/>
  <c r="AK78" i="42" s="1"/>
  <c r="AK41" i="42"/>
  <c r="AL58" i="42"/>
  <c r="AK30" i="4" s="1"/>
  <c r="AL10" i="42"/>
  <c r="AL40" i="42" s="1"/>
  <c r="AK101" i="41"/>
  <c r="AK102" i="41" s="1"/>
  <c r="AJ27" i="12" s="1"/>
  <c r="AL5" i="41"/>
  <c r="AK41" i="41"/>
  <c r="AK48" i="41" s="1"/>
  <c r="AK76" i="41"/>
  <c r="AL58" i="41"/>
  <c r="AK29" i="4" s="1"/>
  <c r="AK101" i="40"/>
  <c r="AK102" i="40" s="1"/>
  <c r="AJ26" i="12" s="1"/>
  <c r="AL5" i="40"/>
  <c r="AK41" i="40"/>
  <c r="AK48" i="40" s="1"/>
  <c r="AK76" i="40"/>
  <c r="AL58" i="40"/>
  <c r="AK28" i="4" s="1"/>
  <c r="AK101" i="39"/>
  <c r="AK102" i="39" s="1"/>
  <c r="AJ25" i="12" s="1"/>
  <c r="AL5" i="39"/>
  <c r="AK40" i="39"/>
  <c r="AK101" i="38"/>
  <c r="AK102" i="38" s="1"/>
  <c r="AJ24" i="12" s="1"/>
  <c r="AL5" i="38"/>
  <c r="AK40" i="38"/>
  <c r="AJ95" i="38"/>
  <c r="AJ97" i="38" s="1"/>
  <c r="AK94" i="38" s="1"/>
  <c r="AK101" i="37"/>
  <c r="AK102" i="37" s="1"/>
  <c r="AJ23" i="12" s="1"/>
  <c r="AL5" i="37"/>
  <c r="AK40" i="37"/>
  <c r="AJ95" i="37"/>
  <c r="AJ97" i="37" s="1"/>
  <c r="AK94" i="37" s="1"/>
  <c r="AJ48" i="37"/>
  <c r="AL77" i="36"/>
  <c r="AL10" i="36"/>
  <c r="AL40" i="36" s="1"/>
  <c r="AI40" i="28"/>
  <c r="AI76" i="28" s="1"/>
  <c r="AG78" i="28"/>
  <c r="AH75" i="28" s="1"/>
  <c r="AH97" i="25"/>
  <c r="AI94" i="25" s="1"/>
  <c r="AK41" i="26"/>
  <c r="AK48" i="26" s="1"/>
  <c r="AK50" i="26" s="1"/>
  <c r="AK51" i="26" s="1"/>
  <c r="AG78" i="35"/>
  <c r="AH75" i="35" s="1"/>
  <c r="AG78" i="31"/>
  <c r="AH75" i="31" s="1"/>
  <c r="AI75" i="33"/>
  <c r="AG126" i="12"/>
  <c r="AG50" i="31"/>
  <c r="AG51" i="31" s="1"/>
  <c r="AF43" i="7"/>
  <c r="AH50" i="33"/>
  <c r="AH51" i="33" s="1"/>
  <c r="AG45" i="7"/>
  <c r="AF50" i="35"/>
  <c r="AF51" i="35" s="1"/>
  <c r="AE47" i="7"/>
  <c r="AH62" i="35"/>
  <c r="AH67" i="35" s="1"/>
  <c r="AF50" i="32"/>
  <c r="AF51" i="32" s="1"/>
  <c r="AE44" i="7"/>
  <c r="AG48" i="35"/>
  <c r="AH69" i="33"/>
  <c r="AH70" i="33" s="1"/>
  <c r="AI70" i="33" s="1"/>
  <c r="AG52" i="4"/>
  <c r="AH10" i="35"/>
  <c r="AH40" i="35" s="1"/>
  <c r="AH77" i="35"/>
  <c r="AG97" i="35"/>
  <c r="AH94" i="35" s="1"/>
  <c r="AH101" i="34"/>
  <c r="AH102" i="34" s="1"/>
  <c r="AG20" i="12" s="1"/>
  <c r="AI5" i="34"/>
  <c r="AH96" i="34"/>
  <c r="AH67" i="34"/>
  <c r="AH40" i="34"/>
  <c r="AI10" i="33"/>
  <c r="AI40" i="33" s="1"/>
  <c r="AH95" i="33"/>
  <c r="AH97" i="33" s="1"/>
  <c r="AI94" i="33" s="1"/>
  <c r="AH10" i="32"/>
  <c r="AG76" i="32"/>
  <c r="AG78" i="32" s="1"/>
  <c r="AG41" i="32"/>
  <c r="AH58" i="32"/>
  <c r="AG20" i="4" s="1"/>
  <c r="AH10" i="31"/>
  <c r="AH40" i="31" s="1"/>
  <c r="AH77" i="31"/>
  <c r="AG95" i="31"/>
  <c r="AG97" i="31" s="1"/>
  <c r="AH62" i="31"/>
  <c r="AE71" i="4"/>
  <c r="AE73" i="4" s="1"/>
  <c r="AG95" i="27"/>
  <c r="AG97" i="27" s="1"/>
  <c r="AH94" i="27" s="1"/>
  <c r="AH62" i="27"/>
  <c r="AI5" i="27"/>
  <c r="AH101" i="27"/>
  <c r="AH102" i="27" s="1"/>
  <c r="AG13" i="12" s="1"/>
  <c r="AG16" i="4"/>
  <c r="AH77" i="28"/>
  <c r="AI119" i="12"/>
  <c r="AK75" i="26"/>
  <c r="AH75" i="27"/>
  <c r="AF120" i="12"/>
  <c r="AH41" i="27"/>
  <c r="AH76" i="27"/>
  <c r="AF40" i="7"/>
  <c r="AG50" i="28"/>
  <c r="AG51" i="28" s="1"/>
  <c r="AH77" i="27"/>
  <c r="AG15" i="4"/>
  <c r="AI38" i="7"/>
  <c r="AJ50" i="26"/>
  <c r="AJ51" i="26" s="1"/>
  <c r="AJ69" i="26"/>
  <c r="AJ70" i="26" s="1"/>
  <c r="AK70" i="26" s="1"/>
  <c r="AI45" i="4"/>
  <c r="AG48" i="27"/>
  <c r="AJ97" i="26"/>
  <c r="AK94" i="26" s="1"/>
  <c r="AG95" i="28"/>
  <c r="AG97" i="28" s="1"/>
  <c r="AH94" i="28" s="1"/>
  <c r="AH62" i="28"/>
  <c r="AH41" i="28"/>
  <c r="AH95" i="28" s="1"/>
  <c r="AH76" i="28"/>
  <c r="AH41" i="30"/>
  <c r="AH48" i="30" s="1"/>
  <c r="AH76" i="30"/>
  <c r="AH77" i="22"/>
  <c r="AG10" i="4"/>
  <c r="AG76" i="22"/>
  <c r="AG41" i="22"/>
  <c r="AH62" i="22" s="1"/>
  <c r="AL77" i="26"/>
  <c r="AK14" i="4"/>
  <c r="AG95" i="30"/>
  <c r="AG97" i="30" s="1"/>
  <c r="AH94" i="30" s="1"/>
  <c r="AH62" i="30"/>
  <c r="AI76" i="25"/>
  <c r="AI78" i="25" s="1"/>
  <c r="AI41" i="25"/>
  <c r="AI48" i="25" s="1"/>
  <c r="AJ58" i="25"/>
  <c r="AE115" i="12"/>
  <c r="AE140" i="12" s="1"/>
  <c r="AE5" i="12" s="1"/>
  <c r="AG75" i="22"/>
  <c r="AG44" i="4"/>
  <c r="AH69" i="25"/>
  <c r="AH70" i="25" s="1"/>
  <c r="AI70" i="25" s="1"/>
  <c r="AI5" i="29"/>
  <c r="AH101" i="29"/>
  <c r="AH102" i="29" s="1"/>
  <c r="AG15" i="12" s="1"/>
  <c r="AG101" i="22"/>
  <c r="AG102" i="22" s="1"/>
  <c r="AF8" i="12" s="1"/>
  <c r="AH5" i="22"/>
  <c r="AH77" i="30"/>
  <c r="AG18" i="4"/>
  <c r="AI101" i="25"/>
  <c r="AI102" i="25" s="1"/>
  <c r="AH11" i="12" s="1"/>
  <c r="AJ5" i="25"/>
  <c r="AH41" i="29"/>
  <c r="AH76" i="29"/>
  <c r="AG41" i="2"/>
  <c r="AG76" i="2"/>
  <c r="AG78" i="2" s="1"/>
  <c r="AH58" i="2"/>
  <c r="AJ41" i="24"/>
  <c r="AJ76" i="24"/>
  <c r="AJ78" i="24" s="1"/>
  <c r="AL76" i="26"/>
  <c r="AL41" i="26"/>
  <c r="AL48" i="26" s="1"/>
  <c r="AG41" i="23"/>
  <c r="AG76" i="23"/>
  <c r="AG78" i="23" s="1"/>
  <c r="AH58" i="23"/>
  <c r="AH96" i="29"/>
  <c r="AH67" i="29"/>
  <c r="AJ96" i="24"/>
  <c r="AJ67" i="24"/>
  <c r="AF95" i="22"/>
  <c r="AF97" i="22" s="1"/>
  <c r="AE92" i="12" s="1"/>
  <c r="AI5" i="30"/>
  <c r="AH101" i="30"/>
  <c r="AH102" i="30" s="1"/>
  <c r="AG16" i="12" s="1"/>
  <c r="AF122" i="12"/>
  <c r="AH75" i="29"/>
  <c r="AF48" i="22"/>
  <c r="AF123" i="12"/>
  <c r="AH75" i="30"/>
  <c r="AH50" i="25"/>
  <c r="AH51" i="25" s="1"/>
  <c r="AG37" i="7"/>
  <c r="AJ101" i="24"/>
  <c r="AJ102" i="24" s="1"/>
  <c r="AI10" i="12" s="1"/>
  <c r="AK5" i="24"/>
  <c r="AL101" i="26"/>
  <c r="AL102" i="26" s="1"/>
  <c r="AK12" i="12" s="1"/>
  <c r="AM5" i="26"/>
  <c r="AH10" i="2"/>
  <c r="AH40" i="2" s="1"/>
  <c r="AG48" i="30"/>
  <c r="AE35" i="7"/>
  <c r="AF50" i="23"/>
  <c r="AF51" i="23" s="1"/>
  <c r="AG101" i="23"/>
  <c r="AG102" i="23" s="1"/>
  <c r="AF9" i="12" s="1"/>
  <c r="AH5" i="23"/>
  <c r="AK78" i="44" l="1"/>
  <c r="AK78" i="43"/>
  <c r="AF38" i="11"/>
  <c r="AF45" i="11" s="1"/>
  <c r="AF47" i="11" s="1"/>
  <c r="AL94" i="36"/>
  <c r="AJ50" i="45"/>
  <c r="AJ51" i="45" s="1"/>
  <c r="AI57" i="7"/>
  <c r="AL75" i="44"/>
  <c r="AJ137" i="12"/>
  <c r="AL75" i="43"/>
  <c r="AJ136" i="12"/>
  <c r="AL75" i="42"/>
  <c r="AJ135" i="12"/>
  <c r="AK50" i="41"/>
  <c r="AK51" i="41" s="1"/>
  <c r="AJ53" i="7"/>
  <c r="AK78" i="41"/>
  <c r="AK78" i="40"/>
  <c r="AK50" i="40"/>
  <c r="AK51" i="40" s="1"/>
  <c r="AJ52" i="7"/>
  <c r="AJ50" i="37"/>
  <c r="AJ51" i="37" s="1"/>
  <c r="AI49" i="7"/>
  <c r="AK50" i="36"/>
  <c r="AK51" i="36" s="1"/>
  <c r="AJ48" i="7"/>
  <c r="AK78" i="26"/>
  <c r="AJ119" i="12" s="1"/>
  <c r="AJ58" i="28"/>
  <c r="AJ77" i="28" s="1"/>
  <c r="AI41" i="28"/>
  <c r="AI95" i="28" s="1"/>
  <c r="AL67" i="36"/>
  <c r="AL62" i="43"/>
  <c r="AL67" i="43" s="1"/>
  <c r="AK48" i="43"/>
  <c r="AK97" i="43"/>
  <c r="AL94" i="43" s="1"/>
  <c r="AK76" i="45"/>
  <c r="AK78" i="45" s="1"/>
  <c r="AK41" i="45"/>
  <c r="AL58" i="45"/>
  <c r="AK33" i="4" s="1"/>
  <c r="AL10" i="45"/>
  <c r="AL96" i="44"/>
  <c r="AL67" i="44"/>
  <c r="AL77" i="44"/>
  <c r="AL10" i="44"/>
  <c r="AL40" i="44" s="1"/>
  <c r="AK95" i="44"/>
  <c r="AK97" i="44" s="1"/>
  <c r="AL94" i="44" s="1"/>
  <c r="AK48" i="44"/>
  <c r="AL77" i="43"/>
  <c r="AL10" i="43"/>
  <c r="AL40" i="43" s="1"/>
  <c r="AL101" i="42"/>
  <c r="AL102" i="42" s="1"/>
  <c r="AK28" i="12" s="1"/>
  <c r="AM5" i="42"/>
  <c r="AL76" i="42"/>
  <c r="AL41" i="42"/>
  <c r="AL77" i="42"/>
  <c r="AK95" i="42"/>
  <c r="AK97" i="42" s="1"/>
  <c r="AL94" i="42" s="1"/>
  <c r="AK48" i="42"/>
  <c r="AL62" i="42"/>
  <c r="AK95" i="41"/>
  <c r="AK97" i="41" s="1"/>
  <c r="AL94" i="41" s="1"/>
  <c r="AL62" i="41"/>
  <c r="AL77" i="41"/>
  <c r="AL10" i="41"/>
  <c r="AL77" i="40"/>
  <c r="AK95" i="40"/>
  <c r="AK97" i="40" s="1"/>
  <c r="AL94" i="40" s="1"/>
  <c r="AL62" i="40"/>
  <c r="AL10" i="40"/>
  <c r="AK76" i="39"/>
  <c r="AK78" i="39" s="1"/>
  <c r="AK41" i="39"/>
  <c r="AK48" i="39" s="1"/>
  <c r="AL58" i="39"/>
  <c r="AK27" i="4" s="1"/>
  <c r="AL10" i="39"/>
  <c r="AK76" i="38"/>
  <c r="AK78" i="38" s="1"/>
  <c r="AL58" i="38"/>
  <c r="AK26" i="4" s="1"/>
  <c r="AK41" i="38"/>
  <c r="AK48" i="38" s="1"/>
  <c r="AL10" i="38"/>
  <c r="AL40" i="38" s="1"/>
  <c r="AK76" i="37"/>
  <c r="AK78" i="37" s="1"/>
  <c r="AK41" i="37"/>
  <c r="AL58" i="37"/>
  <c r="AK25" i="4" s="1"/>
  <c r="AL10" i="37"/>
  <c r="AL40" i="37" s="1"/>
  <c r="AL41" i="36"/>
  <c r="AL76" i="36"/>
  <c r="AL78" i="36" s="1"/>
  <c r="AL101" i="36"/>
  <c r="AL102" i="36" s="1"/>
  <c r="AK22" i="12" s="1"/>
  <c r="AM5" i="36"/>
  <c r="AF121" i="12"/>
  <c r="AH94" i="31"/>
  <c r="AJ38" i="7"/>
  <c r="AL62" i="26"/>
  <c r="AL67" i="26" s="1"/>
  <c r="AK95" i="26"/>
  <c r="AK97" i="26" s="1"/>
  <c r="AL94" i="26" s="1"/>
  <c r="AF128" i="12"/>
  <c r="AH96" i="35"/>
  <c r="AF124" i="12"/>
  <c r="AH75" i="32"/>
  <c r="AF125" i="12"/>
  <c r="AH78" i="30"/>
  <c r="AI75" i="30" s="1"/>
  <c r="AG78" i="22"/>
  <c r="AF115" i="12" s="1"/>
  <c r="AG50" i="35"/>
  <c r="AG51" i="35" s="1"/>
  <c r="AF47" i="7"/>
  <c r="AH78" i="29"/>
  <c r="AG122" i="12" s="1"/>
  <c r="AH69" i="35"/>
  <c r="AH70" i="35" s="1"/>
  <c r="AI70" i="35" s="1"/>
  <c r="AG54" i="4"/>
  <c r="AH69" i="34"/>
  <c r="AH70" i="34" s="1"/>
  <c r="AI70" i="34" s="1"/>
  <c r="AG53" i="4"/>
  <c r="AH101" i="35"/>
  <c r="AH102" i="35" s="1"/>
  <c r="AG21" i="12" s="1"/>
  <c r="AI5" i="35"/>
  <c r="AH76" i="35"/>
  <c r="AH78" i="35" s="1"/>
  <c r="AH41" i="35"/>
  <c r="AH76" i="34"/>
  <c r="AH78" i="34" s="1"/>
  <c r="AH41" i="34"/>
  <c r="AH48" i="34" s="1"/>
  <c r="AI10" i="34"/>
  <c r="AI101" i="33"/>
  <c r="AI102" i="33" s="1"/>
  <c r="AH19" i="12" s="1"/>
  <c r="AJ5" i="33"/>
  <c r="AI76" i="33"/>
  <c r="AI78" i="33" s="1"/>
  <c r="AI41" i="33"/>
  <c r="AI48" i="33" s="1"/>
  <c r="AJ58" i="33"/>
  <c r="AI21" i="4" s="1"/>
  <c r="AH77" i="32"/>
  <c r="AH101" i="32"/>
  <c r="AH102" i="32" s="1"/>
  <c r="AG18" i="12" s="1"/>
  <c r="AI5" i="32"/>
  <c r="AG95" i="32"/>
  <c r="AG97" i="32" s="1"/>
  <c r="AH94" i="32" s="1"/>
  <c r="AH62" i="32"/>
  <c r="AH40" i="32"/>
  <c r="AG48" i="32"/>
  <c r="AH96" i="31"/>
  <c r="AH67" i="31"/>
  <c r="AH41" i="31"/>
  <c r="AH48" i="31" s="1"/>
  <c r="AH76" i="31"/>
  <c r="AH78" i="31" s="1"/>
  <c r="AH101" i="31"/>
  <c r="AH102" i="31" s="1"/>
  <c r="AG17" i="12" s="1"/>
  <c r="AI5" i="31"/>
  <c r="AE75" i="4"/>
  <c r="AF5" i="4" s="1"/>
  <c r="AF75" i="4" s="1"/>
  <c r="AG5" i="4" s="1"/>
  <c r="AF39" i="7"/>
  <c r="AG50" i="27"/>
  <c r="AG51" i="27" s="1"/>
  <c r="AH67" i="28"/>
  <c r="AH96" i="28"/>
  <c r="AH97" i="28" s="1"/>
  <c r="AI94" i="28" s="1"/>
  <c r="AH95" i="27"/>
  <c r="AH48" i="28"/>
  <c r="AI10" i="27"/>
  <c r="AI40" i="27" s="1"/>
  <c r="AH78" i="28"/>
  <c r="AH48" i="27"/>
  <c r="AH78" i="27"/>
  <c r="AH96" i="27"/>
  <c r="AH67" i="27"/>
  <c r="AK75" i="24"/>
  <c r="AI117" i="12"/>
  <c r="AI5" i="2"/>
  <c r="AH101" i="2"/>
  <c r="AH102" i="2" s="1"/>
  <c r="AG7" i="12" s="1"/>
  <c r="AK10" i="24"/>
  <c r="AK40" i="24" s="1"/>
  <c r="AE34" i="7"/>
  <c r="AE59" i="7" s="1"/>
  <c r="AE61" i="7" s="1"/>
  <c r="AE62" i="7" s="1"/>
  <c r="AF50" i="22"/>
  <c r="AF51" i="22" s="1"/>
  <c r="AI10" i="30"/>
  <c r="AJ69" i="24"/>
  <c r="AJ70" i="24" s="1"/>
  <c r="AK70" i="24" s="1"/>
  <c r="AI43" i="4"/>
  <c r="AH75" i="23"/>
  <c r="AF116" i="12"/>
  <c r="AJ75" i="25"/>
  <c r="AH118" i="12"/>
  <c r="AH75" i="2"/>
  <c r="AF114" i="12"/>
  <c r="AJ10" i="25"/>
  <c r="AJ40" i="25" s="1"/>
  <c r="AJ77" i="25"/>
  <c r="AI13" i="4"/>
  <c r="AH96" i="30"/>
  <c r="AH67" i="30"/>
  <c r="AG42" i="7"/>
  <c r="AH50" i="30"/>
  <c r="AH51" i="30" s="1"/>
  <c r="AE45" i="11"/>
  <c r="AE47" i="11" s="1"/>
  <c r="AG11" i="4"/>
  <c r="AH77" i="23"/>
  <c r="AL50" i="26"/>
  <c r="AL51" i="26" s="1"/>
  <c r="AK38" i="7"/>
  <c r="AG95" i="2"/>
  <c r="AG97" i="2" s="1"/>
  <c r="AH62" i="2"/>
  <c r="AJ41" i="28"/>
  <c r="AJ76" i="28"/>
  <c r="AH37" i="7"/>
  <c r="AI50" i="25"/>
  <c r="AI51" i="25" s="1"/>
  <c r="AH76" i="2"/>
  <c r="AH41" i="2"/>
  <c r="AM10" i="26"/>
  <c r="AH67" i="22"/>
  <c r="AH96" i="22"/>
  <c r="AG48" i="4"/>
  <c r="AH69" i="29"/>
  <c r="AH70" i="29" s="1"/>
  <c r="AI70" i="29" s="1"/>
  <c r="AL95" i="26"/>
  <c r="AG48" i="2"/>
  <c r="AH95" i="29"/>
  <c r="AH97" i="29" s="1"/>
  <c r="AI94" i="29" s="1"/>
  <c r="AI10" i="29"/>
  <c r="AI40" i="29" s="1"/>
  <c r="AK5" i="28"/>
  <c r="AJ101" i="28"/>
  <c r="AJ102" i="28" s="1"/>
  <c r="AI14" i="12" s="1"/>
  <c r="AJ62" i="25"/>
  <c r="AI95" i="25"/>
  <c r="AI97" i="25" s="1"/>
  <c r="AJ94" i="25" s="1"/>
  <c r="AG48" i="22"/>
  <c r="AG95" i="22"/>
  <c r="AH95" i="30"/>
  <c r="AH10" i="23"/>
  <c r="AH40" i="23" s="1"/>
  <c r="AF42" i="7"/>
  <c r="AG50" i="30"/>
  <c r="AG51" i="30" s="1"/>
  <c r="AG94" i="22"/>
  <c r="AE97" i="12"/>
  <c r="AG48" i="23"/>
  <c r="AG95" i="23"/>
  <c r="AG97" i="23" s="1"/>
  <c r="AH94" i="23" s="1"/>
  <c r="AH62" i="23"/>
  <c r="AJ48" i="24"/>
  <c r="AJ95" i="24"/>
  <c r="AJ97" i="24" s="1"/>
  <c r="AK94" i="24" s="1"/>
  <c r="AG9" i="4"/>
  <c r="AH77" i="2"/>
  <c r="AH48" i="29"/>
  <c r="AH10" i="22"/>
  <c r="AJ62" i="28" l="1"/>
  <c r="AL75" i="45"/>
  <c r="AJ138" i="12"/>
  <c r="AK50" i="44"/>
  <c r="AK51" i="44" s="1"/>
  <c r="AJ56" i="7"/>
  <c r="AK50" i="43"/>
  <c r="AK51" i="43" s="1"/>
  <c r="AJ55" i="7"/>
  <c r="AK50" i="42"/>
  <c r="AK51" i="42" s="1"/>
  <c r="AJ54" i="7"/>
  <c r="AL75" i="41"/>
  <c r="AJ134" i="12"/>
  <c r="AL75" i="40"/>
  <c r="AJ133" i="12"/>
  <c r="AL75" i="39"/>
  <c r="AJ132" i="12"/>
  <c r="AK50" i="39"/>
  <c r="AK51" i="39" s="1"/>
  <c r="AJ51" i="7"/>
  <c r="AL75" i="38"/>
  <c r="AJ131" i="12"/>
  <c r="AK50" i="38"/>
  <c r="AK51" i="38" s="1"/>
  <c r="AJ50" i="7"/>
  <c r="AL75" i="37"/>
  <c r="AJ130" i="12"/>
  <c r="AM75" i="36"/>
  <c r="AK129" i="12"/>
  <c r="AL69" i="43"/>
  <c r="AL70" i="43" s="1"/>
  <c r="AM70" i="43" s="1"/>
  <c r="AK62" i="4"/>
  <c r="AL69" i="36"/>
  <c r="AL70" i="36" s="1"/>
  <c r="AM70" i="36" s="1"/>
  <c r="AK55" i="4"/>
  <c r="AL69" i="44"/>
  <c r="AL70" i="44" s="1"/>
  <c r="AM70" i="44" s="1"/>
  <c r="AK63" i="4"/>
  <c r="AI48" i="28"/>
  <c r="AH40" i="7" s="1"/>
  <c r="AL75" i="26"/>
  <c r="AL78" i="26" s="1"/>
  <c r="AM75" i="26" s="1"/>
  <c r="AI16" i="4"/>
  <c r="AL96" i="43"/>
  <c r="AL78" i="42"/>
  <c r="AL101" i="45"/>
  <c r="AL102" i="45" s="1"/>
  <c r="AK31" i="12" s="1"/>
  <c r="AM5" i="45"/>
  <c r="AL40" i="45"/>
  <c r="AL77" i="45"/>
  <c r="AK95" i="45"/>
  <c r="AK97" i="45" s="1"/>
  <c r="AL94" i="45" s="1"/>
  <c r="AK48" i="45"/>
  <c r="AL62" i="45"/>
  <c r="AL101" i="44"/>
  <c r="AL102" i="44" s="1"/>
  <c r="AK30" i="12" s="1"/>
  <c r="AM5" i="44"/>
  <c r="AL41" i="44"/>
  <c r="AL76" i="44"/>
  <c r="AL78" i="44" s="1"/>
  <c r="AL76" i="43"/>
  <c r="AL78" i="43" s="1"/>
  <c r="AL41" i="43"/>
  <c r="AL48" i="43" s="1"/>
  <c r="AL101" i="43"/>
  <c r="AL102" i="43" s="1"/>
  <c r="AK29" i="12" s="1"/>
  <c r="AM5" i="43"/>
  <c r="AL95" i="42"/>
  <c r="AL48" i="42"/>
  <c r="AL96" i="42"/>
  <c r="AL67" i="42"/>
  <c r="AM10" i="42"/>
  <c r="AM40" i="42" s="1"/>
  <c r="AL101" i="41"/>
  <c r="AL102" i="41" s="1"/>
  <c r="AK27" i="12" s="1"/>
  <c r="AM5" i="41"/>
  <c r="AL40" i="41"/>
  <c r="AL96" i="41"/>
  <c r="AL67" i="41"/>
  <c r="AL101" i="40"/>
  <c r="AL102" i="40" s="1"/>
  <c r="AK26" i="12" s="1"/>
  <c r="AM5" i="40"/>
  <c r="AL40" i="40"/>
  <c r="AL96" i="40"/>
  <c r="AL67" i="40"/>
  <c r="AL101" i="39"/>
  <c r="AL102" i="39" s="1"/>
  <c r="AK25" i="12" s="1"/>
  <c r="AM5" i="39"/>
  <c r="AL40" i="39"/>
  <c r="AL77" i="39"/>
  <c r="AK95" i="39"/>
  <c r="AK97" i="39" s="1"/>
  <c r="AL94" i="39" s="1"/>
  <c r="AL62" i="39"/>
  <c r="AL101" i="38"/>
  <c r="AL102" i="38" s="1"/>
  <c r="AK24" i="12" s="1"/>
  <c r="AM5" i="38"/>
  <c r="AK95" i="38"/>
  <c r="AK97" i="38" s="1"/>
  <c r="AL94" i="38" s="1"/>
  <c r="AL62" i="38"/>
  <c r="AL77" i="38"/>
  <c r="AL76" i="38"/>
  <c r="AL41" i="38"/>
  <c r="AL48" i="38" s="1"/>
  <c r="AL76" i="37"/>
  <c r="AL41" i="37"/>
  <c r="AL101" i="37"/>
  <c r="AL102" i="37" s="1"/>
  <c r="AK23" i="12" s="1"/>
  <c r="AM5" i="37"/>
  <c r="AL77" i="37"/>
  <c r="AK95" i="37"/>
  <c r="AK97" i="37" s="1"/>
  <c r="AL62" i="37"/>
  <c r="AK48" i="37"/>
  <c r="AM10" i="36"/>
  <c r="AL95" i="36"/>
  <c r="AL97" i="36" s="1"/>
  <c r="AL48" i="36"/>
  <c r="AG123" i="12"/>
  <c r="AI75" i="29"/>
  <c r="AH75" i="22"/>
  <c r="AL96" i="26"/>
  <c r="AL97" i="26" s="1"/>
  <c r="AM94" i="26" s="1"/>
  <c r="AI75" i="35"/>
  <c r="AG128" i="12"/>
  <c r="AI75" i="34"/>
  <c r="AG127" i="12"/>
  <c r="AJ75" i="33"/>
  <c r="AH126" i="12"/>
  <c r="AI75" i="31"/>
  <c r="AG124" i="12"/>
  <c r="AG97" i="22"/>
  <c r="AH94" i="22" s="1"/>
  <c r="AH97" i="30"/>
  <c r="AI94" i="30" s="1"/>
  <c r="AI50" i="33"/>
  <c r="AI51" i="33" s="1"/>
  <c r="AH45" i="7"/>
  <c r="AH50" i="34"/>
  <c r="AH51" i="34" s="1"/>
  <c r="AG46" i="7"/>
  <c r="AI97" i="28"/>
  <c r="AJ94" i="28" s="1"/>
  <c r="AH97" i="27"/>
  <c r="AI94" i="27" s="1"/>
  <c r="AG50" i="32"/>
  <c r="AG51" i="32" s="1"/>
  <c r="AF44" i="7"/>
  <c r="AG37" i="4"/>
  <c r="AH50" i="31"/>
  <c r="AH51" i="31" s="1"/>
  <c r="AG43" i="7"/>
  <c r="AH69" i="31"/>
  <c r="AH70" i="31" s="1"/>
  <c r="AI70" i="31" s="1"/>
  <c r="AG50" i="4"/>
  <c r="AI10" i="35"/>
  <c r="AH95" i="35"/>
  <c r="AH97" i="35" s="1"/>
  <c r="AI94" i="35" s="1"/>
  <c r="AH48" i="35"/>
  <c r="AH95" i="34"/>
  <c r="AH97" i="34" s="1"/>
  <c r="AI94" i="34" s="1"/>
  <c r="AI101" i="34"/>
  <c r="AI102" i="34" s="1"/>
  <c r="AH20" i="12" s="1"/>
  <c r="AJ5" i="34"/>
  <c r="AI40" i="34"/>
  <c r="AJ77" i="33"/>
  <c r="AI95" i="33"/>
  <c r="AI97" i="33" s="1"/>
  <c r="AJ94" i="33" s="1"/>
  <c r="AJ62" i="33"/>
  <c r="AJ10" i="33"/>
  <c r="AH41" i="32"/>
  <c r="AH76" i="32"/>
  <c r="AH78" i="32" s="1"/>
  <c r="AI10" i="32"/>
  <c r="AI40" i="32" s="1"/>
  <c r="AJ58" i="32" s="1"/>
  <c r="AI20" i="4" s="1"/>
  <c r="AH96" i="32"/>
  <c r="AH67" i="32"/>
  <c r="AH95" i="31"/>
  <c r="AH97" i="31" s="1"/>
  <c r="AI10" i="31"/>
  <c r="AI40" i="31" s="1"/>
  <c r="AF81" i="4"/>
  <c r="AF4" i="12"/>
  <c r="AE4" i="12"/>
  <c r="AE61" i="12" s="1"/>
  <c r="AE99" i="12" s="1"/>
  <c r="AE81" i="4"/>
  <c r="AG39" i="7"/>
  <c r="AH50" i="27"/>
  <c r="AH51" i="27" s="1"/>
  <c r="AH50" i="28"/>
  <c r="AH51" i="28" s="1"/>
  <c r="AG40" i="7"/>
  <c r="AG46" i="4"/>
  <c r="AH69" i="27"/>
  <c r="AH70" i="27" s="1"/>
  <c r="AI70" i="27" s="1"/>
  <c r="AI75" i="28"/>
  <c r="AI78" i="28" s="1"/>
  <c r="AG121" i="12"/>
  <c r="AG47" i="4"/>
  <c r="AH69" i="28"/>
  <c r="AH70" i="28" s="1"/>
  <c r="AI70" i="28" s="1"/>
  <c r="AI41" i="27"/>
  <c r="AI76" i="27"/>
  <c r="AJ58" i="27"/>
  <c r="AI75" i="27"/>
  <c r="AG120" i="12"/>
  <c r="AJ5" i="27"/>
  <c r="AI101" i="27"/>
  <c r="AI102" i="27" s="1"/>
  <c r="AH13" i="12" s="1"/>
  <c r="AJ41" i="25"/>
  <c r="AJ76" i="25"/>
  <c r="AJ78" i="25" s="1"/>
  <c r="AI36" i="7"/>
  <c r="AJ50" i="24"/>
  <c r="AJ51" i="24" s="1"/>
  <c r="AJ96" i="28"/>
  <c r="AJ67" i="28"/>
  <c r="AH41" i="23"/>
  <c r="AH76" i="23"/>
  <c r="AH78" i="23" s="1"/>
  <c r="AF34" i="7"/>
  <c r="AG50" i="22"/>
  <c r="AG51" i="22" s="1"/>
  <c r="AK10" i="28"/>
  <c r="AM101" i="26"/>
  <c r="AM102" i="26" s="1"/>
  <c r="AL12" i="12" s="1"/>
  <c r="AN5" i="26"/>
  <c r="AH48" i="2"/>
  <c r="AH95" i="2"/>
  <c r="AF72" i="11"/>
  <c r="AF104" i="12" s="1"/>
  <c r="AF64" i="7"/>
  <c r="AF48" i="11"/>
  <c r="H39" i="14"/>
  <c r="H46" i="14" s="1"/>
  <c r="H48" i="14" s="1"/>
  <c r="AF140" i="12"/>
  <c r="AF5" i="12" s="1"/>
  <c r="AI101" i="30"/>
  <c r="AI102" i="30" s="1"/>
  <c r="AH16" i="12" s="1"/>
  <c r="AJ5" i="30"/>
  <c r="AI5" i="22"/>
  <c r="AH101" i="22"/>
  <c r="AH102" i="22" s="1"/>
  <c r="AG8" i="12" s="1"/>
  <c r="AH96" i="23"/>
  <c r="AH67" i="23"/>
  <c r="AI41" i="29"/>
  <c r="AI76" i="29"/>
  <c r="AJ58" i="29"/>
  <c r="AF33" i="7"/>
  <c r="AG50" i="2"/>
  <c r="AG51" i="2" s="1"/>
  <c r="AM40" i="26"/>
  <c r="AJ48" i="28"/>
  <c r="AJ95" i="28"/>
  <c r="AH94" i="2"/>
  <c r="AE72" i="11"/>
  <c r="AE104" i="12" s="1"/>
  <c r="AE48" i="11"/>
  <c r="AE64" i="7"/>
  <c r="AE65" i="7" s="1"/>
  <c r="AG49" i="4"/>
  <c r="AH69" i="30"/>
  <c r="AH70" i="30" s="1"/>
  <c r="AI70" i="30" s="1"/>
  <c r="AH78" i="2"/>
  <c r="AI40" i="30"/>
  <c r="AK45" i="4"/>
  <c r="AL69" i="26"/>
  <c r="AL70" i="26" s="1"/>
  <c r="AM70" i="26" s="1"/>
  <c r="AI10" i="2"/>
  <c r="AH40" i="22"/>
  <c r="AG37" i="11" s="1"/>
  <c r="AG41" i="7"/>
  <c r="AH50" i="29"/>
  <c r="AH51" i="29" s="1"/>
  <c r="AJ96" i="25"/>
  <c r="AJ67" i="25"/>
  <c r="AJ5" i="29"/>
  <c r="AI101" i="29"/>
  <c r="AI102" i="29" s="1"/>
  <c r="AH15" i="12" s="1"/>
  <c r="AG41" i="4"/>
  <c r="AH69" i="22"/>
  <c r="AH70" i="22" s="1"/>
  <c r="AI70" i="22" s="1"/>
  <c r="AK76" i="24"/>
  <c r="AK78" i="24" s="1"/>
  <c r="AK41" i="24"/>
  <c r="AK48" i="24" s="1"/>
  <c r="AL58" i="24"/>
  <c r="AF35" i="7"/>
  <c r="AG50" i="23"/>
  <c r="AG51" i="23" s="1"/>
  <c r="AI5" i="23"/>
  <c r="AH101" i="23"/>
  <c r="AH102" i="23" s="1"/>
  <c r="AG9" i="12" s="1"/>
  <c r="AH96" i="2"/>
  <c r="AH67" i="2"/>
  <c r="AJ101" i="25"/>
  <c r="AJ102" i="25" s="1"/>
  <c r="AI11" i="12" s="1"/>
  <c r="AK5" i="25"/>
  <c r="AK101" i="24"/>
  <c r="AK102" i="24" s="1"/>
  <c r="AJ10" i="12" s="1"/>
  <c r="AL5" i="24"/>
  <c r="AF92" i="12" l="1"/>
  <c r="AF97" i="12" s="1"/>
  <c r="AL94" i="37"/>
  <c r="AM94" i="36"/>
  <c r="AK50" i="45"/>
  <c r="AK51" i="45" s="1"/>
  <c r="AJ57" i="7"/>
  <c r="AM75" i="44"/>
  <c r="AK137" i="12"/>
  <c r="AL50" i="43"/>
  <c r="AL51" i="43" s="1"/>
  <c r="AK55" i="7"/>
  <c r="AM75" i="43"/>
  <c r="AK136" i="12"/>
  <c r="AL50" i="42"/>
  <c r="AL51" i="42" s="1"/>
  <c r="AK54" i="7"/>
  <c r="AM75" i="42"/>
  <c r="AK135" i="12"/>
  <c r="AL50" i="38"/>
  <c r="AL51" i="38" s="1"/>
  <c r="AK50" i="7"/>
  <c r="AK50" i="37"/>
  <c r="AK51" i="37" s="1"/>
  <c r="AJ49" i="7"/>
  <c r="AL50" i="36"/>
  <c r="AL51" i="36" s="1"/>
  <c r="AK48" i="7"/>
  <c r="AL69" i="40"/>
  <c r="AL70" i="40" s="1"/>
  <c r="AM70" i="40" s="1"/>
  <c r="AK59" i="4"/>
  <c r="AL69" i="42"/>
  <c r="AL70" i="42" s="1"/>
  <c r="AM70" i="42" s="1"/>
  <c r="AK61" i="4"/>
  <c r="AL69" i="41"/>
  <c r="AL70" i="41" s="1"/>
  <c r="AM70" i="41" s="1"/>
  <c r="AK60" i="4"/>
  <c r="AI50" i="28"/>
  <c r="AI51" i="28" s="1"/>
  <c r="AK119" i="12"/>
  <c r="AI78" i="29"/>
  <c r="AJ75" i="29" s="1"/>
  <c r="AL97" i="42"/>
  <c r="AM94" i="42" s="1"/>
  <c r="AL78" i="38"/>
  <c r="AL78" i="37"/>
  <c r="AL96" i="45"/>
  <c r="AL67" i="45"/>
  <c r="AL76" i="45"/>
  <c r="AL78" i="45" s="1"/>
  <c r="AL41" i="45"/>
  <c r="AM10" i="45"/>
  <c r="AM40" i="45" s="1"/>
  <c r="AL95" i="44"/>
  <c r="AL97" i="44" s="1"/>
  <c r="AM94" i="44" s="1"/>
  <c r="AL48" i="44"/>
  <c r="AM10" i="44"/>
  <c r="AM40" i="44" s="1"/>
  <c r="AM10" i="43"/>
  <c r="AM40" i="43" s="1"/>
  <c r="AL95" i="43"/>
  <c r="AL97" i="43" s="1"/>
  <c r="AM94" i="43" s="1"/>
  <c r="AM101" i="42"/>
  <c r="AM102" i="42" s="1"/>
  <c r="AL28" i="12" s="1"/>
  <c r="AN5" i="42"/>
  <c r="AM76" i="42"/>
  <c r="AM78" i="42" s="1"/>
  <c r="AM41" i="42"/>
  <c r="AN58" i="42"/>
  <c r="AM30" i="4" s="1"/>
  <c r="AL76" i="41"/>
  <c r="AL78" i="41" s="1"/>
  <c r="AL41" i="41"/>
  <c r="AM10" i="41"/>
  <c r="AL41" i="40"/>
  <c r="AL76" i="40"/>
  <c r="AL78" i="40" s="1"/>
  <c r="AM10" i="40"/>
  <c r="AL96" i="39"/>
  <c r="AL67" i="39"/>
  <c r="AL76" i="39"/>
  <c r="AL78" i="39" s="1"/>
  <c r="AL41" i="39"/>
  <c r="AM10" i="39"/>
  <c r="AM40" i="39" s="1"/>
  <c r="AL96" i="38"/>
  <c r="AL67" i="38"/>
  <c r="AM10" i="38"/>
  <c r="AM40" i="38" s="1"/>
  <c r="AL95" i="38"/>
  <c r="AM10" i="37"/>
  <c r="AL95" i="37"/>
  <c r="AL96" i="37"/>
  <c r="AL67" i="37"/>
  <c r="AL48" i="37"/>
  <c r="AM101" i="36"/>
  <c r="AM102" i="36" s="1"/>
  <c r="AL22" i="12" s="1"/>
  <c r="AN5" i="36"/>
  <c r="AM40" i="36"/>
  <c r="AI94" i="31"/>
  <c r="AI75" i="32"/>
  <c r="AG125" i="12"/>
  <c r="AH50" i="35"/>
  <c r="AH51" i="35" s="1"/>
  <c r="AG47" i="7"/>
  <c r="AI78" i="27"/>
  <c r="AH120" i="12" s="1"/>
  <c r="AJ97" i="28"/>
  <c r="AK94" i="28" s="1"/>
  <c r="AH69" i="32"/>
  <c r="AH70" i="32" s="1"/>
  <c r="AI70" i="32" s="1"/>
  <c r="AG51" i="4"/>
  <c r="AI101" i="35"/>
  <c r="AI102" i="35" s="1"/>
  <c r="AH21" i="12" s="1"/>
  <c r="AJ5" i="35"/>
  <c r="AI40" i="35"/>
  <c r="AI76" i="34"/>
  <c r="AI78" i="34" s="1"/>
  <c r="AI41" i="34"/>
  <c r="AI48" i="34" s="1"/>
  <c r="AJ58" i="34"/>
  <c r="AI22" i="4" s="1"/>
  <c r="AJ10" i="34"/>
  <c r="AJ101" i="33"/>
  <c r="AJ102" i="33" s="1"/>
  <c r="AI19" i="12" s="1"/>
  <c r="AK5" i="33"/>
  <c r="AJ40" i="33"/>
  <c r="AJ96" i="33"/>
  <c r="AJ67" i="33"/>
  <c r="AJ77" i="32"/>
  <c r="AI41" i="32"/>
  <c r="AI95" i="32" s="1"/>
  <c r="AI76" i="32"/>
  <c r="AI101" i="32"/>
  <c r="AI102" i="32" s="1"/>
  <c r="AH18" i="12" s="1"/>
  <c r="AJ5" i="32"/>
  <c r="AH95" i="32"/>
  <c r="AH97" i="32" s="1"/>
  <c r="AI94" i="32" s="1"/>
  <c r="AH48" i="32"/>
  <c r="AI41" i="31"/>
  <c r="AI48" i="31" s="1"/>
  <c r="AI76" i="31"/>
  <c r="AI78" i="31" s="1"/>
  <c r="AJ58" i="31"/>
  <c r="AI19" i="4" s="1"/>
  <c r="AI101" i="31"/>
  <c r="AI102" i="31" s="1"/>
  <c r="AH17" i="12" s="1"/>
  <c r="AJ5" i="31"/>
  <c r="AF61" i="12"/>
  <c r="AI48" i="27"/>
  <c r="AI95" i="27"/>
  <c r="AI97" i="27" s="1"/>
  <c r="AJ94" i="27" s="1"/>
  <c r="AJ62" i="27"/>
  <c r="AJ75" i="28"/>
  <c r="AJ78" i="28" s="1"/>
  <c r="AH121" i="12"/>
  <c r="AJ10" i="27"/>
  <c r="AJ77" i="27"/>
  <c r="AI15" i="4"/>
  <c r="AL10" i="24"/>
  <c r="AL40" i="24" s="1"/>
  <c r="AK10" i="25"/>
  <c r="AK40" i="25" s="1"/>
  <c r="AH41" i="22"/>
  <c r="AG38" i="11" s="1"/>
  <c r="AH76" i="22"/>
  <c r="AH78" i="22" s="1"/>
  <c r="AE82" i="4"/>
  <c r="AF103" i="12"/>
  <c r="AE107" i="12"/>
  <c r="AE109" i="12" s="1"/>
  <c r="AI76" i="30"/>
  <c r="AI78" i="30" s="1"/>
  <c r="AI41" i="30"/>
  <c r="AJ58" i="30"/>
  <c r="AI40" i="7"/>
  <c r="AJ50" i="28"/>
  <c r="AJ51" i="28" s="1"/>
  <c r="AI48" i="29"/>
  <c r="AI95" i="29"/>
  <c r="AI97" i="29" s="1"/>
  <c r="AJ94" i="29" s="1"/>
  <c r="AJ62" i="29"/>
  <c r="AI10" i="22"/>
  <c r="H63" i="14"/>
  <c r="H49" i="14"/>
  <c r="AH50" i="2"/>
  <c r="AH51" i="2" s="1"/>
  <c r="AG33" i="7"/>
  <c r="AG40" i="4"/>
  <c r="AH69" i="2"/>
  <c r="AH70" i="2" s="1"/>
  <c r="AI70" i="2" s="1"/>
  <c r="AK12" i="4"/>
  <c r="AL77" i="24"/>
  <c r="AI101" i="2"/>
  <c r="AI102" i="2" s="1"/>
  <c r="AH7" i="12" s="1"/>
  <c r="AJ5" i="2"/>
  <c r="AI10" i="23"/>
  <c r="AI40" i="23" s="1"/>
  <c r="AK95" i="24"/>
  <c r="AK97" i="24" s="1"/>
  <c r="AL94" i="24" s="1"/>
  <c r="AL62" i="24"/>
  <c r="AJ10" i="29"/>
  <c r="AJ40" i="29" s="1"/>
  <c r="AI40" i="2"/>
  <c r="AG116" i="12"/>
  <c r="AI75" i="23"/>
  <c r="AH97" i="2"/>
  <c r="AM76" i="26"/>
  <c r="AM78" i="26" s="1"/>
  <c r="AM41" i="26"/>
  <c r="AN58" i="26"/>
  <c r="AF59" i="7"/>
  <c r="AF61" i="7" s="1"/>
  <c r="AF62" i="7" s="1"/>
  <c r="AH69" i="23"/>
  <c r="AH70" i="23" s="1"/>
  <c r="AI70" i="23" s="1"/>
  <c r="AG42" i="4"/>
  <c r="AJ10" i="30"/>
  <c r="AN10" i="26"/>
  <c r="AN40" i="26" s="1"/>
  <c r="AK101" i="28"/>
  <c r="AK102" i="28" s="1"/>
  <c r="AJ14" i="12" s="1"/>
  <c r="AL5" i="28"/>
  <c r="AH95" i="23"/>
  <c r="AH97" i="23" s="1"/>
  <c r="AI94" i="23" s="1"/>
  <c r="AJ48" i="25"/>
  <c r="AJ95" i="25"/>
  <c r="AJ97" i="25" s="1"/>
  <c r="AK94" i="25" s="1"/>
  <c r="AJ117" i="12"/>
  <c r="AL75" i="24"/>
  <c r="AI118" i="12"/>
  <c r="AK75" i="25"/>
  <c r="AJ36" i="7"/>
  <c r="AK50" i="24"/>
  <c r="AK51" i="24" s="1"/>
  <c r="AI44" i="4"/>
  <c r="AJ69" i="25"/>
  <c r="AJ70" i="25" s="1"/>
  <c r="AK70" i="25" s="1"/>
  <c r="AI75" i="2"/>
  <c r="AG114" i="12"/>
  <c r="AI17" i="4"/>
  <c r="AJ77" i="29"/>
  <c r="AK40" i="28"/>
  <c r="AH48" i="23"/>
  <c r="AJ69" i="28"/>
  <c r="AJ70" i="28" s="1"/>
  <c r="AK70" i="28" s="1"/>
  <c r="AI47" i="4"/>
  <c r="AM75" i="45" l="1"/>
  <c r="AK138" i="12"/>
  <c r="AL50" i="44"/>
  <c r="AL51" i="44" s="1"/>
  <c r="AK56" i="7"/>
  <c r="AN75" i="42"/>
  <c r="AL135" i="12"/>
  <c r="AM75" i="41"/>
  <c r="AK134" i="12"/>
  <c r="AM75" i="40"/>
  <c r="AK133" i="12"/>
  <c r="AM75" i="39"/>
  <c r="AK132" i="12"/>
  <c r="AM75" i="38"/>
  <c r="AK131" i="12"/>
  <c r="AM75" i="37"/>
  <c r="AK130" i="12"/>
  <c r="AL50" i="37"/>
  <c r="AL51" i="37" s="1"/>
  <c r="AK49" i="7"/>
  <c r="AL69" i="38"/>
  <c r="AL70" i="38" s="1"/>
  <c r="AM70" i="38" s="1"/>
  <c r="AK57" i="4"/>
  <c r="AL69" i="37"/>
  <c r="AL70" i="37" s="1"/>
  <c r="AM70" i="37" s="1"/>
  <c r="AK56" i="4"/>
  <c r="AL69" i="45"/>
  <c r="AL70" i="45" s="1"/>
  <c r="AM70" i="45" s="1"/>
  <c r="AK64" i="4"/>
  <c r="AL69" i="39"/>
  <c r="AL70" i="39" s="1"/>
  <c r="AM70" i="39" s="1"/>
  <c r="AK58" i="4"/>
  <c r="AH122" i="12"/>
  <c r="AL97" i="37"/>
  <c r="AL97" i="38"/>
  <c r="AM94" i="38" s="1"/>
  <c r="AM41" i="45"/>
  <c r="AN62" i="45" s="1"/>
  <c r="AM76" i="45"/>
  <c r="AM78" i="45" s="1"/>
  <c r="AN58" i="45"/>
  <c r="AM33" i="4" s="1"/>
  <c r="AL95" i="45"/>
  <c r="AL97" i="45" s="1"/>
  <c r="AM94" i="45" s="1"/>
  <c r="AL48" i="45"/>
  <c r="AM101" i="45"/>
  <c r="AM102" i="45" s="1"/>
  <c r="AL31" i="12" s="1"/>
  <c r="AN5" i="45"/>
  <c r="AM101" i="44"/>
  <c r="AM102" i="44" s="1"/>
  <c r="AL30" i="12" s="1"/>
  <c r="AN5" i="44"/>
  <c r="AM41" i="44"/>
  <c r="AM76" i="44"/>
  <c r="AM78" i="44" s="1"/>
  <c r="AN58" i="44"/>
  <c r="AM32" i="4" s="1"/>
  <c r="AM41" i="43"/>
  <c r="AM48" i="43" s="1"/>
  <c r="AM76" i="43"/>
  <c r="AM78" i="43" s="1"/>
  <c r="AN58" i="43"/>
  <c r="AM31" i="4" s="1"/>
  <c r="AM101" i="43"/>
  <c r="AM102" i="43" s="1"/>
  <c r="AL29" i="12" s="1"/>
  <c r="AN5" i="43"/>
  <c r="AN77" i="42"/>
  <c r="AM95" i="42"/>
  <c r="AM97" i="42" s="1"/>
  <c r="AN94" i="42" s="1"/>
  <c r="AM48" i="42"/>
  <c r="AN62" i="42"/>
  <c r="AN10" i="42"/>
  <c r="AN40" i="42" s="1"/>
  <c r="AM101" i="41"/>
  <c r="AM102" i="41" s="1"/>
  <c r="AL27" i="12" s="1"/>
  <c r="AN5" i="41"/>
  <c r="AM40" i="41"/>
  <c r="AL95" i="41"/>
  <c r="AL97" i="41" s="1"/>
  <c r="AM94" i="41" s="1"/>
  <c r="AL48" i="41"/>
  <c r="AM101" i="40"/>
  <c r="AM102" i="40" s="1"/>
  <c r="AL26" i="12" s="1"/>
  <c r="AN5" i="40"/>
  <c r="AM40" i="40"/>
  <c r="AL95" i="40"/>
  <c r="AL97" i="40" s="1"/>
  <c r="AM94" i="40" s="1"/>
  <c r="AL48" i="40"/>
  <c r="AM76" i="39"/>
  <c r="AM41" i="39"/>
  <c r="AN62" i="39" s="1"/>
  <c r="AN58" i="39"/>
  <c r="AM27" i="4" s="1"/>
  <c r="AL95" i="39"/>
  <c r="AL97" i="39" s="1"/>
  <c r="AM94" i="39" s="1"/>
  <c r="AL48" i="39"/>
  <c r="AM101" i="39"/>
  <c r="AM102" i="39" s="1"/>
  <c r="AL25" i="12" s="1"/>
  <c r="AN5" i="39"/>
  <c r="AM101" i="38"/>
  <c r="AM102" i="38" s="1"/>
  <c r="AL24" i="12" s="1"/>
  <c r="AN5" i="38"/>
  <c r="AM41" i="38"/>
  <c r="AM76" i="38"/>
  <c r="AM78" i="38" s="1"/>
  <c r="AN58" i="38"/>
  <c r="AM26" i="4" s="1"/>
  <c r="AM101" i="37"/>
  <c r="AM102" i="37" s="1"/>
  <c r="AL23" i="12" s="1"/>
  <c r="AN5" i="37"/>
  <c r="AM40" i="37"/>
  <c r="AM76" i="36"/>
  <c r="AM78" i="36" s="1"/>
  <c r="AM41" i="36"/>
  <c r="AN58" i="36"/>
  <c r="AM24" i="4" s="1"/>
  <c r="AN10" i="36"/>
  <c r="AN40" i="36" s="1"/>
  <c r="AJ75" i="27"/>
  <c r="AF99" i="12"/>
  <c r="AI78" i="32"/>
  <c r="AH125" i="12" s="1"/>
  <c r="AJ62" i="32"/>
  <c r="AJ96" i="32" s="1"/>
  <c r="AJ75" i="34"/>
  <c r="AH127" i="12"/>
  <c r="AJ75" i="31"/>
  <c r="AH124" i="12"/>
  <c r="AI50" i="31"/>
  <c r="AI51" i="31" s="1"/>
  <c r="AH43" i="7"/>
  <c r="AI50" i="34"/>
  <c r="AI51" i="34" s="1"/>
  <c r="AH46" i="7"/>
  <c r="AH50" i="32"/>
  <c r="AH51" i="32" s="1"/>
  <c r="AG44" i="7"/>
  <c r="AF65" i="7"/>
  <c r="AJ69" i="33"/>
  <c r="AJ70" i="33" s="1"/>
  <c r="AK70" i="33" s="1"/>
  <c r="AI52" i="4"/>
  <c r="AI41" i="35"/>
  <c r="AI48" i="35" s="1"/>
  <c r="AI76" i="35"/>
  <c r="AI78" i="35" s="1"/>
  <c r="AJ58" i="35"/>
  <c r="AI23" i="4" s="1"/>
  <c r="AJ10" i="35"/>
  <c r="AJ77" i="34"/>
  <c r="AJ101" i="34"/>
  <c r="AJ102" i="34" s="1"/>
  <c r="AI20" i="12" s="1"/>
  <c r="AK5" i="34"/>
  <c r="AJ40" i="34"/>
  <c r="AI95" i="34"/>
  <c r="AI97" i="34" s="1"/>
  <c r="AJ94" i="34" s="1"/>
  <c r="AJ62" i="34"/>
  <c r="AJ41" i="33"/>
  <c r="AJ76" i="33"/>
  <c r="AJ78" i="33" s="1"/>
  <c r="AK10" i="33"/>
  <c r="AI97" i="32"/>
  <c r="AJ94" i="32" s="1"/>
  <c r="AJ10" i="32"/>
  <c r="AI48" i="32"/>
  <c r="AJ77" i="31"/>
  <c r="AJ10" i="31"/>
  <c r="AJ40" i="31" s="1"/>
  <c r="AI95" i="31"/>
  <c r="AI97" i="31" s="1"/>
  <c r="AJ62" i="31"/>
  <c r="AJ101" i="27"/>
  <c r="AJ102" i="27" s="1"/>
  <c r="AI13" i="12" s="1"/>
  <c r="AK5" i="27"/>
  <c r="AH39" i="7"/>
  <c r="AI50" i="27"/>
  <c r="AI51" i="27" s="1"/>
  <c r="AK75" i="28"/>
  <c r="AI121" i="12"/>
  <c r="AJ40" i="27"/>
  <c r="AJ96" i="27"/>
  <c r="AJ67" i="27"/>
  <c r="AN75" i="26"/>
  <c r="AL119" i="12"/>
  <c r="AI41" i="23"/>
  <c r="AI76" i="23"/>
  <c r="AI78" i="23" s="1"/>
  <c r="AJ58" i="23"/>
  <c r="AL10" i="28"/>
  <c r="AL40" i="28" s="1"/>
  <c r="AJ101" i="30"/>
  <c r="AJ102" i="30" s="1"/>
  <c r="AI16" i="12" s="1"/>
  <c r="AK5" i="30"/>
  <c r="AI76" i="2"/>
  <c r="AI78" i="2" s="1"/>
  <c r="AI41" i="2"/>
  <c r="AJ58" i="2"/>
  <c r="AJ5" i="22"/>
  <c r="AI101" i="22"/>
  <c r="AI102" i="22" s="1"/>
  <c r="AH8" i="12" s="1"/>
  <c r="AI95" i="30"/>
  <c r="AI97" i="30" s="1"/>
  <c r="AJ94" i="30" s="1"/>
  <c r="AJ62" i="30"/>
  <c r="AG115" i="12"/>
  <c r="AG140" i="12" s="1"/>
  <c r="AG5" i="12" s="1"/>
  <c r="AI75" i="22"/>
  <c r="AK76" i="25"/>
  <c r="AK78" i="25" s="1"/>
  <c r="AK41" i="25"/>
  <c r="AL58" i="25"/>
  <c r="AG35" i="7"/>
  <c r="AH50" i="23"/>
  <c r="AH51" i="23" s="1"/>
  <c r="AK41" i="28"/>
  <c r="AK76" i="28"/>
  <c r="AL58" i="28"/>
  <c r="AI37" i="7"/>
  <c r="AJ50" i="25"/>
  <c r="AJ51" i="25" s="1"/>
  <c r="AJ40" i="30"/>
  <c r="AM14" i="4"/>
  <c r="AN77" i="26"/>
  <c r="AI94" i="2"/>
  <c r="AJ101" i="29"/>
  <c r="AJ102" i="29" s="1"/>
  <c r="AI15" i="12" s="1"/>
  <c r="AK5" i="29"/>
  <c r="AJ10" i="2"/>
  <c r="AJ96" i="29"/>
  <c r="AJ67" i="29"/>
  <c r="AJ75" i="30"/>
  <c r="AH123" i="12"/>
  <c r="AH48" i="22"/>
  <c r="AH95" i="22"/>
  <c r="AH97" i="22" s="1"/>
  <c r="AI94" i="22" s="1"/>
  <c r="AG45" i="11"/>
  <c r="AG47" i="11" s="1"/>
  <c r="AL41" i="24"/>
  <c r="AL48" i="24" s="1"/>
  <c r="AL76" i="24"/>
  <c r="AL78" i="24" s="1"/>
  <c r="AN41" i="26"/>
  <c r="AN95" i="26" s="1"/>
  <c r="AN76" i="26"/>
  <c r="AM95" i="26"/>
  <c r="AM97" i="26" s="1"/>
  <c r="AN94" i="26" s="1"/>
  <c r="AN62" i="26"/>
  <c r="AJ76" i="29"/>
  <c r="AJ78" i="29" s="1"/>
  <c r="AJ41" i="29"/>
  <c r="AI101" i="23"/>
  <c r="AI102" i="23" s="1"/>
  <c r="AH9" i="12" s="1"/>
  <c r="AJ5" i="23"/>
  <c r="AI18" i="4"/>
  <c r="AJ77" i="30"/>
  <c r="AM5" i="24"/>
  <c r="AL101" i="24"/>
  <c r="AL102" i="24" s="1"/>
  <c r="AK10" i="12" s="1"/>
  <c r="AO5" i="26"/>
  <c r="AN101" i="26"/>
  <c r="AN102" i="26" s="1"/>
  <c r="AM12" i="12" s="1"/>
  <c r="AM48" i="26"/>
  <c r="AL96" i="24"/>
  <c r="AL67" i="24"/>
  <c r="AG71" i="4"/>
  <c r="AI40" i="22"/>
  <c r="AH37" i="11" s="1"/>
  <c r="AI50" i="29"/>
  <c r="AI51" i="29" s="1"/>
  <c r="AH41" i="7"/>
  <c r="AI48" i="30"/>
  <c r="AF82" i="4"/>
  <c r="AG103" i="12"/>
  <c r="AF107" i="12"/>
  <c r="AL5" i="25"/>
  <c r="AK101" i="25"/>
  <c r="AK102" i="25" s="1"/>
  <c r="AJ11" i="12" s="1"/>
  <c r="AG92" i="12" l="1"/>
  <c r="AG97" i="12" s="1"/>
  <c r="AM94" i="37"/>
  <c r="AM48" i="36"/>
  <c r="AL48" i="7" s="1"/>
  <c r="AN75" i="45"/>
  <c r="AL138" i="12"/>
  <c r="AL50" i="45"/>
  <c r="AL51" i="45" s="1"/>
  <c r="AK57" i="7"/>
  <c r="AN75" i="44"/>
  <c r="AL137" i="12"/>
  <c r="AN75" i="43"/>
  <c r="AL136" i="12"/>
  <c r="AM50" i="43"/>
  <c r="AM51" i="43" s="1"/>
  <c r="AL55" i="7"/>
  <c r="AM50" i="42"/>
  <c r="AM51" i="42" s="1"/>
  <c r="AL54" i="7"/>
  <c r="AL50" i="41"/>
  <c r="AL51" i="41" s="1"/>
  <c r="AK53" i="7"/>
  <c r="AL50" i="40"/>
  <c r="AL51" i="40" s="1"/>
  <c r="AK52" i="7"/>
  <c r="AL50" i="39"/>
  <c r="AL51" i="39" s="1"/>
  <c r="AK51" i="7"/>
  <c r="AM78" i="39"/>
  <c r="AN75" i="38"/>
  <c r="AL131" i="12"/>
  <c r="AN75" i="36"/>
  <c r="AL129" i="12"/>
  <c r="AK78" i="28"/>
  <c r="AL75" i="28" s="1"/>
  <c r="AN96" i="45"/>
  <c r="AN67" i="45"/>
  <c r="AN77" i="45"/>
  <c r="AN10" i="45"/>
  <c r="AN40" i="45" s="1"/>
  <c r="AM95" i="45"/>
  <c r="AM97" i="45" s="1"/>
  <c r="AN94" i="45" s="1"/>
  <c r="AM48" i="45"/>
  <c r="AN77" i="44"/>
  <c r="AM95" i="44"/>
  <c r="AM97" i="44" s="1"/>
  <c r="AN94" i="44" s="1"/>
  <c r="AM48" i="44"/>
  <c r="AN62" i="44"/>
  <c r="AN10" i="44"/>
  <c r="AN40" i="44" s="1"/>
  <c r="AN10" i="43"/>
  <c r="AN77" i="43"/>
  <c r="AM95" i="43"/>
  <c r="AM97" i="43" s="1"/>
  <c r="AN94" i="43" s="1"/>
  <c r="AN62" i="43"/>
  <c r="AN41" i="42"/>
  <c r="AN76" i="42"/>
  <c r="AN78" i="42" s="1"/>
  <c r="AN96" i="42"/>
  <c r="AN67" i="42"/>
  <c r="AN101" i="42"/>
  <c r="AN102" i="42" s="1"/>
  <c r="AM28" i="12" s="1"/>
  <c r="AO5" i="42"/>
  <c r="AM76" i="41"/>
  <c r="AM78" i="41" s="1"/>
  <c r="AM41" i="41"/>
  <c r="AN58" i="41"/>
  <c r="AM29" i="4" s="1"/>
  <c r="AN10" i="41"/>
  <c r="AN40" i="41" s="1"/>
  <c r="AM41" i="40"/>
  <c r="AM76" i="40"/>
  <c r="AM78" i="40" s="1"/>
  <c r="AN58" i="40"/>
  <c r="AM28" i="4" s="1"/>
  <c r="AN10" i="40"/>
  <c r="AN40" i="40" s="1"/>
  <c r="AN96" i="39"/>
  <c r="AN67" i="39"/>
  <c r="AN77" i="39"/>
  <c r="AN10" i="39"/>
  <c r="AM95" i="39"/>
  <c r="AM97" i="39" s="1"/>
  <c r="AN94" i="39" s="1"/>
  <c r="AM48" i="39"/>
  <c r="AN77" i="38"/>
  <c r="AM95" i="38"/>
  <c r="AM97" i="38" s="1"/>
  <c r="AN94" i="38" s="1"/>
  <c r="AN62" i="38"/>
  <c r="AM48" i="38"/>
  <c r="AN10" i="38"/>
  <c r="AM41" i="37"/>
  <c r="AM48" i="37" s="1"/>
  <c r="AM76" i="37"/>
  <c r="AM78" i="37" s="1"/>
  <c r="AN58" i="37"/>
  <c r="AM25" i="4" s="1"/>
  <c r="AN10" i="37"/>
  <c r="AN101" i="36"/>
  <c r="AN102" i="36" s="1"/>
  <c r="AM22" i="12" s="1"/>
  <c r="AO5" i="36"/>
  <c r="AN76" i="36"/>
  <c r="AN41" i="36"/>
  <c r="AN77" i="36"/>
  <c r="AM95" i="36"/>
  <c r="AM97" i="36" s="1"/>
  <c r="AN62" i="36"/>
  <c r="AJ75" i="32"/>
  <c r="AJ94" i="31"/>
  <c r="AF109" i="12"/>
  <c r="AI48" i="2"/>
  <c r="AI50" i="2" s="1"/>
  <c r="AI51" i="2" s="1"/>
  <c r="AJ67" i="32"/>
  <c r="AJ69" i="32" s="1"/>
  <c r="AJ70" i="32" s="1"/>
  <c r="AK70" i="32" s="1"/>
  <c r="AJ75" i="35"/>
  <c r="AH128" i="12"/>
  <c r="AK75" i="33"/>
  <c r="AI126" i="12"/>
  <c r="AI50" i="35"/>
  <c r="AI51" i="35" s="1"/>
  <c r="AH47" i="7"/>
  <c r="AI50" i="32"/>
  <c r="AI51" i="32" s="1"/>
  <c r="AH44" i="7"/>
  <c r="AJ101" i="35"/>
  <c r="AJ102" i="35" s="1"/>
  <c r="AI21" i="12" s="1"/>
  <c r="AK5" i="35"/>
  <c r="AJ77" i="35"/>
  <c r="AJ40" i="35"/>
  <c r="AI95" i="35"/>
  <c r="AI97" i="35" s="1"/>
  <c r="AJ94" i="35" s="1"/>
  <c r="AJ62" i="35"/>
  <c r="AK10" i="34"/>
  <c r="AK40" i="34" s="1"/>
  <c r="AJ96" i="34"/>
  <c r="AJ67" i="34"/>
  <c r="AJ41" i="34"/>
  <c r="AJ48" i="34" s="1"/>
  <c r="AJ76" i="34"/>
  <c r="AJ78" i="34" s="1"/>
  <c r="AK101" i="33"/>
  <c r="AK102" i="33" s="1"/>
  <c r="AJ19" i="12" s="1"/>
  <c r="AL5" i="33"/>
  <c r="AJ95" i="33"/>
  <c r="AJ97" i="33" s="1"/>
  <c r="AK94" i="33" s="1"/>
  <c r="AK40" i="33"/>
  <c r="AJ48" i="33"/>
  <c r="AJ101" i="32"/>
  <c r="AJ102" i="32" s="1"/>
  <c r="AI18" i="12" s="1"/>
  <c r="AK5" i="32"/>
  <c r="AJ40" i="32"/>
  <c r="AJ41" i="31"/>
  <c r="AJ48" i="31" s="1"/>
  <c r="AJ76" i="31"/>
  <c r="AJ78" i="31" s="1"/>
  <c r="AJ96" i="31"/>
  <c r="AJ67" i="31"/>
  <c r="AJ101" i="31"/>
  <c r="AJ102" i="31" s="1"/>
  <c r="AI17" i="12" s="1"/>
  <c r="AK5" i="31"/>
  <c r="AI46" i="4"/>
  <c r="AJ69" i="27"/>
  <c r="AJ70" i="27" s="1"/>
  <c r="AK70" i="27" s="1"/>
  <c r="AK10" i="27"/>
  <c r="AK40" i="27" s="1"/>
  <c r="AJ76" i="27"/>
  <c r="AJ78" i="27" s="1"/>
  <c r="AJ41" i="27"/>
  <c r="AJ48" i="27" s="1"/>
  <c r="AK117" i="12"/>
  <c r="AM75" i="24"/>
  <c r="AK43" i="4"/>
  <c r="AL69" i="24"/>
  <c r="AL70" i="24" s="1"/>
  <c r="AM70" i="24" s="1"/>
  <c r="AM10" i="24"/>
  <c r="AM40" i="24" s="1"/>
  <c r="AK36" i="7"/>
  <c r="AL50" i="24"/>
  <c r="AL51" i="24" s="1"/>
  <c r="AK5" i="2"/>
  <c r="AJ101" i="2"/>
  <c r="AJ102" i="2" s="1"/>
  <c r="AI7" i="12" s="1"/>
  <c r="AK95" i="28"/>
  <c r="AK97" i="28" s="1"/>
  <c r="AL94" i="28" s="1"/>
  <c r="AL62" i="28"/>
  <c r="AK95" i="25"/>
  <c r="AK97" i="25" s="1"/>
  <c r="AL94" i="25" s="1"/>
  <c r="AL62" i="25"/>
  <c r="AL76" i="28"/>
  <c r="AL41" i="28"/>
  <c r="AI76" i="22"/>
  <c r="AI78" i="22" s="1"/>
  <c r="AI41" i="22"/>
  <c r="AI48" i="22" s="1"/>
  <c r="AJ58" i="22"/>
  <c r="AO10" i="26"/>
  <c r="AK75" i="29"/>
  <c r="AI122" i="12"/>
  <c r="AJ10" i="23"/>
  <c r="AN48" i="26"/>
  <c r="AL95" i="24"/>
  <c r="AL97" i="24" s="1"/>
  <c r="AM94" i="24" s="1"/>
  <c r="AI48" i="4"/>
  <c r="AJ69" i="29"/>
  <c r="AJ70" i="29" s="1"/>
  <c r="AK70" i="29" s="1"/>
  <c r="AJ40" i="2"/>
  <c r="AJ76" i="30"/>
  <c r="AJ78" i="30" s="1"/>
  <c r="AJ41" i="30"/>
  <c r="AK16" i="4"/>
  <c r="AL77" i="28"/>
  <c r="AJ96" i="30"/>
  <c r="AJ67" i="30"/>
  <c r="AJ10" i="22"/>
  <c r="AJ40" i="22" s="1"/>
  <c r="AJ77" i="2"/>
  <c r="AI9" i="4"/>
  <c r="AM5" i="28"/>
  <c r="AL101" i="28"/>
  <c r="AL102" i="28" s="1"/>
  <c r="AK14" i="12" s="1"/>
  <c r="AI48" i="23"/>
  <c r="AI95" i="23"/>
  <c r="AI97" i="23" s="1"/>
  <c r="AJ94" i="23" s="1"/>
  <c r="AJ62" i="23"/>
  <c r="AL10" i="25"/>
  <c r="AG73" i="4"/>
  <c r="AG75" i="4"/>
  <c r="AL38" i="7"/>
  <c r="AM50" i="26"/>
  <c r="AM51" i="26" s="1"/>
  <c r="AL75" i="25"/>
  <c r="AJ118" i="12"/>
  <c r="AG64" i="7"/>
  <c r="AG48" i="11"/>
  <c r="AG72" i="11"/>
  <c r="AG104" i="12" s="1"/>
  <c r="AG82" i="4" s="1"/>
  <c r="AH116" i="12"/>
  <c r="AJ75" i="23"/>
  <c r="AH50" i="22"/>
  <c r="AH51" i="22" s="1"/>
  <c r="AG34" i="7"/>
  <c r="AG59" i="7" s="1"/>
  <c r="AG61" i="7" s="1"/>
  <c r="AG62" i="7" s="1"/>
  <c r="AK10" i="29"/>
  <c r="AJ121" i="12"/>
  <c r="AK48" i="25"/>
  <c r="AK10" i="30"/>
  <c r="AH42" i="7"/>
  <c r="AI50" i="30"/>
  <c r="AI51" i="30" s="1"/>
  <c r="AH114" i="12"/>
  <c r="AJ75" i="2"/>
  <c r="AJ48" i="29"/>
  <c r="AJ95" i="29"/>
  <c r="AJ97" i="29" s="1"/>
  <c r="AK94" i="29" s="1"/>
  <c r="AN96" i="26"/>
  <c r="AN97" i="26" s="1"/>
  <c r="AO94" i="26" s="1"/>
  <c r="AN67" i="26"/>
  <c r="AK48" i="28"/>
  <c r="AK13" i="4"/>
  <c r="AL77" i="25"/>
  <c r="AI95" i="2"/>
  <c r="AI97" i="2" s="1"/>
  <c r="AJ62" i="2"/>
  <c r="AI11" i="4"/>
  <c r="AJ77" i="23"/>
  <c r="AN78" i="26"/>
  <c r="AM50" i="36" l="1"/>
  <c r="AM51" i="36" s="1"/>
  <c r="AH38" i="11"/>
  <c r="AN94" i="36"/>
  <c r="AN95" i="36"/>
  <c r="AM50" i="45"/>
  <c r="AM51" i="45" s="1"/>
  <c r="AL57" i="7"/>
  <c r="AM50" i="44"/>
  <c r="AM51" i="44" s="1"/>
  <c r="AL56" i="7"/>
  <c r="AO75" i="42"/>
  <c r="AM135" i="12"/>
  <c r="AN75" i="41"/>
  <c r="AL134" i="12"/>
  <c r="AN75" i="40"/>
  <c r="AL133" i="12"/>
  <c r="AM50" i="39"/>
  <c r="AM51" i="39" s="1"/>
  <c r="AL51" i="7"/>
  <c r="AN75" i="39"/>
  <c r="AL132" i="12"/>
  <c r="AM50" i="38"/>
  <c r="AM51" i="38" s="1"/>
  <c r="AL50" i="7"/>
  <c r="AM50" i="37"/>
  <c r="AM51" i="37" s="1"/>
  <c r="AL49" i="7"/>
  <c r="AN75" i="37"/>
  <c r="AL130" i="12"/>
  <c r="AN69" i="39"/>
  <c r="AN70" i="39" s="1"/>
  <c r="AO70" i="39" s="1"/>
  <c r="AM58" i="4"/>
  <c r="AN69" i="42"/>
  <c r="AN70" i="42" s="1"/>
  <c r="AO70" i="42" s="1"/>
  <c r="AM61" i="4"/>
  <c r="AN69" i="45"/>
  <c r="AN70" i="45" s="1"/>
  <c r="AO70" i="45" s="1"/>
  <c r="AM64" i="4"/>
  <c r="AN78" i="36"/>
  <c r="AN101" i="45"/>
  <c r="AN102" i="45" s="1"/>
  <c r="AM31" i="12" s="1"/>
  <c r="AO5" i="45"/>
  <c r="AN76" i="45"/>
  <c r="AN78" i="45" s="1"/>
  <c r="AN41" i="45"/>
  <c r="AN76" i="44"/>
  <c r="AN78" i="44" s="1"/>
  <c r="AN41" i="44"/>
  <c r="AN101" i="44"/>
  <c r="AN102" i="44" s="1"/>
  <c r="AM30" i="12" s="1"/>
  <c r="AO5" i="44"/>
  <c r="AN96" i="44"/>
  <c r="AN67" i="44"/>
  <c r="AN96" i="43"/>
  <c r="AN67" i="43"/>
  <c r="AN101" i="43"/>
  <c r="AN102" i="43" s="1"/>
  <c r="AM29" i="12" s="1"/>
  <c r="AO5" i="43"/>
  <c r="AN40" i="43"/>
  <c r="AO10" i="42"/>
  <c r="AN95" i="42"/>
  <c r="AN97" i="42" s="1"/>
  <c r="AO94" i="42" s="1"/>
  <c r="AN48" i="42"/>
  <c r="AN101" i="41"/>
  <c r="AN102" i="41" s="1"/>
  <c r="AM27" i="12" s="1"/>
  <c r="AO5" i="41"/>
  <c r="AN41" i="41"/>
  <c r="AN76" i="41"/>
  <c r="AN77" i="41"/>
  <c r="AM95" i="41"/>
  <c r="AM97" i="41" s="1"/>
  <c r="AN94" i="41" s="1"/>
  <c r="AM48" i="41"/>
  <c r="AN62" i="41"/>
  <c r="AN76" i="40"/>
  <c r="AN41" i="40"/>
  <c r="AN95" i="40" s="1"/>
  <c r="AN77" i="40"/>
  <c r="AN101" i="40"/>
  <c r="AN102" i="40" s="1"/>
  <c r="AM26" i="12" s="1"/>
  <c r="AO5" i="40"/>
  <c r="AM95" i="40"/>
  <c r="AM97" i="40" s="1"/>
  <c r="AN94" i="40" s="1"/>
  <c r="AM48" i="40"/>
  <c r="AN62" i="40"/>
  <c r="AN101" i="39"/>
  <c r="AN102" i="39" s="1"/>
  <c r="AM25" i="12" s="1"/>
  <c r="AO5" i="39"/>
  <c r="AN40" i="39"/>
  <c r="AN101" i="38"/>
  <c r="AN102" i="38" s="1"/>
  <c r="AM24" i="12" s="1"/>
  <c r="AO5" i="38"/>
  <c r="AN40" i="38"/>
  <c r="AN96" i="38"/>
  <c r="AN67" i="38"/>
  <c r="AN101" i="37"/>
  <c r="AN102" i="37" s="1"/>
  <c r="AM23" i="12" s="1"/>
  <c r="AO5" i="37"/>
  <c r="AN40" i="37"/>
  <c r="AN77" i="37"/>
  <c r="AM95" i="37"/>
  <c r="AM97" i="37" s="1"/>
  <c r="AN94" i="37" s="1"/>
  <c r="AN62" i="37"/>
  <c r="AN48" i="36"/>
  <c r="AN96" i="36"/>
  <c r="AN97" i="36" s="1"/>
  <c r="AN67" i="36"/>
  <c r="AO10" i="36"/>
  <c r="AH33" i="7"/>
  <c r="AI51" i="4"/>
  <c r="AK75" i="34"/>
  <c r="AI127" i="12"/>
  <c r="AK75" i="31"/>
  <c r="AI124" i="12"/>
  <c r="AL78" i="28"/>
  <c r="AK121" i="12" s="1"/>
  <c r="AJ50" i="34"/>
  <c r="AJ51" i="34" s="1"/>
  <c r="AI46" i="7"/>
  <c r="AJ50" i="33"/>
  <c r="AJ51" i="33" s="1"/>
  <c r="AI45" i="7"/>
  <c r="AJ50" i="31"/>
  <c r="AJ51" i="31" s="1"/>
  <c r="AI43" i="7"/>
  <c r="AJ69" i="31"/>
  <c r="AJ70" i="31" s="1"/>
  <c r="AK70" i="31" s="1"/>
  <c r="AI50" i="4"/>
  <c r="AJ69" i="34"/>
  <c r="AJ70" i="34" s="1"/>
  <c r="AK70" i="34" s="1"/>
  <c r="AI53" i="4"/>
  <c r="AJ96" i="35"/>
  <c r="AJ67" i="35"/>
  <c r="AJ76" i="35"/>
  <c r="AJ78" i="35" s="1"/>
  <c r="AJ41" i="35"/>
  <c r="AK10" i="35"/>
  <c r="AJ95" i="34"/>
  <c r="AJ97" i="34" s="1"/>
  <c r="AK94" i="34" s="1"/>
  <c r="AK41" i="34"/>
  <c r="AK95" i="34" s="1"/>
  <c r="AK76" i="34"/>
  <c r="AL58" i="34"/>
  <c r="AK22" i="4" s="1"/>
  <c r="AK101" i="34"/>
  <c r="AK102" i="34" s="1"/>
  <c r="AJ20" i="12" s="1"/>
  <c r="AL5" i="34"/>
  <c r="AL10" i="33"/>
  <c r="AL40" i="33" s="1"/>
  <c r="AK41" i="33"/>
  <c r="AK76" i="33"/>
  <c r="AK78" i="33" s="1"/>
  <c r="AL58" i="33"/>
  <c r="AK21" i="4" s="1"/>
  <c r="AK10" i="32"/>
  <c r="AK40" i="32" s="1"/>
  <c r="AL58" i="32" s="1"/>
  <c r="AK20" i="4" s="1"/>
  <c r="AJ76" i="32"/>
  <c r="AJ78" i="32" s="1"/>
  <c r="AJ41" i="32"/>
  <c r="AJ48" i="32" s="1"/>
  <c r="AJ95" i="31"/>
  <c r="AJ97" i="31" s="1"/>
  <c r="AK10" i="31"/>
  <c r="AK76" i="27"/>
  <c r="AK41" i="27"/>
  <c r="AL62" i="27" s="1"/>
  <c r="AL58" i="27"/>
  <c r="AI39" i="7"/>
  <c r="AJ50" i="27"/>
  <c r="AJ51" i="27" s="1"/>
  <c r="AK101" i="27"/>
  <c r="AK102" i="27" s="1"/>
  <c r="AJ13" i="12" s="1"/>
  <c r="AL5" i="27"/>
  <c r="AJ95" i="27"/>
  <c r="AJ97" i="27" s="1"/>
  <c r="AK94" i="27" s="1"/>
  <c r="AK75" i="27"/>
  <c r="AI120" i="12"/>
  <c r="AG107" i="12"/>
  <c r="AH103" i="12"/>
  <c r="AJ94" i="2"/>
  <c r="AK75" i="30"/>
  <c r="AI123" i="12"/>
  <c r="AJ41" i="22"/>
  <c r="AJ76" i="22"/>
  <c r="AJ75" i="22"/>
  <c r="AH115" i="12"/>
  <c r="AH140" i="12" s="1"/>
  <c r="AH5" i="12" s="1"/>
  <c r="AJ40" i="7"/>
  <c r="AK50" i="28"/>
  <c r="AK51" i="28" s="1"/>
  <c r="AJ37" i="7"/>
  <c r="AK50" i="25"/>
  <c r="AK51" i="25" s="1"/>
  <c r="AK101" i="29"/>
  <c r="AK102" i="29" s="1"/>
  <c r="AJ15" i="12" s="1"/>
  <c r="AL5" i="29"/>
  <c r="AG65" i="7"/>
  <c r="AM5" i="25"/>
  <c r="AL101" i="25"/>
  <c r="AL102" i="25" s="1"/>
  <c r="AK11" i="12" s="1"/>
  <c r="AI49" i="4"/>
  <c r="AJ69" i="30"/>
  <c r="AJ70" i="30" s="1"/>
  <c r="AK70" i="30" s="1"/>
  <c r="AK5" i="23"/>
  <c r="AJ101" i="23"/>
  <c r="AJ102" i="23" s="1"/>
  <c r="AI9" i="12" s="1"/>
  <c r="AP5" i="26"/>
  <c r="AO101" i="26"/>
  <c r="AO102" i="26" s="1"/>
  <c r="AN12" i="12" s="1"/>
  <c r="AL95" i="28"/>
  <c r="AL96" i="28"/>
  <c r="AL67" i="28"/>
  <c r="AK10" i="2"/>
  <c r="AK40" i="2" s="1"/>
  <c r="AH5" i="4"/>
  <c r="AH75" i="4" s="1"/>
  <c r="AG81" i="4"/>
  <c r="AG4" i="12"/>
  <c r="AG61" i="12" s="1"/>
  <c r="AG99" i="12" s="1"/>
  <c r="AJ96" i="23"/>
  <c r="AJ67" i="23"/>
  <c r="AM10" i="28"/>
  <c r="AM40" i="28" s="1"/>
  <c r="AJ95" i="30"/>
  <c r="AJ97" i="30" s="1"/>
  <c r="AK94" i="30" s="1"/>
  <c r="AJ40" i="23"/>
  <c r="AI37" i="11" s="1"/>
  <c r="AO40" i="26"/>
  <c r="AI50" i="22"/>
  <c r="AI51" i="22" s="1"/>
  <c r="AH34" i="7"/>
  <c r="AK101" i="30"/>
  <c r="AK102" i="30" s="1"/>
  <c r="AJ16" i="12" s="1"/>
  <c r="AL5" i="30"/>
  <c r="AM119" i="12"/>
  <c r="AO75" i="26"/>
  <c r="AJ96" i="2"/>
  <c r="AJ67" i="2"/>
  <c r="AK40" i="30"/>
  <c r="AJ76" i="2"/>
  <c r="AJ78" i="2" s="1"/>
  <c r="AJ41" i="2"/>
  <c r="AI10" i="4"/>
  <c r="AI37" i="4" s="1"/>
  <c r="AJ77" i="22"/>
  <c r="AL96" i="25"/>
  <c r="AL67" i="25"/>
  <c r="AM76" i="24"/>
  <c r="AM78" i="24" s="1"/>
  <c r="AM41" i="24"/>
  <c r="AN58" i="24"/>
  <c r="AM45" i="4"/>
  <c r="AN69" i="26"/>
  <c r="AN70" i="26" s="1"/>
  <c r="AO70" i="26" s="1"/>
  <c r="AI41" i="7"/>
  <c r="AJ50" i="29"/>
  <c r="AJ51" i="29" s="1"/>
  <c r="AK40" i="29"/>
  <c r="AL40" i="25"/>
  <c r="AH35" i="7"/>
  <c r="AI50" i="23"/>
  <c r="AI51" i="23" s="1"/>
  <c r="AK5" i="22"/>
  <c r="AJ101" i="22"/>
  <c r="AJ102" i="22" s="1"/>
  <c r="AI8" i="12" s="1"/>
  <c r="AJ48" i="30"/>
  <c r="AM38" i="7"/>
  <c r="AN50" i="26"/>
  <c r="AN51" i="26" s="1"/>
  <c r="AI95" i="22"/>
  <c r="AI97" i="22" s="1"/>
  <c r="AJ94" i="22" s="1"/>
  <c r="AJ62" i="22"/>
  <c r="AL48" i="28"/>
  <c r="AN5" i="24"/>
  <c r="AM101" i="24"/>
  <c r="AM102" i="24" s="1"/>
  <c r="AL10" i="12" s="1"/>
  <c r="AH92" i="12" l="1"/>
  <c r="AH97" i="12" s="1"/>
  <c r="AO94" i="36"/>
  <c r="AO75" i="45"/>
  <c r="AM138" i="12"/>
  <c r="AO75" i="44"/>
  <c r="AM137" i="12"/>
  <c r="AN50" i="42"/>
  <c r="AN51" i="42" s="1"/>
  <c r="AM54" i="7"/>
  <c r="AM50" i="41"/>
  <c r="AM51" i="41" s="1"/>
  <c r="AL53" i="7"/>
  <c r="AM50" i="40"/>
  <c r="AM51" i="40" s="1"/>
  <c r="AL52" i="7"/>
  <c r="AO75" i="36"/>
  <c r="AM129" i="12"/>
  <c r="AN50" i="36"/>
  <c r="AN51" i="36" s="1"/>
  <c r="AM48" i="7"/>
  <c r="AN69" i="43"/>
  <c r="AN70" i="43" s="1"/>
  <c r="AO70" i="43" s="1"/>
  <c r="AM62" i="4"/>
  <c r="AN69" i="36"/>
  <c r="AN70" i="36" s="1"/>
  <c r="AO70" i="36" s="1"/>
  <c r="AM55" i="4"/>
  <c r="AN69" i="38"/>
  <c r="AN70" i="38" s="1"/>
  <c r="AO70" i="38" s="1"/>
  <c r="AM57" i="4"/>
  <c r="AN69" i="44"/>
  <c r="AN70" i="44" s="1"/>
  <c r="AO70" i="44" s="1"/>
  <c r="AM63" i="4"/>
  <c r="AN78" i="41"/>
  <c r="AN78" i="40"/>
  <c r="AN95" i="45"/>
  <c r="AN97" i="45" s="1"/>
  <c r="AO94" i="45" s="1"/>
  <c r="AN48" i="45"/>
  <c r="AO10" i="45"/>
  <c r="AO40" i="45" s="1"/>
  <c r="AO10" i="44"/>
  <c r="AO40" i="44" s="1"/>
  <c r="AN95" i="44"/>
  <c r="AN97" i="44" s="1"/>
  <c r="AO94" i="44" s="1"/>
  <c r="AN48" i="44"/>
  <c r="AN41" i="43"/>
  <c r="AN95" i="43" s="1"/>
  <c r="AN97" i="43" s="1"/>
  <c r="AO94" i="43" s="1"/>
  <c r="AN76" i="43"/>
  <c r="AN78" i="43" s="1"/>
  <c r="AO10" i="43"/>
  <c r="AO101" i="42"/>
  <c r="AO102" i="42" s="1"/>
  <c r="AN28" i="12" s="1"/>
  <c r="AP5" i="42"/>
  <c r="AO40" i="42"/>
  <c r="AN95" i="41"/>
  <c r="AN48" i="41"/>
  <c r="AN96" i="41"/>
  <c r="AN67" i="41"/>
  <c r="AO10" i="41"/>
  <c r="AO40" i="41" s="1"/>
  <c r="AN96" i="40"/>
  <c r="AN97" i="40" s="1"/>
  <c r="AO94" i="40" s="1"/>
  <c r="AN67" i="40"/>
  <c r="AN48" i="40"/>
  <c r="AO10" i="40"/>
  <c r="AO40" i="40" s="1"/>
  <c r="AN76" i="39"/>
  <c r="AN78" i="39" s="1"/>
  <c r="AN41" i="39"/>
  <c r="AN95" i="39" s="1"/>
  <c r="AN97" i="39" s="1"/>
  <c r="AO94" i="39" s="1"/>
  <c r="AO10" i="39"/>
  <c r="AO40" i="39" s="1"/>
  <c r="AN41" i="38"/>
  <c r="AN95" i="38" s="1"/>
  <c r="AN97" i="38" s="1"/>
  <c r="AO94" i="38" s="1"/>
  <c r="AN76" i="38"/>
  <c r="AN78" i="38" s="1"/>
  <c r="AO10" i="38"/>
  <c r="AO40" i="38" s="1"/>
  <c r="AN96" i="37"/>
  <c r="AN67" i="37"/>
  <c r="AN41" i="37"/>
  <c r="AN76" i="37"/>
  <c r="AN78" i="37" s="1"/>
  <c r="AO10" i="37"/>
  <c r="AO40" i="37" s="1"/>
  <c r="AO101" i="36"/>
  <c r="AO102" i="36" s="1"/>
  <c r="AN22" i="12" s="1"/>
  <c r="AP5" i="36"/>
  <c r="AO40" i="36"/>
  <c r="AK94" i="31"/>
  <c r="AM75" i="28"/>
  <c r="AL58" i="2"/>
  <c r="AK9" i="4" s="1"/>
  <c r="AL97" i="28"/>
  <c r="AM94" i="28" s="1"/>
  <c r="AK78" i="34"/>
  <c r="AL75" i="34" s="1"/>
  <c r="AK75" i="35"/>
  <c r="AI128" i="12"/>
  <c r="AL75" i="33"/>
  <c r="AJ126" i="12"/>
  <c r="AK75" i="32"/>
  <c r="AI125" i="12"/>
  <c r="AJ50" i="32"/>
  <c r="AJ51" i="32" s="1"/>
  <c r="AI44" i="7"/>
  <c r="AJ69" i="35"/>
  <c r="AJ70" i="35" s="1"/>
  <c r="AK70" i="35" s="1"/>
  <c r="AI54" i="4"/>
  <c r="AK101" i="35"/>
  <c r="AK102" i="35" s="1"/>
  <c r="AJ21" i="12" s="1"/>
  <c r="AL5" i="35"/>
  <c r="AK40" i="35"/>
  <c r="AJ95" i="35"/>
  <c r="AJ97" i="35" s="1"/>
  <c r="AK94" i="35" s="1"/>
  <c r="AJ48" i="35"/>
  <c r="AL77" i="34"/>
  <c r="AL62" i="34"/>
  <c r="AK48" i="34"/>
  <c r="AK97" i="34"/>
  <c r="AL94" i="34" s="1"/>
  <c r="AL10" i="34"/>
  <c r="AL40" i="34" s="1"/>
  <c r="AK95" i="33"/>
  <c r="AK97" i="33" s="1"/>
  <c r="AL94" i="33" s="1"/>
  <c r="AL62" i="33"/>
  <c r="AL77" i="33"/>
  <c r="AL41" i="33"/>
  <c r="AL48" i="33" s="1"/>
  <c r="AL76" i="33"/>
  <c r="AK48" i="33"/>
  <c r="AL101" i="33"/>
  <c r="AL102" i="33" s="1"/>
  <c r="AK19" i="12" s="1"/>
  <c r="AM5" i="33"/>
  <c r="AK76" i="32"/>
  <c r="AK78" i="32" s="1"/>
  <c r="AK41" i="32"/>
  <c r="AK95" i="32" s="1"/>
  <c r="AL77" i="32"/>
  <c r="AJ95" i="32"/>
  <c r="AJ97" i="32" s="1"/>
  <c r="AK94" i="32" s="1"/>
  <c r="AK101" i="32"/>
  <c r="AK102" i="32" s="1"/>
  <c r="AJ18" i="12" s="1"/>
  <c r="AL5" i="32"/>
  <c r="AK101" i="31"/>
  <c r="AK102" i="31" s="1"/>
  <c r="AJ17" i="12" s="1"/>
  <c r="AL5" i="31"/>
  <c r="AK40" i="31"/>
  <c r="AH59" i="7"/>
  <c r="AH61" i="7" s="1"/>
  <c r="AH62" i="7" s="1"/>
  <c r="AL10" i="27"/>
  <c r="AK15" i="4"/>
  <c r="AL77" i="27"/>
  <c r="AK48" i="27"/>
  <c r="AK95" i="27"/>
  <c r="AK97" i="27" s="1"/>
  <c r="AL94" i="27" s="1"/>
  <c r="AL67" i="27"/>
  <c r="AK46" i="4" s="1"/>
  <c r="AL96" i="27"/>
  <c r="AK78" i="27"/>
  <c r="AG109" i="12"/>
  <c r="AK75" i="2"/>
  <c r="AI114" i="12"/>
  <c r="AJ50" i="30"/>
  <c r="AJ51" i="30" s="1"/>
  <c r="AI42" i="7"/>
  <c r="AM95" i="24"/>
  <c r="AM97" i="24" s="1"/>
  <c r="AN94" i="24" s="1"/>
  <c r="AN62" i="24"/>
  <c r="AJ48" i="2"/>
  <c r="AJ95" i="2"/>
  <c r="AJ97" i="2" s="1"/>
  <c r="AK76" i="30"/>
  <c r="AK78" i="30" s="1"/>
  <c r="AK41" i="30"/>
  <c r="AK48" i="30" s="1"/>
  <c r="AL58" i="30"/>
  <c r="AI40" i="4"/>
  <c r="AJ69" i="2"/>
  <c r="AJ70" i="2" s="1"/>
  <c r="AK70" i="2" s="1"/>
  <c r="AL10" i="30"/>
  <c r="AL40" i="30" s="1"/>
  <c r="AI42" i="4"/>
  <c r="AJ69" i="23"/>
  <c r="AJ70" i="23" s="1"/>
  <c r="AK70" i="23" s="1"/>
  <c r="AH4" i="12"/>
  <c r="AH61" i="12" s="1"/>
  <c r="AI5" i="4"/>
  <c r="AH81" i="4"/>
  <c r="AK47" i="4"/>
  <c r="AL69" i="28"/>
  <c r="AL70" i="28" s="1"/>
  <c r="AM70" i="28" s="1"/>
  <c r="AJ78" i="22"/>
  <c r="AJ95" i="22"/>
  <c r="AL41" i="25"/>
  <c r="AL76" i="25"/>
  <c r="AL78" i="25" s="1"/>
  <c r="AL117" i="12"/>
  <c r="AN75" i="24"/>
  <c r="AO76" i="26"/>
  <c r="AO78" i="26" s="1"/>
  <c r="AO41" i="26"/>
  <c r="AP58" i="26"/>
  <c r="AP10" i="26"/>
  <c r="AP40" i="26" s="1"/>
  <c r="AL10" i="29"/>
  <c r="AJ48" i="22"/>
  <c r="AJ96" i="22"/>
  <c r="AJ67" i="22"/>
  <c r="AN10" i="24"/>
  <c r="AN40" i="24" s="1"/>
  <c r="AJ76" i="23"/>
  <c r="AJ78" i="23" s="1"/>
  <c r="AJ41" i="23"/>
  <c r="AI38" i="11" s="1"/>
  <c r="AM76" i="28"/>
  <c r="AM41" i="28"/>
  <c r="AN58" i="28"/>
  <c r="AK41" i="2"/>
  <c r="AK76" i="2"/>
  <c r="AK40" i="7"/>
  <c r="AL50" i="28"/>
  <c r="AL51" i="28" s="1"/>
  <c r="AH45" i="11"/>
  <c r="AH47" i="11" s="1"/>
  <c r="AK10" i="22"/>
  <c r="AK40" i="22" s="1"/>
  <c r="AM12" i="4"/>
  <c r="AN77" i="24"/>
  <c r="AK44" i="4"/>
  <c r="AL69" i="25"/>
  <c r="AL70" i="25" s="1"/>
  <c r="AM70" i="25" s="1"/>
  <c r="AK41" i="29"/>
  <c r="AK76" i="29"/>
  <c r="AK78" i="29" s="1"/>
  <c r="AL58" i="29"/>
  <c r="AM48" i="24"/>
  <c r="AM101" i="28"/>
  <c r="AM102" i="28" s="1"/>
  <c r="AL14" i="12" s="1"/>
  <c r="AN5" i="28"/>
  <c r="AK101" i="2"/>
  <c r="AK102" i="2" s="1"/>
  <c r="AJ7" i="12" s="1"/>
  <c r="AL5" i="2"/>
  <c r="AK10" i="23"/>
  <c r="AK40" i="23" s="1"/>
  <c r="AL58" i="23" s="1"/>
  <c r="AM10" i="25"/>
  <c r="AJ37" i="11" l="1"/>
  <c r="I38" i="14" s="1"/>
  <c r="AN50" i="45"/>
  <c r="AN51" i="45" s="1"/>
  <c r="AM57" i="7"/>
  <c r="AN50" i="44"/>
  <c r="AN51" i="44" s="1"/>
  <c r="AM56" i="7"/>
  <c r="AO75" i="43"/>
  <c r="AM136" i="12"/>
  <c r="AN50" i="41"/>
  <c r="AN51" i="41" s="1"/>
  <c r="AM53" i="7"/>
  <c r="AO75" i="41"/>
  <c r="AM134" i="12"/>
  <c r="AO75" i="40"/>
  <c r="AM133" i="12"/>
  <c r="AN50" i="40"/>
  <c r="AN51" i="40" s="1"/>
  <c r="AM52" i="7"/>
  <c r="AO75" i="39"/>
  <c r="AM132" i="12"/>
  <c r="AO75" i="38"/>
  <c r="AM131" i="12"/>
  <c r="AO75" i="37"/>
  <c r="AM130" i="12"/>
  <c r="AN69" i="40"/>
  <c r="AN70" i="40" s="1"/>
  <c r="AO70" i="40" s="1"/>
  <c r="AM59" i="4"/>
  <c r="AN69" i="41"/>
  <c r="AN70" i="41" s="1"/>
  <c r="AO70" i="41" s="1"/>
  <c r="AM60" i="4"/>
  <c r="AN69" i="37"/>
  <c r="AN70" i="37" s="1"/>
  <c r="AO70" i="37" s="1"/>
  <c r="AM56" i="4"/>
  <c r="AM78" i="28"/>
  <c r="AL121" i="12" s="1"/>
  <c r="AN48" i="43"/>
  <c r="AN97" i="41"/>
  <c r="AO94" i="41" s="1"/>
  <c r="AN48" i="38"/>
  <c r="AO76" i="45"/>
  <c r="AO78" i="45" s="1"/>
  <c r="AO41" i="45"/>
  <c r="AO95" i="45" s="1"/>
  <c r="AO97" i="45" s="1"/>
  <c r="AP94" i="45" s="1"/>
  <c r="AP58" i="45"/>
  <c r="AO33" i="4" s="1"/>
  <c r="AO101" i="45"/>
  <c r="AO102" i="45" s="1"/>
  <c r="AN31" i="12" s="1"/>
  <c r="AP5" i="45"/>
  <c r="AO76" i="44"/>
  <c r="AO78" i="44" s="1"/>
  <c r="AO41" i="44"/>
  <c r="AO95" i="44" s="1"/>
  <c r="AO97" i="44" s="1"/>
  <c r="AP94" i="44" s="1"/>
  <c r="AP58" i="44"/>
  <c r="AO32" i="4" s="1"/>
  <c r="AO101" i="44"/>
  <c r="AO102" i="44" s="1"/>
  <c r="AN30" i="12" s="1"/>
  <c r="AP5" i="44"/>
  <c r="AO101" i="43"/>
  <c r="AO102" i="43" s="1"/>
  <c r="AN29" i="12" s="1"/>
  <c r="AP5" i="43"/>
  <c r="AO40" i="43"/>
  <c r="AO41" i="42"/>
  <c r="AO76" i="42"/>
  <c r="AO78" i="42" s="1"/>
  <c r="AP58" i="42"/>
  <c r="AO30" i="4" s="1"/>
  <c r="AP10" i="42"/>
  <c r="AO101" i="41"/>
  <c r="AO102" i="41" s="1"/>
  <c r="AN27" i="12" s="1"/>
  <c r="AP5" i="41"/>
  <c r="AO41" i="41"/>
  <c r="AO76" i="41"/>
  <c r="AO78" i="41" s="1"/>
  <c r="AP58" i="41"/>
  <c r="AO29" i="4" s="1"/>
  <c r="AO41" i="40"/>
  <c r="AO95" i="40" s="1"/>
  <c r="AO97" i="40" s="1"/>
  <c r="AP94" i="40" s="1"/>
  <c r="AO76" i="40"/>
  <c r="AP58" i="40"/>
  <c r="AO28" i="4" s="1"/>
  <c r="AO101" i="40"/>
  <c r="AO102" i="40" s="1"/>
  <c r="AN26" i="12" s="1"/>
  <c r="AP5" i="40"/>
  <c r="AO101" i="39"/>
  <c r="AO102" i="39" s="1"/>
  <c r="AN25" i="12" s="1"/>
  <c r="AP5" i="39"/>
  <c r="AO41" i="39"/>
  <c r="AO95" i="39" s="1"/>
  <c r="AO97" i="39" s="1"/>
  <c r="AP94" i="39" s="1"/>
  <c r="AO76" i="39"/>
  <c r="AP58" i="39"/>
  <c r="AO27" i="4" s="1"/>
  <c r="AN48" i="39"/>
  <c r="AO101" i="38"/>
  <c r="AO102" i="38" s="1"/>
  <c r="AN24" i="12" s="1"/>
  <c r="AP5" i="38"/>
  <c r="AO41" i="38"/>
  <c r="AO95" i="38" s="1"/>
  <c r="AO97" i="38" s="1"/>
  <c r="AP94" i="38" s="1"/>
  <c r="AO76" i="38"/>
  <c r="AO78" i="38" s="1"/>
  <c r="AP58" i="38"/>
  <c r="AO26" i="4" s="1"/>
  <c r="AO101" i="37"/>
  <c r="AO102" i="37" s="1"/>
  <c r="AN23" i="12" s="1"/>
  <c r="AP5" i="37"/>
  <c r="AO41" i="37"/>
  <c r="AO76" i="37"/>
  <c r="AP58" i="37"/>
  <c r="AO25" i="4" s="1"/>
  <c r="AN95" i="37"/>
  <c r="AN97" i="37" s="1"/>
  <c r="AN48" i="37"/>
  <c r="AO76" i="36"/>
  <c r="AO78" i="36" s="1"/>
  <c r="AO41" i="36"/>
  <c r="AP58" i="36"/>
  <c r="AO24" i="4" s="1"/>
  <c r="AP10" i="36"/>
  <c r="AP40" i="36" s="1"/>
  <c r="AL77" i="2"/>
  <c r="AL62" i="2"/>
  <c r="AL96" i="2" s="1"/>
  <c r="AJ127" i="12"/>
  <c r="AK97" i="32"/>
  <c r="AL94" i="32" s="1"/>
  <c r="AL75" i="32"/>
  <c r="AJ125" i="12"/>
  <c r="AL50" i="33"/>
  <c r="AL51" i="33" s="1"/>
  <c r="AK45" i="7"/>
  <c r="AK50" i="34"/>
  <c r="AK51" i="34" s="1"/>
  <c r="AJ46" i="7"/>
  <c r="AJ97" i="22"/>
  <c r="AK94" i="22" s="1"/>
  <c r="AL62" i="32"/>
  <c r="AL67" i="32" s="1"/>
  <c r="AK50" i="33"/>
  <c r="AK51" i="33" s="1"/>
  <c r="AJ45" i="7"/>
  <c r="AL78" i="33"/>
  <c r="AK48" i="32"/>
  <c r="AJ50" i="35"/>
  <c r="AJ51" i="35" s="1"/>
  <c r="AI47" i="7"/>
  <c r="AK76" i="35"/>
  <c r="AK78" i="35" s="1"/>
  <c r="AK41" i="35"/>
  <c r="AK48" i="35" s="1"/>
  <c r="AL58" i="35"/>
  <c r="AK23" i="4" s="1"/>
  <c r="AL10" i="35"/>
  <c r="AL76" i="34"/>
  <c r="AL78" i="34" s="1"/>
  <c r="AL41" i="34"/>
  <c r="AL48" i="34" s="1"/>
  <c r="AL101" i="34"/>
  <c r="AL102" i="34" s="1"/>
  <c r="AK20" i="12" s="1"/>
  <c r="AM5" i="34"/>
  <c r="AL96" i="34"/>
  <c r="AL67" i="34"/>
  <c r="AM10" i="33"/>
  <c r="AL96" i="33"/>
  <c r="AL67" i="33"/>
  <c r="AL95" i="33"/>
  <c r="AL10" i="32"/>
  <c r="AL40" i="32" s="1"/>
  <c r="AK41" i="31"/>
  <c r="AK48" i="31" s="1"/>
  <c r="AK76" i="31"/>
  <c r="AK78" i="31" s="1"/>
  <c r="AL58" i="31"/>
  <c r="AK19" i="4" s="1"/>
  <c r="AL10" i="31"/>
  <c r="AL69" i="27"/>
  <c r="AL70" i="27" s="1"/>
  <c r="AM70" i="27" s="1"/>
  <c r="AJ120" i="12"/>
  <c r="AL75" i="27"/>
  <c r="AJ39" i="7"/>
  <c r="AK50" i="27"/>
  <c r="AK51" i="27" s="1"/>
  <c r="AM5" i="27"/>
  <c r="AL101" i="27"/>
  <c r="AL102" i="27" s="1"/>
  <c r="AK13" i="12" s="1"/>
  <c r="AL40" i="27"/>
  <c r="AI45" i="11"/>
  <c r="AI47" i="11" s="1"/>
  <c r="AK11" i="4"/>
  <c r="AL77" i="23"/>
  <c r="AK76" i="22"/>
  <c r="AK41" i="22"/>
  <c r="AK48" i="22" s="1"/>
  <c r="AL58" i="22"/>
  <c r="AK94" i="2"/>
  <c r="AL36" i="7"/>
  <c r="AM50" i="24"/>
  <c r="AM51" i="24" s="1"/>
  <c r="AL75" i="29"/>
  <c r="AJ122" i="12"/>
  <c r="AL101" i="29"/>
  <c r="AL102" i="29" s="1"/>
  <c r="AK15" i="12" s="1"/>
  <c r="AM5" i="29"/>
  <c r="AO14" i="4"/>
  <c r="AP77" i="26"/>
  <c r="AP69" i="26"/>
  <c r="AP70" i="26" s="1"/>
  <c r="AQ70" i="26" s="1"/>
  <c r="AH99" i="12"/>
  <c r="AL76" i="30"/>
  <c r="AL41" i="30"/>
  <c r="AK18" i="4"/>
  <c r="AL77" i="30"/>
  <c r="AN96" i="24"/>
  <c r="AN67" i="24"/>
  <c r="AK41" i="23"/>
  <c r="AK95" i="23" s="1"/>
  <c r="AK76" i="23"/>
  <c r="AK95" i="29"/>
  <c r="AK97" i="29" s="1"/>
  <c r="AL94" i="29" s="1"/>
  <c r="AL62" i="29"/>
  <c r="AL5" i="22"/>
  <c r="AK101" i="22"/>
  <c r="AK102" i="22" s="1"/>
  <c r="AJ8" i="12" s="1"/>
  <c r="AM16" i="4"/>
  <c r="AN77" i="28"/>
  <c r="AJ95" i="23"/>
  <c r="AJ97" i="23" s="1"/>
  <c r="AK94" i="23" s="1"/>
  <c r="AN119" i="12"/>
  <c r="AP75" i="26"/>
  <c r="AN76" i="24"/>
  <c r="AN78" i="24" s="1"/>
  <c r="AN41" i="24"/>
  <c r="AN95" i="24" s="1"/>
  <c r="AL75" i="30"/>
  <c r="AJ123" i="12"/>
  <c r="AO48" i="26"/>
  <c r="AO95" i="26"/>
  <c r="AO97" i="26" s="1"/>
  <c r="AP94" i="26" s="1"/>
  <c r="AK118" i="12"/>
  <c r="AM75" i="25"/>
  <c r="AM5" i="30"/>
  <c r="AL101" i="30"/>
  <c r="AL102" i="30" s="1"/>
  <c r="AK16" i="12" s="1"/>
  <c r="AJ42" i="7"/>
  <c r="AK50" i="30"/>
  <c r="AK51" i="30" s="1"/>
  <c r="AK17" i="4"/>
  <c r="AL77" i="29"/>
  <c r="AK48" i="2"/>
  <c r="AK95" i="2"/>
  <c r="AM48" i="28"/>
  <c r="AM95" i="28"/>
  <c r="AM97" i="28" s="1"/>
  <c r="AN94" i="28" s="1"/>
  <c r="AN62" i="28"/>
  <c r="AK75" i="23"/>
  <c r="AI116" i="12"/>
  <c r="AN101" i="24"/>
  <c r="AN102" i="24" s="1"/>
  <c r="AM10" i="12" s="1"/>
  <c r="AO5" i="24"/>
  <c r="AI34" i="7"/>
  <c r="AJ50" i="22"/>
  <c r="AJ51" i="22" s="1"/>
  <c r="AP41" i="26"/>
  <c r="AP95" i="26" s="1"/>
  <c r="AP76" i="26"/>
  <c r="AL48" i="25"/>
  <c r="AL95" i="25"/>
  <c r="AL97" i="25" s="1"/>
  <c r="AM94" i="25" s="1"/>
  <c r="AK75" i="22"/>
  <c r="AI115" i="12"/>
  <c r="AK95" i="30"/>
  <c r="AK97" i="30" s="1"/>
  <c r="AL94" i="30" s="1"/>
  <c r="AL62" i="30"/>
  <c r="AM101" i="25"/>
  <c r="AM102" i="25" s="1"/>
  <c r="AL11" i="12" s="1"/>
  <c r="AN5" i="25"/>
  <c r="AL5" i="23"/>
  <c r="AK101" i="23"/>
  <c r="AK102" i="23" s="1"/>
  <c r="AJ9" i="12" s="1"/>
  <c r="AN10" i="28"/>
  <c r="AN40" i="28" s="1"/>
  <c r="AM40" i="25"/>
  <c r="AL10" i="2"/>
  <c r="AK48" i="29"/>
  <c r="AH48" i="11"/>
  <c r="AH64" i="7"/>
  <c r="AH65" i="7" s="1"/>
  <c r="AH72" i="11"/>
  <c r="AH104" i="12" s="1"/>
  <c r="AJ48" i="23"/>
  <c r="AI41" i="4"/>
  <c r="AI71" i="4" s="1"/>
  <c r="AI73" i="4" s="1"/>
  <c r="AJ69" i="22"/>
  <c r="AJ70" i="22" s="1"/>
  <c r="AK70" i="22" s="1"/>
  <c r="AL40" i="29"/>
  <c r="AP101" i="26"/>
  <c r="AP102" i="26" s="1"/>
  <c r="AO12" i="12" s="1"/>
  <c r="AQ5" i="26"/>
  <c r="AJ50" i="2"/>
  <c r="AJ51" i="2" s="1"/>
  <c r="AI33" i="7"/>
  <c r="AK78" i="2"/>
  <c r="AO78" i="37" l="1"/>
  <c r="AO78" i="40"/>
  <c r="AI92" i="12"/>
  <c r="AI97" i="12" s="1"/>
  <c r="AJ38" i="11"/>
  <c r="AJ45" i="11" s="1"/>
  <c r="AJ47" i="11" s="1"/>
  <c r="AJ48" i="11" s="1"/>
  <c r="AO78" i="39"/>
  <c r="AN132" i="12" s="1"/>
  <c r="AO94" i="37"/>
  <c r="AO95" i="36"/>
  <c r="AO97" i="36" s="1"/>
  <c r="AP75" i="45"/>
  <c r="AN138" i="12"/>
  <c r="AP75" i="44"/>
  <c r="AN137" i="12"/>
  <c r="AN50" i="43"/>
  <c r="AN51" i="43" s="1"/>
  <c r="AM55" i="7"/>
  <c r="AP75" i="42"/>
  <c r="AN135" i="12"/>
  <c r="AP75" i="41"/>
  <c r="AN134" i="12"/>
  <c r="AP75" i="40"/>
  <c r="AN133" i="12"/>
  <c r="AN50" i="39"/>
  <c r="AN51" i="39" s="1"/>
  <c r="AM51" i="7"/>
  <c r="AN50" i="38"/>
  <c r="AN51" i="38" s="1"/>
  <c r="AM50" i="7"/>
  <c r="AP75" i="38"/>
  <c r="AN131" i="12"/>
  <c r="AP75" i="37"/>
  <c r="AN130" i="12"/>
  <c r="AN50" i="37"/>
  <c r="AN51" i="37" s="1"/>
  <c r="AM49" i="7"/>
  <c r="AP75" i="36"/>
  <c r="AN129" i="12"/>
  <c r="AN75" i="28"/>
  <c r="AO48" i="38"/>
  <c r="AO48" i="45"/>
  <c r="AP10" i="45"/>
  <c r="AP77" i="45"/>
  <c r="AP69" i="45"/>
  <c r="AP70" i="45" s="1"/>
  <c r="AQ70" i="45" s="1"/>
  <c r="AP10" i="44"/>
  <c r="AP40" i="44" s="1"/>
  <c r="AP69" i="44"/>
  <c r="AP70" i="44" s="1"/>
  <c r="AQ70" i="44" s="1"/>
  <c r="AP77" i="44"/>
  <c r="AO48" i="44"/>
  <c r="AO41" i="43"/>
  <c r="AO95" i="43" s="1"/>
  <c r="AO97" i="43" s="1"/>
  <c r="AP94" i="43" s="1"/>
  <c r="AO76" i="43"/>
  <c r="AO78" i="43" s="1"/>
  <c r="AP58" i="43"/>
  <c r="AO31" i="4" s="1"/>
  <c r="AP10" i="43"/>
  <c r="AP40" i="43" s="1"/>
  <c r="AP101" i="42"/>
  <c r="AP102" i="42" s="1"/>
  <c r="AO28" i="12" s="1"/>
  <c r="AQ5" i="42"/>
  <c r="AP40" i="42"/>
  <c r="AP77" i="42"/>
  <c r="AP69" i="42"/>
  <c r="AP70" i="42" s="1"/>
  <c r="AQ70" i="42" s="1"/>
  <c r="AO95" i="42"/>
  <c r="AO97" i="42" s="1"/>
  <c r="AP94" i="42" s="1"/>
  <c r="AO48" i="42"/>
  <c r="AP69" i="41"/>
  <c r="AP70" i="41" s="1"/>
  <c r="AQ70" i="41" s="1"/>
  <c r="AP77" i="41"/>
  <c r="AO95" i="41"/>
  <c r="AO97" i="41" s="1"/>
  <c r="AP94" i="41" s="1"/>
  <c r="AO48" i="41"/>
  <c r="AP10" i="41"/>
  <c r="AP10" i="40"/>
  <c r="AP77" i="40"/>
  <c r="AP69" i="40"/>
  <c r="AP70" i="40" s="1"/>
  <c r="AQ70" i="40" s="1"/>
  <c r="AO48" i="40"/>
  <c r="AP69" i="39"/>
  <c r="AP70" i="39" s="1"/>
  <c r="AQ70" i="39" s="1"/>
  <c r="AP77" i="39"/>
  <c r="AO48" i="39"/>
  <c r="AP10" i="39"/>
  <c r="AP69" i="38"/>
  <c r="AP70" i="38" s="1"/>
  <c r="AQ70" i="38" s="1"/>
  <c r="AP77" i="38"/>
  <c r="AP10" i="38"/>
  <c r="AP40" i="38" s="1"/>
  <c r="AP69" i="37"/>
  <c r="AP70" i="37" s="1"/>
  <c r="AQ70" i="37" s="1"/>
  <c r="AP77" i="37"/>
  <c r="AO95" i="37"/>
  <c r="AO97" i="37" s="1"/>
  <c r="AP94" i="37" s="1"/>
  <c r="AO48" i="37"/>
  <c r="AP10" i="37"/>
  <c r="AP40" i="37" s="1"/>
  <c r="AP41" i="36"/>
  <c r="AP76" i="36"/>
  <c r="AP69" i="36"/>
  <c r="AP70" i="36" s="1"/>
  <c r="AQ70" i="36" s="1"/>
  <c r="AP77" i="36"/>
  <c r="AO48" i="36"/>
  <c r="AP101" i="36"/>
  <c r="AP102" i="36" s="1"/>
  <c r="AO22" i="12" s="1"/>
  <c r="AQ5" i="36"/>
  <c r="AL67" i="2"/>
  <c r="AK40" i="4" s="1"/>
  <c r="AN97" i="24"/>
  <c r="AO94" i="24" s="1"/>
  <c r="AL62" i="23"/>
  <c r="AL96" i="23" s="1"/>
  <c r="AL97" i="33"/>
  <c r="AM94" i="33" s="1"/>
  <c r="AL75" i="35"/>
  <c r="AJ128" i="12"/>
  <c r="AM75" i="34"/>
  <c r="AK127" i="12"/>
  <c r="AM75" i="33"/>
  <c r="AK126" i="12"/>
  <c r="AL96" i="32"/>
  <c r="AL75" i="31"/>
  <c r="AJ124" i="12"/>
  <c r="AP48" i="26"/>
  <c r="AO38" i="7" s="1"/>
  <c r="AK50" i="35"/>
  <c r="AK51" i="35" s="1"/>
  <c r="AJ47" i="7"/>
  <c r="AL50" i="34"/>
  <c r="AL51" i="34" s="1"/>
  <c r="AK46" i="7"/>
  <c r="AK50" i="31"/>
  <c r="AK51" i="31" s="1"/>
  <c r="AJ43" i="7"/>
  <c r="AK78" i="22"/>
  <c r="AJ115" i="12" s="1"/>
  <c r="AK50" i="32"/>
  <c r="AK51" i="32" s="1"/>
  <c r="AJ44" i="7"/>
  <c r="AK78" i="23"/>
  <c r="AL75" i="23" s="1"/>
  <c r="AL78" i="30"/>
  <c r="AM75" i="30" s="1"/>
  <c r="AI140" i="12"/>
  <c r="AI5" i="12" s="1"/>
  <c r="AL69" i="34"/>
  <c r="AL70" i="34" s="1"/>
  <c r="AM70" i="34" s="1"/>
  <c r="AK53" i="4"/>
  <c r="AL69" i="33"/>
  <c r="AL70" i="33" s="1"/>
  <c r="AM70" i="33" s="1"/>
  <c r="AK52" i="4"/>
  <c r="AL69" i="32"/>
  <c r="AL70" i="32" s="1"/>
  <c r="AM70" i="32" s="1"/>
  <c r="AK51" i="4"/>
  <c r="AL101" i="35"/>
  <c r="AL102" i="35" s="1"/>
  <c r="AK21" i="12" s="1"/>
  <c r="AM5" i="35"/>
  <c r="AL77" i="35"/>
  <c r="AK95" i="35"/>
  <c r="AK97" i="35" s="1"/>
  <c r="AL94" i="35" s="1"/>
  <c r="AL62" i="35"/>
  <c r="AL40" i="35"/>
  <c r="AM10" i="34"/>
  <c r="AM40" i="34" s="1"/>
  <c r="AL95" i="34"/>
  <c r="AL97" i="34" s="1"/>
  <c r="AM94" i="34" s="1"/>
  <c r="AM101" i="33"/>
  <c r="AM102" i="33" s="1"/>
  <c r="AL19" i="12" s="1"/>
  <c r="AN5" i="33"/>
  <c r="AM40" i="33"/>
  <c r="AL76" i="32"/>
  <c r="AL78" i="32" s="1"/>
  <c r="AL41" i="32"/>
  <c r="AL101" i="32"/>
  <c r="AL102" i="32" s="1"/>
  <c r="AK18" i="12" s="1"/>
  <c r="AM5" i="32"/>
  <c r="AL77" i="31"/>
  <c r="AL101" i="31"/>
  <c r="AL102" i="31" s="1"/>
  <c r="AK17" i="12" s="1"/>
  <c r="AM5" i="31"/>
  <c r="AL40" i="31"/>
  <c r="AK95" i="31"/>
  <c r="AK97" i="31" s="1"/>
  <c r="AL62" i="31"/>
  <c r="AK48" i="23"/>
  <c r="AK50" i="23" s="1"/>
  <c r="AK51" i="23" s="1"/>
  <c r="AL76" i="27"/>
  <c r="AL78" i="27" s="1"/>
  <c r="AL41" i="27"/>
  <c r="AL48" i="27" s="1"/>
  <c r="AM10" i="27"/>
  <c r="AM40" i="27" s="1"/>
  <c r="AK97" i="23"/>
  <c r="AL94" i="23" s="1"/>
  <c r="AM5" i="2"/>
  <c r="AL101" i="2"/>
  <c r="AL102" i="2" s="1"/>
  <c r="AK7" i="12" s="1"/>
  <c r="AN10" i="25"/>
  <c r="AN40" i="25" s="1"/>
  <c r="AK50" i="22"/>
  <c r="AK51" i="22" s="1"/>
  <c r="AJ34" i="7"/>
  <c r="AM76" i="25"/>
  <c r="AM78" i="25" s="1"/>
  <c r="AM41" i="25"/>
  <c r="AM48" i="25" s="1"/>
  <c r="AN58" i="25"/>
  <c r="AL10" i="23"/>
  <c r="AO10" i="24"/>
  <c r="AN67" i="28"/>
  <c r="AN96" i="28"/>
  <c r="AM10" i="30"/>
  <c r="AM40" i="30" s="1"/>
  <c r="AP97" i="26"/>
  <c r="AQ94" i="26" s="1"/>
  <c r="AP78" i="26"/>
  <c r="AL10" i="22"/>
  <c r="AM43" i="4"/>
  <c r="AN69" i="24"/>
  <c r="AN70" i="24" s="1"/>
  <c r="AO70" i="24" s="1"/>
  <c r="AK95" i="22"/>
  <c r="AK97" i="22" s="1"/>
  <c r="AL94" i="22" s="1"/>
  <c r="AL62" i="22"/>
  <c r="AL75" i="2"/>
  <c r="AJ114" i="12"/>
  <c r="AL76" i="29"/>
  <c r="AL78" i="29" s="1"/>
  <c r="AL41" i="29"/>
  <c r="AI103" i="12"/>
  <c r="AH82" i="4"/>
  <c r="AH107" i="12"/>
  <c r="AH109" i="12" s="1"/>
  <c r="AJ41" i="7"/>
  <c r="AK50" i="29"/>
  <c r="AK51" i="29" s="1"/>
  <c r="AN41" i="28"/>
  <c r="AN95" i="28" s="1"/>
  <c r="AN76" i="28"/>
  <c r="AL50" i="25"/>
  <c r="AL51" i="25" s="1"/>
  <c r="AK37" i="7"/>
  <c r="AJ33" i="7"/>
  <c r="AK50" i="2"/>
  <c r="AK51" i="2" s="1"/>
  <c r="AN38" i="7"/>
  <c r="AO50" i="26"/>
  <c r="AO51" i="26" s="1"/>
  <c r="AN48" i="24"/>
  <c r="AL96" i="29"/>
  <c r="AL67" i="29"/>
  <c r="AM10" i="29"/>
  <c r="AI64" i="7"/>
  <c r="AI48" i="11"/>
  <c r="AI72" i="11"/>
  <c r="AI104" i="12" s="1"/>
  <c r="AQ10" i="26"/>
  <c r="AQ40" i="26" s="1"/>
  <c r="AI75" i="4"/>
  <c r="AO75" i="24"/>
  <c r="AM117" i="12"/>
  <c r="AJ50" i="23"/>
  <c r="AJ51" i="23" s="1"/>
  <c r="AI35" i="7"/>
  <c r="AI59" i="7" s="1"/>
  <c r="AI61" i="7" s="1"/>
  <c r="AI62" i="7" s="1"/>
  <c r="AL40" i="2"/>
  <c r="AO5" i="28"/>
  <c r="AN101" i="28"/>
  <c r="AN102" i="28" s="1"/>
  <c r="AM14" i="12" s="1"/>
  <c r="AL96" i="30"/>
  <c r="AL67" i="30"/>
  <c r="AM50" i="28"/>
  <c r="AM51" i="28" s="1"/>
  <c r="AL40" i="7"/>
  <c r="AL48" i="30"/>
  <c r="AL95" i="30"/>
  <c r="AK97" i="2"/>
  <c r="AK10" i="4"/>
  <c r="AL77" i="22"/>
  <c r="AP75" i="39" l="1"/>
  <c r="AJ92" i="12"/>
  <c r="AJ97" i="12" s="1"/>
  <c r="AP95" i="36"/>
  <c r="AP94" i="36"/>
  <c r="AO50" i="45"/>
  <c r="AO51" i="45" s="1"/>
  <c r="AN57" i="7"/>
  <c r="AO50" i="44"/>
  <c r="AO51" i="44" s="1"/>
  <c r="AN56" i="7"/>
  <c r="AP75" i="43"/>
  <c r="AN136" i="12"/>
  <c r="AO50" i="42"/>
  <c r="AO51" i="42" s="1"/>
  <c r="AN54" i="7"/>
  <c r="AO50" i="41"/>
  <c r="AO51" i="41" s="1"/>
  <c r="AN53" i="7"/>
  <c r="AO50" i="40"/>
  <c r="AO51" i="40" s="1"/>
  <c r="AN52" i="7"/>
  <c r="AO50" i="39"/>
  <c r="AO51" i="39" s="1"/>
  <c r="AN51" i="7"/>
  <c r="AO50" i="38"/>
  <c r="AO51" i="38" s="1"/>
  <c r="AN50" i="7"/>
  <c r="AO50" i="37"/>
  <c r="AO51" i="37" s="1"/>
  <c r="AN49" i="7"/>
  <c r="AO50" i="36"/>
  <c r="AO51" i="36" s="1"/>
  <c r="AN48" i="7"/>
  <c r="AN78" i="28"/>
  <c r="AM121" i="12" s="1"/>
  <c r="AP48" i="36"/>
  <c r="AP78" i="36"/>
  <c r="AO48" i="43"/>
  <c r="AP101" i="45"/>
  <c r="AP102" i="45" s="1"/>
  <c r="AO31" i="12" s="1"/>
  <c r="AQ5" i="45"/>
  <c r="AP40" i="45"/>
  <c r="AP76" i="44"/>
  <c r="AP78" i="44" s="1"/>
  <c r="AP41" i="44"/>
  <c r="AP95" i="44" s="1"/>
  <c r="AP97" i="44" s="1"/>
  <c r="AQ94" i="44" s="1"/>
  <c r="AP101" i="44"/>
  <c r="AP102" i="44" s="1"/>
  <c r="AO30" i="12" s="1"/>
  <c r="AQ5" i="44"/>
  <c r="AP101" i="43"/>
  <c r="AP102" i="43" s="1"/>
  <c r="AO29" i="12" s="1"/>
  <c r="AQ5" i="43"/>
  <c r="AP76" i="43"/>
  <c r="AP41" i="43"/>
  <c r="AP95" i="43" s="1"/>
  <c r="AP97" i="43" s="1"/>
  <c r="AQ94" i="43" s="1"/>
  <c r="AP77" i="43"/>
  <c r="AP69" i="43"/>
  <c r="AP70" i="43" s="1"/>
  <c r="AQ70" i="43" s="1"/>
  <c r="AP41" i="42"/>
  <c r="AP95" i="42" s="1"/>
  <c r="AP97" i="42" s="1"/>
  <c r="AQ94" i="42" s="1"/>
  <c r="AP76" i="42"/>
  <c r="AP78" i="42" s="1"/>
  <c r="AQ10" i="42"/>
  <c r="AQ40" i="42" s="1"/>
  <c r="AP101" i="41"/>
  <c r="AP102" i="41" s="1"/>
  <c r="AO27" i="12" s="1"/>
  <c r="AQ5" i="41"/>
  <c r="AP40" i="41"/>
  <c r="AP101" i="40"/>
  <c r="AP102" i="40" s="1"/>
  <c r="AO26" i="12" s="1"/>
  <c r="AQ5" i="40"/>
  <c r="AP40" i="40"/>
  <c r="AP101" i="39"/>
  <c r="AP102" i="39" s="1"/>
  <c r="AO25" i="12" s="1"/>
  <c r="AQ5" i="39"/>
  <c r="AP40" i="39"/>
  <c r="AP41" i="38"/>
  <c r="AP95" i="38" s="1"/>
  <c r="AP97" i="38" s="1"/>
  <c r="AQ94" i="38" s="1"/>
  <c r="AP76" i="38"/>
  <c r="AP78" i="38" s="1"/>
  <c r="AP101" i="38"/>
  <c r="AP102" i="38" s="1"/>
  <c r="AO24" i="12" s="1"/>
  <c r="AQ5" i="38"/>
  <c r="AP76" i="37"/>
  <c r="AP78" i="37" s="1"/>
  <c r="AP41" i="37"/>
  <c r="AP95" i="37" s="1"/>
  <c r="AP97" i="37" s="1"/>
  <c r="AQ94" i="37" s="1"/>
  <c r="AP101" i="37"/>
  <c r="AP102" i="37" s="1"/>
  <c r="AO23" i="12" s="1"/>
  <c r="AQ5" i="37"/>
  <c r="AQ10" i="36"/>
  <c r="AQ40" i="36" s="1"/>
  <c r="AL67" i="23"/>
  <c r="AK42" i="4" s="1"/>
  <c r="AL94" i="31"/>
  <c r="AL75" i="22"/>
  <c r="AP50" i="26"/>
  <c r="AP51" i="26" s="1"/>
  <c r="AJ116" i="12"/>
  <c r="AJ140" i="12" s="1"/>
  <c r="AJ5" i="12" s="1"/>
  <c r="AL69" i="2"/>
  <c r="AL70" i="2" s="1"/>
  <c r="AM70" i="2" s="1"/>
  <c r="I39" i="14"/>
  <c r="I46" i="14" s="1"/>
  <c r="I48" i="14" s="1"/>
  <c r="I49" i="14" s="1"/>
  <c r="AK123" i="12"/>
  <c r="AJ72" i="11"/>
  <c r="AJ104" i="12" s="1"/>
  <c r="AJ64" i="7"/>
  <c r="AM75" i="32"/>
  <c r="AK125" i="12"/>
  <c r="AJ35" i="7"/>
  <c r="AJ59" i="7" s="1"/>
  <c r="AJ61" i="7" s="1"/>
  <c r="AJ62" i="7" s="1"/>
  <c r="AK37" i="4"/>
  <c r="AN97" i="28"/>
  <c r="AO94" i="28" s="1"/>
  <c r="AL76" i="35"/>
  <c r="AL78" i="35" s="1"/>
  <c r="AL41" i="35"/>
  <c r="AL96" i="35"/>
  <c r="AL67" i="35"/>
  <c r="AM10" i="35"/>
  <c r="AM40" i="35" s="1"/>
  <c r="AN58" i="35" s="1"/>
  <c r="AM23" i="4" s="1"/>
  <c r="AM101" i="34"/>
  <c r="AM102" i="34" s="1"/>
  <c r="AL20" i="12" s="1"/>
  <c r="AN5" i="34"/>
  <c r="AM76" i="34"/>
  <c r="AM78" i="34" s="1"/>
  <c r="AM41" i="34"/>
  <c r="AM48" i="34" s="1"/>
  <c r="AN58" i="34"/>
  <c r="AM22" i="4" s="1"/>
  <c r="AM76" i="33"/>
  <c r="AM78" i="33" s="1"/>
  <c r="AM41" i="33"/>
  <c r="AN58" i="33"/>
  <c r="AM21" i="4" s="1"/>
  <c r="AN10" i="33"/>
  <c r="AN40" i="33" s="1"/>
  <c r="AL95" i="32"/>
  <c r="AL97" i="32" s="1"/>
  <c r="AM94" i="32" s="1"/>
  <c r="AM10" i="32"/>
  <c r="AL48" i="32"/>
  <c r="AL96" i="31"/>
  <c r="AL67" i="31"/>
  <c r="AM10" i="31"/>
  <c r="AM40" i="31" s="1"/>
  <c r="AN58" i="31" s="1"/>
  <c r="AM19" i="4" s="1"/>
  <c r="AL76" i="31"/>
  <c r="AL78" i="31" s="1"/>
  <c r="AL41" i="31"/>
  <c r="AL48" i="31" s="1"/>
  <c r="AN5" i="27"/>
  <c r="AM101" i="27"/>
  <c r="AM102" i="27" s="1"/>
  <c r="AL13" i="12" s="1"/>
  <c r="AL95" i="27"/>
  <c r="AL97" i="27" s="1"/>
  <c r="AM94" i="27" s="1"/>
  <c r="AM41" i="27"/>
  <c r="AM95" i="27" s="1"/>
  <c r="AM76" i="27"/>
  <c r="AK120" i="12"/>
  <c r="AM75" i="27"/>
  <c r="AL50" i="27"/>
  <c r="AL51" i="27" s="1"/>
  <c r="AK39" i="7"/>
  <c r="AL97" i="30"/>
  <c r="AM94" i="30" s="1"/>
  <c r="AN48" i="28"/>
  <c r="AM40" i="7" s="1"/>
  <c r="AN58" i="27"/>
  <c r="AM101" i="29"/>
  <c r="AM102" i="29" s="1"/>
  <c r="AL15" i="12" s="1"/>
  <c r="AN5" i="29"/>
  <c r="AK48" i="4"/>
  <c r="AL69" i="29"/>
  <c r="AL70" i="29" s="1"/>
  <c r="AM70" i="29" s="1"/>
  <c r="AI82" i="4"/>
  <c r="AJ103" i="12"/>
  <c r="AI107" i="12"/>
  <c r="AL101" i="22"/>
  <c r="AL102" i="22" s="1"/>
  <c r="AK8" i="12" s="1"/>
  <c r="AM5" i="22"/>
  <c r="AM76" i="30"/>
  <c r="AM78" i="30" s="1"/>
  <c r="AM41" i="30"/>
  <c r="AM48" i="30" s="1"/>
  <c r="AN58" i="30"/>
  <c r="AM47" i="4"/>
  <c r="AN69" i="28"/>
  <c r="AN70" i="28" s="1"/>
  <c r="AO70" i="28" s="1"/>
  <c r="AL101" i="23"/>
  <c r="AL102" i="23" s="1"/>
  <c r="AK9" i="12" s="1"/>
  <c r="AM5" i="23"/>
  <c r="AM50" i="25"/>
  <c r="AM51" i="25" s="1"/>
  <c r="AL37" i="7"/>
  <c r="AJ5" i="4"/>
  <c r="AJ75" i="4" s="1"/>
  <c r="AI81" i="4"/>
  <c r="AI4" i="12"/>
  <c r="AI61" i="12" s="1"/>
  <c r="AI99" i="12" s="1"/>
  <c r="AM40" i="29"/>
  <c r="AL40" i="22"/>
  <c r="AM101" i="30"/>
  <c r="AM102" i="30" s="1"/>
  <c r="AL16" i="12" s="1"/>
  <c r="AN5" i="30"/>
  <c r="AP5" i="24"/>
  <c r="AO101" i="24"/>
  <c r="AO102" i="24" s="1"/>
  <c r="AN10" i="12" s="1"/>
  <c r="AM13" i="4"/>
  <c r="AN77" i="25"/>
  <c r="AM10" i="2"/>
  <c r="AM40" i="2" s="1"/>
  <c r="AL94" i="2"/>
  <c r="AO10" i="28"/>
  <c r="AO40" i="28" s="1"/>
  <c r="AQ76" i="26"/>
  <c r="AQ41" i="26"/>
  <c r="AQ95" i="26" s="1"/>
  <c r="AQ97" i="26" s="1"/>
  <c r="AR94" i="26" s="1"/>
  <c r="AR58" i="26"/>
  <c r="AI65" i="7"/>
  <c r="AN50" i="24"/>
  <c r="AN51" i="24" s="1"/>
  <c r="AM36" i="7"/>
  <c r="AL48" i="29"/>
  <c r="AL95" i="29"/>
  <c r="AL97" i="29" s="1"/>
  <c r="AM94" i="29" s="1"/>
  <c r="AO119" i="12"/>
  <c r="AQ75" i="26"/>
  <c r="AO40" i="24"/>
  <c r="AM95" i="25"/>
  <c r="AM97" i="25" s="1"/>
  <c r="AN94" i="25" s="1"/>
  <c r="AN62" i="25"/>
  <c r="AN76" i="25"/>
  <c r="AN41" i="25"/>
  <c r="AN95" i="25" s="1"/>
  <c r="AK122" i="12"/>
  <c r="AM75" i="29"/>
  <c r="AL50" i="30"/>
  <c r="AL51" i="30" s="1"/>
  <c r="AK42" i="7"/>
  <c r="AN75" i="25"/>
  <c r="AL118" i="12"/>
  <c r="AK49" i="4"/>
  <c r="AL69" i="30"/>
  <c r="AL70" i="30" s="1"/>
  <c r="AM70" i="30" s="1"/>
  <c r="AL76" i="2"/>
  <c r="AL78" i="2" s="1"/>
  <c r="AL41" i="2"/>
  <c r="AQ101" i="26"/>
  <c r="AQ102" i="26" s="1"/>
  <c r="AP12" i="12" s="1"/>
  <c r="AR5" i="26"/>
  <c r="AL96" i="22"/>
  <c r="AL67" i="22"/>
  <c r="AL40" i="23"/>
  <c r="AO5" i="25"/>
  <c r="AN101" i="25"/>
  <c r="AN102" i="25" s="1"/>
  <c r="AM11" i="12" s="1"/>
  <c r="AO75" i="28" l="1"/>
  <c r="AK37" i="11"/>
  <c r="AP97" i="36"/>
  <c r="AQ75" i="44"/>
  <c r="AO137" i="12"/>
  <c r="AO50" i="43"/>
  <c r="AO51" i="43" s="1"/>
  <c r="AN55" i="7"/>
  <c r="AQ75" i="42"/>
  <c r="AO135" i="12"/>
  <c r="AQ75" i="38"/>
  <c r="AO131" i="12"/>
  <c r="AQ75" i="37"/>
  <c r="AO130" i="12"/>
  <c r="AQ75" i="36"/>
  <c r="AO129" i="12"/>
  <c r="AP50" i="36"/>
  <c r="AP51" i="36" s="1"/>
  <c r="AO48" i="7"/>
  <c r="AP48" i="38"/>
  <c r="AP78" i="43"/>
  <c r="AP48" i="42"/>
  <c r="AP48" i="37"/>
  <c r="AP76" i="45"/>
  <c r="AP78" i="45" s="1"/>
  <c r="AP41" i="45"/>
  <c r="AP95" i="45" s="1"/>
  <c r="AP97" i="45" s="1"/>
  <c r="AQ94" i="45" s="1"/>
  <c r="AQ10" i="45"/>
  <c r="AQ40" i="45" s="1"/>
  <c r="AR58" i="45" s="1"/>
  <c r="AQ33" i="4" s="1"/>
  <c r="AQ10" i="44"/>
  <c r="AQ40" i="44" s="1"/>
  <c r="AP48" i="44"/>
  <c r="AP48" i="43"/>
  <c r="AQ10" i="43"/>
  <c r="AQ41" i="42"/>
  <c r="AQ95" i="42" s="1"/>
  <c r="AQ97" i="42" s="1"/>
  <c r="AR94" i="42" s="1"/>
  <c r="AQ76" i="42"/>
  <c r="AR58" i="42"/>
  <c r="AQ30" i="4" s="1"/>
  <c r="AQ101" i="42"/>
  <c r="AQ102" i="42" s="1"/>
  <c r="AP28" i="12" s="1"/>
  <c r="AR5" i="42"/>
  <c r="AP41" i="41"/>
  <c r="AP95" i="41" s="1"/>
  <c r="AP97" i="41" s="1"/>
  <c r="AQ94" i="41" s="1"/>
  <c r="AP76" i="41"/>
  <c r="AP78" i="41" s="1"/>
  <c r="AQ10" i="41"/>
  <c r="AP76" i="40"/>
  <c r="AP78" i="40" s="1"/>
  <c r="AP41" i="40"/>
  <c r="AP95" i="40" s="1"/>
  <c r="AP97" i="40" s="1"/>
  <c r="AQ94" i="40" s="1"/>
  <c r="AQ10" i="40"/>
  <c r="AP76" i="39"/>
  <c r="AP78" i="39" s="1"/>
  <c r="AP41" i="39"/>
  <c r="AP95" i="39" s="1"/>
  <c r="AP97" i="39" s="1"/>
  <c r="AQ94" i="39" s="1"/>
  <c r="AQ10" i="39"/>
  <c r="AQ40" i="39" s="1"/>
  <c r="AQ10" i="38"/>
  <c r="AQ10" i="37"/>
  <c r="AQ101" i="36"/>
  <c r="AQ102" i="36" s="1"/>
  <c r="AP22" i="12" s="1"/>
  <c r="AR5" i="36"/>
  <c r="AQ76" i="36"/>
  <c r="AQ41" i="36"/>
  <c r="AR58" i="36"/>
  <c r="AQ24" i="4" s="1"/>
  <c r="AL69" i="23"/>
  <c r="AL70" i="23" s="1"/>
  <c r="AM70" i="23" s="1"/>
  <c r="AN50" i="28"/>
  <c r="AN51" i="28" s="1"/>
  <c r="AM78" i="27"/>
  <c r="AN75" i="27" s="1"/>
  <c r="I63" i="14"/>
  <c r="AL48" i="2"/>
  <c r="AK33" i="7" s="1"/>
  <c r="AN58" i="2"/>
  <c r="AM9" i="4" s="1"/>
  <c r="AN62" i="27"/>
  <c r="AN96" i="27" s="1"/>
  <c r="AM48" i="27"/>
  <c r="AL39" i="7" s="1"/>
  <c r="AM75" i="35"/>
  <c r="AK128" i="12"/>
  <c r="AN75" i="34"/>
  <c r="AL127" i="12"/>
  <c r="AN75" i="33"/>
  <c r="AL126" i="12"/>
  <c r="AJ65" i="7"/>
  <c r="AM75" i="31"/>
  <c r="AK124" i="12"/>
  <c r="AN78" i="25"/>
  <c r="AM118" i="12" s="1"/>
  <c r="AL50" i="31"/>
  <c r="AL51" i="31" s="1"/>
  <c r="AK43" i="7"/>
  <c r="AM50" i="34"/>
  <c r="AM51" i="34" s="1"/>
  <c r="AL46" i="7"/>
  <c r="AQ48" i="26"/>
  <c r="AP38" i="7" s="1"/>
  <c r="AL50" i="32"/>
  <c r="AL51" i="32" s="1"/>
  <c r="AK44" i="7"/>
  <c r="AL69" i="31"/>
  <c r="AL70" i="31" s="1"/>
  <c r="AM70" i="31" s="1"/>
  <c r="AK50" i="4"/>
  <c r="AL69" i="35"/>
  <c r="AL70" i="35" s="1"/>
  <c r="AM70" i="35" s="1"/>
  <c r="AK54" i="4"/>
  <c r="AM101" i="35"/>
  <c r="AM102" i="35" s="1"/>
  <c r="AL21" i="12" s="1"/>
  <c r="AN5" i="35"/>
  <c r="AL95" i="35"/>
  <c r="AL97" i="35" s="1"/>
  <c r="AM94" i="35" s="1"/>
  <c r="AM41" i="35"/>
  <c r="AM95" i="35" s="1"/>
  <c r="AM76" i="35"/>
  <c r="AN77" i="35"/>
  <c r="AL48" i="35"/>
  <c r="AM95" i="34"/>
  <c r="AM97" i="34" s="1"/>
  <c r="AN94" i="34" s="1"/>
  <c r="AN62" i="34"/>
  <c r="AN77" i="34"/>
  <c r="AN10" i="34"/>
  <c r="AN40" i="34" s="1"/>
  <c r="AN77" i="33"/>
  <c r="AM95" i="33"/>
  <c r="AM97" i="33" s="1"/>
  <c r="AN94" i="33" s="1"/>
  <c r="AN62" i="33"/>
  <c r="AN101" i="33"/>
  <c r="AN102" i="33" s="1"/>
  <c r="AM19" i="12" s="1"/>
  <c r="AO5" i="33"/>
  <c r="AN41" i="33"/>
  <c r="AN95" i="33" s="1"/>
  <c r="AN76" i="33"/>
  <c r="AM48" i="33"/>
  <c r="AM101" i="32"/>
  <c r="AM102" i="32" s="1"/>
  <c r="AL18" i="12" s="1"/>
  <c r="AN5" i="32"/>
  <c r="AM40" i="32"/>
  <c r="AN77" i="31"/>
  <c r="AM101" i="31"/>
  <c r="AM102" i="31" s="1"/>
  <c r="AL17" i="12" s="1"/>
  <c r="AN5" i="31"/>
  <c r="AM76" i="31"/>
  <c r="AM41" i="31"/>
  <c r="AM95" i="31" s="1"/>
  <c r="AL95" i="31"/>
  <c r="AL97" i="31" s="1"/>
  <c r="AN77" i="27"/>
  <c r="AM15" i="4"/>
  <c r="AM97" i="27"/>
  <c r="AN94" i="27" s="1"/>
  <c r="AN10" i="27"/>
  <c r="AN40" i="27" s="1"/>
  <c r="AI109" i="12"/>
  <c r="AK114" i="12"/>
  <c r="AM75" i="2"/>
  <c r="AO76" i="24"/>
  <c r="AO78" i="24" s="1"/>
  <c r="AO41" i="24"/>
  <c r="AO95" i="24" s="1"/>
  <c r="AO97" i="24" s="1"/>
  <c r="AP94" i="24" s="1"/>
  <c r="AP58" i="24"/>
  <c r="AM41" i="2"/>
  <c r="AM76" i="2"/>
  <c r="AM10" i="23"/>
  <c r="AM40" i="23" s="1"/>
  <c r="AN77" i="30"/>
  <c r="AM18" i="4"/>
  <c r="AM10" i="22"/>
  <c r="AQ78" i="26"/>
  <c r="AM101" i="2"/>
  <c r="AM102" i="2" s="1"/>
  <c r="AL7" i="12" s="1"/>
  <c r="AN5" i="2"/>
  <c r="AL41" i="22"/>
  <c r="AL76" i="22"/>
  <c r="AL78" i="22" s="1"/>
  <c r="AL42" i="7"/>
  <c r="AM50" i="30"/>
  <c r="AM51" i="30" s="1"/>
  <c r="AK103" i="12"/>
  <c r="AJ82" i="4"/>
  <c r="AJ107" i="12"/>
  <c r="AN10" i="29"/>
  <c r="AN40" i="29" s="1"/>
  <c r="AN96" i="25"/>
  <c r="AN97" i="25" s="1"/>
  <c r="AO94" i="25" s="1"/>
  <c r="AN67" i="25"/>
  <c r="AL50" i="29"/>
  <c r="AL51" i="29" s="1"/>
  <c r="AK41" i="7"/>
  <c r="AQ14" i="4"/>
  <c r="AR77" i="26"/>
  <c r="AR69" i="26"/>
  <c r="AR70" i="26" s="1"/>
  <c r="AS70" i="26" s="1"/>
  <c r="AO76" i="28"/>
  <c r="AO41" i="28"/>
  <c r="AO95" i="28" s="1"/>
  <c r="AO97" i="28" s="1"/>
  <c r="AP94" i="28" s="1"/>
  <c r="AP58" i="28"/>
  <c r="AN75" i="30"/>
  <c r="AL123" i="12"/>
  <c r="AP10" i="24"/>
  <c r="AJ81" i="4"/>
  <c r="AK5" i="4"/>
  <c r="AJ4" i="12"/>
  <c r="AJ61" i="12" s="1"/>
  <c r="AJ99" i="12" s="1"/>
  <c r="AM95" i="30"/>
  <c r="AM97" i="30" s="1"/>
  <c r="AN94" i="30" s="1"/>
  <c r="AN62" i="30"/>
  <c r="AR10" i="26"/>
  <c r="AO10" i="25"/>
  <c r="AO40" i="25" s="1"/>
  <c r="AK41" i="4"/>
  <c r="AL69" i="22"/>
  <c r="AL70" i="22" s="1"/>
  <c r="AM70" i="22" s="1"/>
  <c r="AL41" i="23"/>
  <c r="AL76" i="23"/>
  <c r="AL78" i="23" s="1"/>
  <c r="AL95" i="2"/>
  <c r="AL97" i="2" s="1"/>
  <c r="AN48" i="25"/>
  <c r="AP5" i="28"/>
  <c r="AO101" i="28"/>
  <c r="AO102" i="28" s="1"/>
  <c r="AN14" i="12" s="1"/>
  <c r="AN10" i="30"/>
  <c r="AN40" i="30" s="1"/>
  <c r="AM76" i="29"/>
  <c r="AM78" i="29" s="1"/>
  <c r="AM41" i="29"/>
  <c r="AN58" i="29"/>
  <c r="AO78" i="28" l="1"/>
  <c r="AP75" i="28" s="1"/>
  <c r="AQ78" i="36"/>
  <c r="AR75" i="36" s="1"/>
  <c r="AK38" i="11"/>
  <c r="AQ78" i="42"/>
  <c r="AR75" i="42" s="1"/>
  <c r="AQ95" i="36"/>
  <c r="AQ94" i="36"/>
  <c r="AQ75" i="45"/>
  <c r="AO138" i="12"/>
  <c r="AP50" i="44"/>
  <c r="AP51" i="44" s="1"/>
  <c r="AO56" i="7"/>
  <c r="AP50" i="43"/>
  <c r="AP51" i="43" s="1"/>
  <c r="AO55" i="7"/>
  <c r="AQ75" i="43"/>
  <c r="AO136" i="12"/>
  <c r="AP135" i="12"/>
  <c r="AP50" i="42"/>
  <c r="AP51" i="42" s="1"/>
  <c r="AO54" i="7"/>
  <c r="AQ75" i="41"/>
  <c r="AO134" i="12"/>
  <c r="AQ75" i="40"/>
  <c r="AO133" i="12"/>
  <c r="AQ75" i="39"/>
  <c r="AO132" i="12"/>
  <c r="AP50" i="38"/>
  <c r="AP51" i="38" s="1"/>
  <c r="AO50" i="7"/>
  <c r="AP50" i="37"/>
  <c r="AP51" i="37" s="1"/>
  <c r="AO49" i="7"/>
  <c r="AP48" i="45"/>
  <c r="AP48" i="41"/>
  <c r="AP48" i="39"/>
  <c r="AQ48" i="42"/>
  <c r="AP48" i="40"/>
  <c r="AQ48" i="36"/>
  <c r="AR77" i="45"/>
  <c r="AR69" i="45"/>
  <c r="AR70" i="45" s="1"/>
  <c r="AS70" i="45" s="1"/>
  <c r="AQ101" i="45"/>
  <c r="AQ102" i="45" s="1"/>
  <c r="AP31" i="12" s="1"/>
  <c r="AR5" i="45"/>
  <c r="AQ76" i="45"/>
  <c r="AQ41" i="45"/>
  <c r="AQ76" i="44"/>
  <c r="AQ78" i="44" s="1"/>
  <c r="AQ41" i="44"/>
  <c r="AR58" i="44"/>
  <c r="AQ32" i="4" s="1"/>
  <c r="AQ101" i="44"/>
  <c r="AQ102" i="44" s="1"/>
  <c r="AP30" i="12" s="1"/>
  <c r="AR5" i="44"/>
  <c r="AQ101" i="43"/>
  <c r="AQ102" i="43" s="1"/>
  <c r="AP29" i="12" s="1"/>
  <c r="AR5" i="43"/>
  <c r="AQ40" i="43"/>
  <c r="AR10" i="42"/>
  <c r="AR40" i="42" s="1"/>
  <c r="AR69" i="42"/>
  <c r="AR70" i="42" s="1"/>
  <c r="AS70" i="42" s="1"/>
  <c r="AR77" i="42"/>
  <c r="AQ101" i="41"/>
  <c r="AQ102" i="41" s="1"/>
  <c r="AP27" i="12" s="1"/>
  <c r="AR5" i="41"/>
  <c r="AQ40" i="41"/>
  <c r="AQ101" i="40"/>
  <c r="AQ102" i="40" s="1"/>
  <c r="AP26" i="12" s="1"/>
  <c r="AR5" i="40"/>
  <c r="AQ40" i="40"/>
  <c r="AQ101" i="39"/>
  <c r="AQ102" i="39" s="1"/>
  <c r="AP25" i="12" s="1"/>
  <c r="AR5" i="39"/>
  <c r="AQ76" i="39"/>
  <c r="AQ41" i="39"/>
  <c r="AR58" i="39"/>
  <c r="AQ27" i="4" s="1"/>
  <c r="AQ101" i="38"/>
  <c r="AQ102" i="38" s="1"/>
  <c r="AP24" i="12" s="1"/>
  <c r="AR5" i="38"/>
  <c r="AQ40" i="38"/>
  <c r="AQ101" i="37"/>
  <c r="AQ102" i="37" s="1"/>
  <c r="AP23" i="12" s="1"/>
  <c r="AR5" i="37"/>
  <c r="AQ40" i="37"/>
  <c r="AR69" i="36"/>
  <c r="AR70" i="36" s="1"/>
  <c r="AS70" i="36" s="1"/>
  <c r="AR77" i="36"/>
  <c r="AR10" i="36"/>
  <c r="AM50" i="27"/>
  <c r="AM51" i="27" s="1"/>
  <c r="AM94" i="31"/>
  <c r="AM97" i="31" s="1"/>
  <c r="AN77" i="2"/>
  <c r="AO75" i="25"/>
  <c r="AL120" i="12"/>
  <c r="AL50" i="2"/>
  <c r="AL51" i="2" s="1"/>
  <c r="AQ50" i="26"/>
  <c r="AQ51" i="26" s="1"/>
  <c r="AN67" i="27"/>
  <c r="AM46" i="4" s="1"/>
  <c r="AN62" i="2"/>
  <c r="AN67" i="2" s="1"/>
  <c r="AM78" i="35"/>
  <c r="AN75" i="35" s="1"/>
  <c r="AM78" i="31"/>
  <c r="AL124" i="12" s="1"/>
  <c r="AN78" i="33"/>
  <c r="AN62" i="31"/>
  <c r="AN67" i="31" s="1"/>
  <c r="AO48" i="24"/>
  <c r="AO50" i="24" s="1"/>
  <c r="AO51" i="24" s="1"/>
  <c r="AL50" i="35"/>
  <c r="AL51" i="35" s="1"/>
  <c r="AK47" i="7"/>
  <c r="AM50" i="33"/>
  <c r="AM51" i="33" s="1"/>
  <c r="AL45" i="7"/>
  <c r="AN48" i="33"/>
  <c r="AK71" i="4"/>
  <c r="AK73" i="4" s="1"/>
  <c r="AN62" i="35"/>
  <c r="AM97" i="35"/>
  <c r="AN94" i="35" s="1"/>
  <c r="AN10" i="35"/>
  <c r="AN40" i="35" s="1"/>
  <c r="AM48" i="35"/>
  <c r="AN101" i="34"/>
  <c r="AN102" i="34" s="1"/>
  <c r="AM20" i="12" s="1"/>
  <c r="AO5" i="34"/>
  <c r="AN96" i="34"/>
  <c r="AN67" i="34"/>
  <c r="AN76" i="34"/>
  <c r="AN78" i="34" s="1"/>
  <c r="AN41" i="34"/>
  <c r="AN95" i="34" s="1"/>
  <c r="AN96" i="33"/>
  <c r="AN97" i="33" s="1"/>
  <c r="AO94" i="33" s="1"/>
  <c r="AN67" i="33"/>
  <c r="AO10" i="33"/>
  <c r="AO40" i="33" s="1"/>
  <c r="AM76" i="32"/>
  <c r="AM78" i="32" s="1"/>
  <c r="AM41" i="32"/>
  <c r="AM48" i="32" s="1"/>
  <c r="AN58" i="32"/>
  <c r="AM20" i="4" s="1"/>
  <c r="AN10" i="32"/>
  <c r="AN40" i="32" s="1"/>
  <c r="AM48" i="31"/>
  <c r="AN10" i="31"/>
  <c r="AN40" i="31" s="1"/>
  <c r="AO5" i="27"/>
  <c r="AN101" i="27"/>
  <c r="AN102" i="27" s="1"/>
  <c r="AM13" i="12" s="1"/>
  <c r="AN76" i="27"/>
  <c r="AN78" i="27" s="1"/>
  <c r="AN41" i="27"/>
  <c r="AN95" i="27" s="1"/>
  <c r="AN97" i="27" s="1"/>
  <c r="AO94" i="27" s="1"/>
  <c r="AO41" i="25"/>
  <c r="AO95" i="25" s="1"/>
  <c r="AO97" i="25" s="1"/>
  <c r="AP94" i="25" s="1"/>
  <c r="AO76" i="25"/>
  <c r="AP58" i="25"/>
  <c r="AM76" i="23"/>
  <c r="AM41" i="23"/>
  <c r="AM95" i="23" s="1"/>
  <c r="AN58" i="23"/>
  <c r="AL122" i="12"/>
  <c r="AN75" i="29"/>
  <c r="AM94" i="2"/>
  <c r="AS5" i="26"/>
  <c r="AR101" i="26"/>
  <c r="AR102" i="26" s="1"/>
  <c r="AQ12" i="12" s="1"/>
  <c r="AP101" i="24"/>
  <c r="AP102" i="24" s="1"/>
  <c r="AO10" i="12" s="1"/>
  <c r="AQ5" i="24"/>
  <c r="AM44" i="4"/>
  <c r="AN69" i="25"/>
  <c r="AN70" i="25" s="1"/>
  <c r="AO70" i="25" s="1"/>
  <c r="AJ109" i="12"/>
  <c r="AL95" i="22"/>
  <c r="AL97" i="22" s="1"/>
  <c r="AM94" i="22" s="1"/>
  <c r="AM101" i="22"/>
  <c r="AM102" i="22" s="1"/>
  <c r="AL8" i="12" s="1"/>
  <c r="AN5" i="22"/>
  <c r="AN76" i="30"/>
  <c r="AN78" i="30" s="1"/>
  <c r="AN41" i="30"/>
  <c r="AL48" i="23"/>
  <c r="AL95" i="23"/>
  <c r="AL97" i="23" s="1"/>
  <c r="AM94" i="23" s="1"/>
  <c r="AM17" i="4"/>
  <c r="AN77" i="29"/>
  <c r="AO5" i="30"/>
  <c r="AN101" i="30"/>
  <c r="AN102" i="30" s="1"/>
  <c r="AM16" i="12" s="1"/>
  <c r="AN50" i="25"/>
  <c r="AN51" i="25" s="1"/>
  <c r="AM37" i="7"/>
  <c r="AN67" i="30"/>
  <c r="AN96" i="30"/>
  <c r="AO48" i="28"/>
  <c r="AL48" i="22"/>
  <c r="AN10" i="2"/>
  <c r="AN40" i="2" s="1"/>
  <c r="AM40" i="22"/>
  <c r="AL37" i="11" s="1"/>
  <c r="AP77" i="24"/>
  <c r="AP69" i="24"/>
  <c r="AP70" i="24" s="1"/>
  <c r="AQ70" i="24" s="1"/>
  <c r="AO12" i="4"/>
  <c r="AO101" i="25"/>
  <c r="AO102" i="25" s="1"/>
  <c r="AN11" i="12" s="1"/>
  <c r="AP5" i="25"/>
  <c r="AN41" i="29"/>
  <c r="AN95" i="29" s="1"/>
  <c r="AN76" i="29"/>
  <c r="AM75" i="22"/>
  <c r="AK115" i="12"/>
  <c r="AN5" i="23"/>
  <c r="AM101" i="23"/>
  <c r="AM102" i="23" s="1"/>
  <c r="AL9" i="12" s="1"/>
  <c r="AM78" i="2"/>
  <c r="AM48" i="29"/>
  <c r="AM95" i="29"/>
  <c r="AM97" i="29" s="1"/>
  <c r="AN94" i="29" s="1"/>
  <c r="AN62" i="29"/>
  <c r="AM75" i="23"/>
  <c r="AK116" i="12"/>
  <c r="AP10" i="28"/>
  <c r="AP40" i="28" s="1"/>
  <c r="AR40" i="26"/>
  <c r="AP40" i="24"/>
  <c r="AO16" i="4"/>
  <c r="AP77" i="28"/>
  <c r="AP69" i="28"/>
  <c r="AP70" i="28" s="1"/>
  <c r="AQ70" i="28" s="1"/>
  <c r="AO5" i="29"/>
  <c r="AN101" i="29"/>
  <c r="AN102" i="29" s="1"/>
  <c r="AM15" i="12" s="1"/>
  <c r="AR75" i="26"/>
  <c r="AP119" i="12"/>
  <c r="AM48" i="2"/>
  <c r="AM95" i="2"/>
  <c r="AP75" i="24"/>
  <c r="AN117" i="12"/>
  <c r="AP129" i="12" l="1"/>
  <c r="AN121" i="12"/>
  <c r="AQ78" i="39"/>
  <c r="AK92" i="12"/>
  <c r="AK97" i="12" s="1"/>
  <c r="AQ97" i="36"/>
  <c r="AP50" i="45"/>
  <c r="AP51" i="45" s="1"/>
  <c r="AO57" i="7"/>
  <c r="AQ78" i="45"/>
  <c r="AR75" i="44"/>
  <c r="AP137" i="12"/>
  <c r="AQ50" i="42"/>
  <c r="AQ51" i="42" s="1"/>
  <c r="AP54" i="7"/>
  <c r="AP50" i="41"/>
  <c r="AP51" i="41" s="1"/>
  <c r="AO53" i="7"/>
  <c r="AP50" i="40"/>
  <c r="AP51" i="40" s="1"/>
  <c r="AO52" i="7"/>
  <c r="AR75" i="39"/>
  <c r="AP132" i="12"/>
  <c r="AP50" i="39"/>
  <c r="AP51" i="39" s="1"/>
  <c r="AO51" i="7"/>
  <c r="AQ50" i="36"/>
  <c r="AQ51" i="36" s="1"/>
  <c r="AP48" i="7"/>
  <c r="AQ95" i="45"/>
  <c r="AQ97" i="45" s="1"/>
  <c r="AR94" i="45" s="1"/>
  <c r="AQ48" i="45"/>
  <c r="AR10" i="45"/>
  <c r="AR10" i="44"/>
  <c r="AR40" i="44" s="1"/>
  <c r="AR69" i="44"/>
  <c r="AR70" i="44" s="1"/>
  <c r="AS70" i="44" s="1"/>
  <c r="AR77" i="44"/>
  <c r="AQ95" i="44"/>
  <c r="AQ97" i="44" s="1"/>
  <c r="AR94" i="44" s="1"/>
  <c r="AQ48" i="44"/>
  <c r="AQ76" i="43"/>
  <c r="AQ78" i="43" s="1"/>
  <c r="AR58" i="43"/>
  <c r="AQ31" i="4" s="1"/>
  <c r="AQ41" i="43"/>
  <c r="AQ95" i="43" s="1"/>
  <c r="AQ97" i="43" s="1"/>
  <c r="AR94" i="43" s="1"/>
  <c r="AR10" i="43"/>
  <c r="AR101" i="42"/>
  <c r="AR102" i="42" s="1"/>
  <c r="AQ28" i="12" s="1"/>
  <c r="AS5" i="42"/>
  <c r="AR76" i="42"/>
  <c r="AR78" i="42" s="1"/>
  <c r="AR41" i="42"/>
  <c r="AR95" i="42" s="1"/>
  <c r="AR97" i="42" s="1"/>
  <c r="AS94" i="42" s="1"/>
  <c r="AQ76" i="41"/>
  <c r="AQ78" i="41" s="1"/>
  <c r="AQ41" i="41"/>
  <c r="AR58" i="41"/>
  <c r="AQ29" i="4" s="1"/>
  <c r="AR10" i="41"/>
  <c r="AQ76" i="40"/>
  <c r="AQ78" i="40" s="1"/>
  <c r="AQ41" i="40"/>
  <c r="AR58" i="40"/>
  <c r="AQ28" i="4" s="1"/>
  <c r="AR10" i="40"/>
  <c r="AR40" i="40" s="1"/>
  <c r="AR69" i="39"/>
  <c r="AR70" i="39" s="1"/>
  <c r="AS70" i="39" s="1"/>
  <c r="AR77" i="39"/>
  <c r="AQ95" i="39"/>
  <c r="AQ97" i="39" s="1"/>
  <c r="AR94" i="39" s="1"/>
  <c r="AQ48" i="39"/>
  <c r="AR10" i="39"/>
  <c r="AR40" i="39" s="1"/>
  <c r="AQ76" i="38"/>
  <c r="AQ78" i="38" s="1"/>
  <c r="AQ41" i="38"/>
  <c r="AQ95" i="38" s="1"/>
  <c r="AQ97" i="38" s="1"/>
  <c r="AR94" i="38" s="1"/>
  <c r="AR58" i="38"/>
  <c r="AQ26" i="4" s="1"/>
  <c r="AR10" i="38"/>
  <c r="AR40" i="38" s="1"/>
  <c r="AQ41" i="37"/>
  <c r="AQ76" i="37"/>
  <c r="AQ78" i="37" s="1"/>
  <c r="AR58" i="37"/>
  <c r="AQ25" i="4" s="1"/>
  <c r="AR10" i="37"/>
  <c r="AR101" i="36"/>
  <c r="AR102" i="36" s="1"/>
  <c r="AQ22" i="12" s="1"/>
  <c r="AS5" i="36"/>
  <c r="AR40" i="36"/>
  <c r="AO78" i="25"/>
  <c r="AP75" i="25" s="1"/>
  <c r="AN96" i="2"/>
  <c r="AN96" i="31"/>
  <c r="AN94" i="31"/>
  <c r="AN36" i="7"/>
  <c r="AN69" i="27"/>
  <c r="AN70" i="27" s="1"/>
  <c r="AO70" i="27" s="1"/>
  <c r="AN75" i="31"/>
  <c r="AL128" i="12"/>
  <c r="AO75" i="34"/>
  <c r="AM127" i="12"/>
  <c r="AO75" i="33"/>
  <c r="AM126" i="12"/>
  <c r="AN75" i="32"/>
  <c r="AL125" i="12"/>
  <c r="AN97" i="34"/>
  <c r="AO94" i="34" s="1"/>
  <c r="AM78" i="23"/>
  <c r="AN75" i="23" s="1"/>
  <c r="AM50" i="32"/>
  <c r="AM51" i="32" s="1"/>
  <c r="AL44" i="7"/>
  <c r="AN62" i="23"/>
  <c r="AN67" i="23" s="1"/>
  <c r="AM42" i="4" s="1"/>
  <c r="AM50" i="35"/>
  <c r="AM51" i="35" s="1"/>
  <c r="AL47" i="7"/>
  <c r="AM50" i="31"/>
  <c r="AM51" i="31" s="1"/>
  <c r="AL43" i="7"/>
  <c r="AN48" i="34"/>
  <c r="AN50" i="33"/>
  <c r="AN51" i="33" s="1"/>
  <c r="AM45" i="7"/>
  <c r="AK140" i="12"/>
  <c r="AK5" i="12" s="1"/>
  <c r="AN69" i="33"/>
  <c r="AN70" i="33" s="1"/>
  <c r="AO70" i="33" s="1"/>
  <c r="AM52" i="4"/>
  <c r="AN69" i="31"/>
  <c r="AN70" i="31" s="1"/>
  <c r="AO70" i="31" s="1"/>
  <c r="AM50" i="4"/>
  <c r="AK75" i="4"/>
  <c r="AK81" i="4" s="1"/>
  <c r="AN69" i="34"/>
  <c r="AN70" i="34" s="1"/>
  <c r="AO70" i="34" s="1"/>
  <c r="AM53" i="4"/>
  <c r="AN76" i="35"/>
  <c r="AN78" i="35" s="1"/>
  <c r="AN41" i="35"/>
  <c r="AN95" i="35" s="1"/>
  <c r="AN96" i="35"/>
  <c r="AN67" i="35"/>
  <c r="AN101" i="35"/>
  <c r="AN102" i="35" s="1"/>
  <c r="AM21" i="12" s="1"/>
  <c r="AO5" i="35"/>
  <c r="AO10" i="34"/>
  <c r="AO40" i="34" s="1"/>
  <c r="AO101" i="33"/>
  <c r="AO102" i="33" s="1"/>
  <c r="AN19" i="12" s="1"/>
  <c r="AP5" i="33"/>
  <c r="AO41" i="33"/>
  <c r="AO95" i="33" s="1"/>
  <c r="AO97" i="33" s="1"/>
  <c r="AP94" i="33" s="1"/>
  <c r="AO76" i="33"/>
  <c r="AP58" i="33"/>
  <c r="AO21" i="4" s="1"/>
  <c r="AN77" i="32"/>
  <c r="AN41" i="32"/>
  <c r="AN95" i="32" s="1"/>
  <c r="AN76" i="32"/>
  <c r="AN101" i="32"/>
  <c r="AN102" i="32" s="1"/>
  <c r="AM18" i="12" s="1"/>
  <c r="AO5" i="32"/>
  <c r="AM95" i="32"/>
  <c r="AM97" i="32" s="1"/>
  <c r="AN94" i="32" s="1"/>
  <c r="AN62" i="32"/>
  <c r="AN101" i="31"/>
  <c r="AN102" i="31" s="1"/>
  <c r="AM17" i="12" s="1"/>
  <c r="AO5" i="31"/>
  <c r="AN76" i="31"/>
  <c r="AN41" i="31"/>
  <c r="AN95" i="31" s="1"/>
  <c r="AO75" i="27"/>
  <c r="AM120" i="12"/>
  <c r="AM97" i="23"/>
  <c r="AN94" i="23" s="1"/>
  <c r="AO48" i="25"/>
  <c r="AO50" i="25" s="1"/>
  <c r="AO51" i="25" s="1"/>
  <c r="AN48" i="27"/>
  <c r="AO10" i="27"/>
  <c r="AO10" i="29"/>
  <c r="AM50" i="29"/>
  <c r="AM51" i="29" s="1"/>
  <c r="AL41" i="7"/>
  <c r="AN10" i="23"/>
  <c r="AN40" i="23" s="1"/>
  <c r="AM41" i="22"/>
  <c r="AL38" i="11" s="1"/>
  <c r="AM76" i="22"/>
  <c r="AM78" i="22" s="1"/>
  <c r="AN58" i="22"/>
  <c r="AK34" i="7"/>
  <c r="AL50" i="22"/>
  <c r="AL51" i="22" s="1"/>
  <c r="AM49" i="4"/>
  <c r="AN69" i="30"/>
  <c r="AN70" i="30" s="1"/>
  <c r="AO70" i="30" s="1"/>
  <c r="AS10" i="26"/>
  <c r="AS40" i="26" s="1"/>
  <c r="AT58" i="26" s="1"/>
  <c r="AM11" i="4"/>
  <c r="AN77" i="23"/>
  <c r="AO13" i="4"/>
  <c r="AP77" i="25"/>
  <c r="AP69" i="25"/>
  <c r="AP70" i="25" s="1"/>
  <c r="AQ70" i="25" s="1"/>
  <c r="AK45" i="11"/>
  <c r="AK47" i="11" s="1"/>
  <c r="AL114" i="12"/>
  <c r="AN75" i="2"/>
  <c r="AP10" i="25"/>
  <c r="AO50" i="28"/>
  <c r="AO51" i="28" s="1"/>
  <c r="AN40" i="7"/>
  <c r="AL50" i="23"/>
  <c r="AL51" i="23" s="1"/>
  <c r="AK35" i="7"/>
  <c r="AQ10" i="24"/>
  <c r="AQ40" i="24" s="1"/>
  <c r="AM97" i="2"/>
  <c r="AL33" i="7"/>
  <c r="AM50" i="2"/>
  <c r="AM51" i="2" s="1"/>
  <c r="AP41" i="28"/>
  <c r="AP95" i="28" s="1"/>
  <c r="AP97" i="28" s="1"/>
  <c r="AQ94" i="28" s="1"/>
  <c r="AP76" i="28"/>
  <c r="AP78" i="28" s="1"/>
  <c r="AN96" i="29"/>
  <c r="AN97" i="29" s="1"/>
  <c r="AO94" i="29" s="1"/>
  <c r="AN67" i="29"/>
  <c r="AN41" i="2"/>
  <c r="AN76" i="2"/>
  <c r="AN10" i="22"/>
  <c r="AN78" i="29"/>
  <c r="AP41" i="24"/>
  <c r="AP95" i="24" s="1"/>
  <c r="AP97" i="24" s="1"/>
  <c r="AQ94" i="24" s="1"/>
  <c r="AP76" i="24"/>
  <c r="AP78" i="24" s="1"/>
  <c r="AR41" i="26"/>
  <c r="AR95" i="26" s="1"/>
  <c r="AR97" i="26" s="1"/>
  <c r="AS94" i="26" s="1"/>
  <c r="AR76" i="26"/>
  <c r="AR78" i="26" s="1"/>
  <c r="AP101" i="28"/>
  <c r="AP102" i="28" s="1"/>
  <c r="AO14" i="12" s="1"/>
  <c r="AQ5" i="28"/>
  <c r="AN48" i="29"/>
  <c r="AO75" i="30"/>
  <c r="AM123" i="12"/>
  <c r="AO5" i="2"/>
  <c r="AN101" i="2"/>
  <c r="AN102" i="2" s="1"/>
  <c r="AM7" i="12" s="1"/>
  <c r="AM40" i="4"/>
  <c r="AN69" i="2"/>
  <c r="AN70" i="2" s="1"/>
  <c r="AO70" i="2" s="1"/>
  <c r="AO10" i="30"/>
  <c r="AO40" i="30" s="1"/>
  <c r="AN48" i="30"/>
  <c r="AN95" i="30"/>
  <c r="AN97" i="30" s="1"/>
  <c r="AO94" i="30" s="1"/>
  <c r="AM48" i="23"/>
  <c r="AR94" i="36" l="1"/>
  <c r="AQ50" i="45"/>
  <c r="AQ51" i="45" s="1"/>
  <c r="AP57" i="7"/>
  <c r="AR75" i="45"/>
  <c r="AP138" i="12"/>
  <c r="AQ50" i="44"/>
  <c r="AQ51" i="44" s="1"/>
  <c r="AP56" i="7"/>
  <c r="AR75" i="43"/>
  <c r="AP136" i="12"/>
  <c r="AS75" i="42"/>
  <c r="AQ135" i="12"/>
  <c r="AR75" i="41"/>
  <c r="AP134" i="12"/>
  <c r="AR75" i="40"/>
  <c r="AP133" i="12"/>
  <c r="AQ50" i="39"/>
  <c r="AQ51" i="39" s="1"/>
  <c r="AP51" i="7"/>
  <c r="AR75" i="38"/>
  <c r="AP131" i="12"/>
  <c r="AR75" i="37"/>
  <c r="AP130" i="12"/>
  <c r="AN118" i="12"/>
  <c r="AR101" i="45"/>
  <c r="AR102" i="45" s="1"/>
  <c r="AQ31" i="12" s="1"/>
  <c r="AS5" i="45"/>
  <c r="AR40" i="45"/>
  <c r="AR101" i="44"/>
  <c r="AR102" i="44" s="1"/>
  <c r="AQ30" i="12" s="1"/>
  <c r="AS5" i="44"/>
  <c r="AR41" i="44"/>
  <c r="AR76" i="44"/>
  <c r="AR78" i="44" s="1"/>
  <c r="AR101" i="43"/>
  <c r="AR102" i="43" s="1"/>
  <c r="AQ29" i="12" s="1"/>
  <c r="AS5" i="43"/>
  <c r="AR40" i="43"/>
  <c r="AQ48" i="43"/>
  <c r="AR77" i="43"/>
  <c r="AR69" i="43"/>
  <c r="AR70" i="43" s="1"/>
  <c r="AS70" i="43" s="1"/>
  <c r="AR48" i="42"/>
  <c r="AS10" i="42"/>
  <c r="AS40" i="42" s="1"/>
  <c r="AR101" i="41"/>
  <c r="AR102" i="41" s="1"/>
  <c r="AQ27" i="12" s="1"/>
  <c r="AS5" i="41"/>
  <c r="AR40" i="41"/>
  <c r="AR69" i="41"/>
  <c r="AR70" i="41" s="1"/>
  <c r="AS70" i="41" s="1"/>
  <c r="AR77" i="41"/>
  <c r="AQ95" i="41"/>
  <c r="AQ97" i="41" s="1"/>
  <c r="AR94" i="41" s="1"/>
  <c r="AQ48" i="41"/>
  <c r="AR101" i="40"/>
  <c r="AR102" i="40" s="1"/>
  <c r="AQ26" i="12" s="1"/>
  <c r="AS5" i="40"/>
  <c r="AR41" i="40"/>
  <c r="AR76" i="40"/>
  <c r="AR69" i="40"/>
  <c r="AR70" i="40" s="1"/>
  <c r="AS70" i="40" s="1"/>
  <c r="AR77" i="40"/>
  <c r="AQ95" i="40"/>
  <c r="AQ97" i="40" s="1"/>
  <c r="AR94" i="40" s="1"/>
  <c r="AQ48" i="40"/>
  <c r="AR101" i="39"/>
  <c r="AR102" i="39" s="1"/>
  <c r="AQ25" i="12" s="1"/>
  <c r="AS5" i="39"/>
  <c r="AR41" i="39"/>
  <c r="AR95" i="39" s="1"/>
  <c r="AR97" i="39" s="1"/>
  <c r="AS94" i="39" s="1"/>
  <c r="AR76" i="39"/>
  <c r="AR78" i="39" s="1"/>
  <c r="AR101" i="38"/>
  <c r="AR102" i="38" s="1"/>
  <c r="AQ24" i="12" s="1"/>
  <c r="AS5" i="38"/>
  <c r="AR76" i="38"/>
  <c r="AR41" i="38"/>
  <c r="AR95" i="38" s="1"/>
  <c r="AR97" i="38" s="1"/>
  <c r="AS94" i="38" s="1"/>
  <c r="AR69" i="38"/>
  <c r="AR70" i="38" s="1"/>
  <c r="AS70" i="38" s="1"/>
  <c r="AR77" i="38"/>
  <c r="AQ48" i="38"/>
  <c r="AR101" i="37"/>
  <c r="AR102" i="37" s="1"/>
  <c r="AQ23" i="12" s="1"/>
  <c r="AS5" i="37"/>
  <c r="AR40" i="37"/>
  <c r="AR69" i="37"/>
  <c r="AR70" i="37" s="1"/>
  <c r="AS70" i="37" s="1"/>
  <c r="AR77" i="37"/>
  <c r="AQ95" i="37"/>
  <c r="AQ97" i="37" s="1"/>
  <c r="AR94" i="37" s="1"/>
  <c r="AQ48" i="37"/>
  <c r="AR41" i="36"/>
  <c r="AR76" i="36"/>
  <c r="AR78" i="36" s="1"/>
  <c r="AS10" i="36"/>
  <c r="AN97" i="31"/>
  <c r="AO94" i="31" s="1"/>
  <c r="AL116" i="12"/>
  <c r="AN96" i="23"/>
  <c r="AN78" i="31"/>
  <c r="AO75" i="31" s="1"/>
  <c r="AO75" i="35"/>
  <c r="AM128" i="12"/>
  <c r="AO78" i="33"/>
  <c r="AN78" i="32"/>
  <c r="AN37" i="7"/>
  <c r="AN48" i="32"/>
  <c r="AM44" i="7" s="1"/>
  <c r="AN97" i="35"/>
  <c r="AO94" i="35" s="1"/>
  <c r="AN50" i="34"/>
  <c r="AN51" i="34" s="1"/>
  <c r="AM46" i="7"/>
  <c r="AO48" i="33"/>
  <c r="AP48" i="28"/>
  <c r="AP50" i="28" s="1"/>
  <c r="AP51" i="28" s="1"/>
  <c r="AK4" i="12"/>
  <c r="AK61" i="12" s="1"/>
  <c r="AK99" i="12" s="1"/>
  <c r="AL5" i="4"/>
  <c r="AL75" i="4" s="1"/>
  <c r="AL81" i="4" s="1"/>
  <c r="AN69" i="35"/>
  <c r="AN70" i="35" s="1"/>
  <c r="AO70" i="35" s="1"/>
  <c r="AM54" i="4"/>
  <c r="AN48" i="35"/>
  <c r="AO10" i="35"/>
  <c r="AO40" i="35" s="1"/>
  <c r="AO41" i="34"/>
  <c r="AO95" i="34" s="1"/>
  <c r="AO97" i="34" s="1"/>
  <c r="AP94" i="34" s="1"/>
  <c r="AO76" i="34"/>
  <c r="AO78" i="34" s="1"/>
  <c r="AP58" i="34"/>
  <c r="AO22" i="4" s="1"/>
  <c r="AO101" i="34"/>
  <c r="AO102" i="34" s="1"/>
  <c r="AN20" i="12" s="1"/>
  <c r="AP5" i="34"/>
  <c r="AP77" i="33"/>
  <c r="AP69" i="33"/>
  <c r="AP70" i="33" s="1"/>
  <c r="AQ70" i="33" s="1"/>
  <c r="AP10" i="33"/>
  <c r="AP40" i="33" s="1"/>
  <c r="AO10" i="32"/>
  <c r="AO40" i="32" s="1"/>
  <c r="AN96" i="32"/>
  <c r="AN97" i="32" s="1"/>
  <c r="AO94" i="32" s="1"/>
  <c r="AN67" i="32"/>
  <c r="AN48" i="31"/>
  <c r="AO10" i="31"/>
  <c r="AO40" i="31" s="1"/>
  <c r="AO101" i="27"/>
  <c r="AO102" i="27" s="1"/>
  <c r="AN13" i="12" s="1"/>
  <c r="AP5" i="27"/>
  <c r="AO40" i="27"/>
  <c r="AN50" i="27"/>
  <c r="AN51" i="27" s="1"/>
  <c r="AM39" i="7"/>
  <c r="AN69" i="23"/>
  <c r="AN70" i="23" s="1"/>
  <c r="AO70" i="23" s="1"/>
  <c r="AQ75" i="24"/>
  <c r="AO117" i="12"/>
  <c r="AS14" i="4"/>
  <c r="AT77" i="26"/>
  <c r="AT69" i="26"/>
  <c r="AT70" i="26" s="1"/>
  <c r="AU70" i="26" s="1"/>
  <c r="AN48" i="2"/>
  <c r="AN95" i="2"/>
  <c r="AM48" i="4"/>
  <c r="AN69" i="29"/>
  <c r="AN70" i="29" s="1"/>
  <c r="AO70" i="29" s="1"/>
  <c r="AQ76" i="24"/>
  <c r="AQ41" i="24"/>
  <c r="AQ95" i="24" s="1"/>
  <c r="AQ97" i="24" s="1"/>
  <c r="AR94" i="24" s="1"/>
  <c r="AQ5" i="25"/>
  <c r="AP101" i="25"/>
  <c r="AP102" i="25" s="1"/>
  <c r="AO11" i="12" s="1"/>
  <c r="AK48" i="11"/>
  <c r="AK64" i="7"/>
  <c r="AK72" i="11"/>
  <c r="AK104" i="12" s="1"/>
  <c r="AM95" i="22"/>
  <c r="AM97" i="22" s="1"/>
  <c r="AN94" i="22" s="1"/>
  <c r="AN62" i="22"/>
  <c r="AO41" i="30"/>
  <c r="AO95" i="30" s="1"/>
  <c r="AO97" i="30" s="1"/>
  <c r="AP94" i="30" s="1"/>
  <c r="AO76" i="30"/>
  <c r="AO78" i="30" s="1"/>
  <c r="AP58" i="30"/>
  <c r="AO5" i="22"/>
  <c r="AN101" i="22"/>
  <c r="AN102" i="22" s="1"/>
  <c r="AM8" i="12" s="1"/>
  <c r="AR5" i="24"/>
  <c r="AQ101" i="24"/>
  <c r="AQ102" i="24" s="1"/>
  <c r="AP10" i="12" s="1"/>
  <c r="AP40" i="25"/>
  <c r="AM10" i="4"/>
  <c r="AM37" i="4" s="1"/>
  <c r="AN77" i="22"/>
  <c r="AQ10" i="28"/>
  <c r="AQ40" i="28" s="1"/>
  <c r="AN50" i="29"/>
  <c r="AN51" i="29" s="1"/>
  <c r="AM41" i="7"/>
  <c r="AP5" i="30"/>
  <c r="AO101" i="30"/>
  <c r="AO102" i="30" s="1"/>
  <c r="AN16" i="12" s="1"/>
  <c r="AR48" i="26"/>
  <c r="AP48" i="24"/>
  <c r="AS75" i="26"/>
  <c r="AQ119" i="12"/>
  <c r="AN40" i="22"/>
  <c r="AM37" i="11" s="1"/>
  <c r="AN94" i="2"/>
  <c r="AS41" i="26"/>
  <c r="AS95" i="26" s="1"/>
  <c r="AS97" i="26" s="1"/>
  <c r="AT94" i="26" s="1"/>
  <c r="AS76" i="26"/>
  <c r="AM48" i="22"/>
  <c r="AN76" i="23"/>
  <c r="AN78" i="23" s="1"/>
  <c r="AN41" i="23"/>
  <c r="AN95" i="23" s="1"/>
  <c r="AP5" i="29"/>
  <c r="AO101" i="29"/>
  <c r="AO102" i="29" s="1"/>
  <c r="AN15" i="12" s="1"/>
  <c r="AQ75" i="28"/>
  <c r="AO121" i="12"/>
  <c r="AO10" i="2"/>
  <c r="AO40" i="2" s="1"/>
  <c r="AL115" i="12"/>
  <c r="AN75" i="22"/>
  <c r="AM50" i="23"/>
  <c r="AM51" i="23" s="1"/>
  <c r="AL35" i="7"/>
  <c r="AN50" i="30"/>
  <c r="AN51" i="30" s="1"/>
  <c r="AM42" i="7"/>
  <c r="AR58" i="24"/>
  <c r="AO75" i="29"/>
  <c r="AM122" i="12"/>
  <c r="AN78" i="2"/>
  <c r="AT5" i="26"/>
  <c r="AS101" i="26"/>
  <c r="AS102" i="26" s="1"/>
  <c r="AR12" i="12" s="1"/>
  <c r="AK59" i="7"/>
  <c r="AK61" i="7" s="1"/>
  <c r="AK62" i="7" s="1"/>
  <c r="AO5" i="23"/>
  <c r="AN101" i="23"/>
  <c r="AN102" i="23" s="1"/>
  <c r="AM9" i="12" s="1"/>
  <c r="AO40" i="29"/>
  <c r="AL140" i="12" l="1"/>
  <c r="AL5" i="12" s="1"/>
  <c r="AL92" i="12"/>
  <c r="AL97" i="12" s="1"/>
  <c r="AR95" i="36"/>
  <c r="AR97" i="36" s="1"/>
  <c r="AS75" i="44"/>
  <c r="AQ137" i="12"/>
  <c r="AQ50" i="43"/>
  <c r="AQ51" i="43" s="1"/>
  <c r="AP55" i="7"/>
  <c r="AR50" i="42"/>
  <c r="AR51" i="42" s="1"/>
  <c r="AQ54" i="7"/>
  <c r="AQ50" i="41"/>
  <c r="AQ51" i="41" s="1"/>
  <c r="AP53" i="7"/>
  <c r="AQ50" i="40"/>
  <c r="AQ51" i="40" s="1"/>
  <c r="AP52" i="7"/>
  <c r="AS75" i="39"/>
  <c r="AQ132" i="12"/>
  <c r="AQ50" i="38"/>
  <c r="AQ51" i="38" s="1"/>
  <c r="AP50" i="7"/>
  <c r="AQ50" i="37"/>
  <c r="AQ51" i="37" s="1"/>
  <c r="AP49" i="7"/>
  <c r="AS75" i="36"/>
  <c r="AQ129" i="12"/>
  <c r="AR48" i="36"/>
  <c r="AR78" i="40"/>
  <c r="AR78" i="38"/>
  <c r="AR41" i="45"/>
  <c r="AR95" i="45" s="1"/>
  <c r="AR97" i="45" s="1"/>
  <c r="AS94" i="45" s="1"/>
  <c r="AR76" i="45"/>
  <c r="AR78" i="45" s="1"/>
  <c r="AS10" i="45"/>
  <c r="AR95" i="44"/>
  <c r="AR97" i="44" s="1"/>
  <c r="AS94" i="44" s="1"/>
  <c r="AR48" i="44"/>
  <c r="AS10" i="44"/>
  <c r="AS40" i="44" s="1"/>
  <c r="AR76" i="43"/>
  <c r="AR78" i="43" s="1"/>
  <c r="AR41" i="43"/>
  <c r="AR95" i="43" s="1"/>
  <c r="AR97" i="43" s="1"/>
  <c r="AS94" i="43" s="1"/>
  <c r="AS10" i="43"/>
  <c r="AS40" i="43" s="1"/>
  <c r="AS101" i="42"/>
  <c r="AS102" i="42" s="1"/>
  <c r="AR28" i="12" s="1"/>
  <c r="AT5" i="42"/>
  <c r="AS76" i="42"/>
  <c r="AS78" i="42" s="1"/>
  <c r="AS41" i="42"/>
  <c r="AT58" i="42"/>
  <c r="AS30" i="4" s="1"/>
  <c r="AR76" i="41"/>
  <c r="AR78" i="41" s="1"/>
  <c r="AR41" i="41"/>
  <c r="AR95" i="41" s="1"/>
  <c r="AR97" i="41" s="1"/>
  <c r="AS94" i="41" s="1"/>
  <c r="AS10" i="41"/>
  <c r="AS40" i="41" s="1"/>
  <c r="AR95" i="40"/>
  <c r="AR97" i="40" s="1"/>
  <c r="AS94" i="40" s="1"/>
  <c r="AR48" i="40"/>
  <c r="AS10" i="40"/>
  <c r="AS40" i="40" s="1"/>
  <c r="AR48" i="39"/>
  <c r="AS10" i="39"/>
  <c r="AS40" i="39" s="1"/>
  <c r="AR48" i="38"/>
  <c r="AS10" i="38"/>
  <c r="AS40" i="38" s="1"/>
  <c r="AR41" i="37"/>
  <c r="AR95" i="37" s="1"/>
  <c r="AR97" i="37" s="1"/>
  <c r="AS94" i="37" s="1"/>
  <c r="AR76" i="37"/>
  <c r="AR78" i="37" s="1"/>
  <c r="AS10" i="37"/>
  <c r="AS40" i="37" s="1"/>
  <c r="AS101" i="36"/>
  <c r="AS102" i="36" s="1"/>
  <c r="AR22" i="12" s="1"/>
  <c r="AT5" i="36"/>
  <c r="AS40" i="36"/>
  <c r="AO40" i="7"/>
  <c r="AN97" i="23"/>
  <c r="AO94" i="23" s="1"/>
  <c r="AN97" i="2"/>
  <c r="AM124" i="12"/>
  <c r="AN50" i="32"/>
  <c r="AN51" i="32" s="1"/>
  <c r="AP75" i="34"/>
  <c r="AN127" i="12"/>
  <c r="AP75" i="33"/>
  <c r="AN126" i="12"/>
  <c r="AO75" i="32"/>
  <c r="AM125" i="12"/>
  <c r="AO48" i="30"/>
  <c r="AN42" i="7" s="1"/>
  <c r="AN50" i="31"/>
  <c r="AN51" i="31" s="1"/>
  <c r="AM43" i="7"/>
  <c r="AN50" i="35"/>
  <c r="AN51" i="35" s="1"/>
  <c r="AM47" i="7"/>
  <c r="AO50" i="33"/>
  <c r="AO51" i="33" s="1"/>
  <c r="AN45" i="7"/>
  <c r="AM5" i="4"/>
  <c r="AL4" i="12"/>
  <c r="AL61" i="12" s="1"/>
  <c r="AN69" i="32"/>
  <c r="AN70" i="32" s="1"/>
  <c r="AO70" i="32" s="1"/>
  <c r="AM51" i="4"/>
  <c r="AO76" i="35"/>
  <c r="AO78" i="35" s="1"/>
  <c r="AO41" i="35"/>
  <c r="AO95" i="35" s="1"/>
  <c r="AO97" i="35" s="1"/>
  <c r="AP94" i="35" s="1"/>
  <c r="AP58" i="35"/>
  <c r="AO23" i="4" s="1"/>
  <c r="AO101" i="35"/>
  <c r="AO102" i="35" s="1"/>
  <c r="AN21" i="12" s="1"/>
  <c r="AP5" i="35"/>
  <c r="AP77" i="34"/>
  <c r="AP69" i="34"/>
  <c r="AP70" i="34" s="1"/>
  <c r="AQ70" i="34" s="1"/>
  <c r="AO48" i="34"/>
  <c r="AP10" i="34"/>
  <c r="AP76" i="33"/>
  <c r="AP41" i="33"/>
  <c r="AP95" i="33" s="1"/>
  <c r="AP97" i="33" s="1"/>
  <c r="AQ94" i="33" s="1"/>
  <c r="AP101" i="33"/>
  <c r="AP102" i="33" s="1"/>
  <c r="AO19" i="12" s="1"/>
  <c r="AQ5" i="33"/>
  <c r="AO76" i="32"/>
  <c r="AO41" i="32"/>
  <c r="AO95" i="32" s="1"/>
  <c r="AO97" i="32" s="1"/>
  <c r="AP94" i="32" s="1"/>
  <c r="AP58" i="32"/>
  <c r="AO20" i="4" s="1"/>
  <c r="AO101" i="32"/>
  <c r="AO102" i="32" s="1"/>
  <c r="AN18" i="12" s="1"/>
  <c r="AP5" i="32"/>
  <c r="AO101" i="31"/>
  <c r="AO102" i="31" s="1"/>
  <c r="AN17" i="12" s="1"/>
  <c r="AP5" i="31"/>
  <c r="AO41" i="31"/>
  <c r="AO95" i="31" s="1"/>
  <c r="AO97" i="31" s="1"/>
  <c r="AO76" i="31"/>
  <c r="AO78" i="31" s="1"/>
  <c r="AP58" i="31"/>
  <c r="AO19" i="4" s="1"/>
  <c r="AO41" i="27"/>
  <c r="AO95" i="27" s="1"/>
  <c r="AO97" i="27" s="1"/>
  <c r="AP94" i="27" s="1"/>
  <c r="AO76" i="27"/>
  <c r="AO78" i="27" s="1"/>
  <c r="AP58" i="27"/>
  <c r="AP10" i="27"/>
  <c r="AP40" i="27" s="1"/>
  <c r="AN48" i="23"/>
  <c r="AN50" i="23" s="1"/>
  <c r="AN51" i="23" s="1"/>
  <c r="AS78" i="26"/>
  <c r="AT75" i="26" s="1"/>
  <c r="AO76" i="2"/>
  <c r="AO41" i="2"/>
  <c r="AP58" i="2"/>
  <c r="AO75" i="23"/>
  <c r="AM116" i="12"/>
  <c r="AP75" i="30"/>
  <c r="AN123" i="12"/>
  <c r="AP10" i="29"/>
  <c r="AP40" i="29" s="1"/>
  <c r="AP10" i="30"/>
  <c r="AP40" i="30" s="1"/>
  <c r="AQ76" i="28"/>
  <c r="AQ78" i="28" s="1"/>
  <c r="AQ41" i="28"/>
  <c r="AQ95" i="28" s="1"/>
  <c r="AQ97" i="28" s="1"/>
  <c r="AR94" i="28" s="1"/>
  <c r="AR58" i="28"/>
  <c r="AP41" i="25"/>
  <c r="AP95" i="25" s="1"/>
  <c r="AP97" i="25" s="1"/>
  <c r="AQ94" i="25" s="1"/>
  <c r="AP76" i="25"/>
  <c r="AP78" i="25" s="1"/>
  <c r="AN96" i="22"/>
  <c r="AN67" i="22"/>
  <c r="AN50" i="2"/>
  <c r="AN51" i="2" s="1"/>
  <c r="AM33" i="7"/>
  <c r="AM50" i="22"/>
  <c r="AM51" i="22" s="1"/>
  <c r="AL34" i="7"/>
  <c r="AL59" i="7" s="1"/>
  <c r="AL61" i="7" s="1"/>
  <c r="AL62" i="7" s="1"/>
  <c r="AO36" i="7"/>
  <c r="AP50" i="24"/>
  <c r="AP51" i="24" s="1"/>
  <c r="AO10" i="22"/>
  <c r="AK82" i="4"/>
  <c r="AL103" i="12"/>
  <c r="AK107" i="12"/>
  <c r="AK109" i="12" s="1"/>
  <c r="AO41" i="29"/>
  <c r="AO95" i="29" s="1"/>
  <c r="AO97" i="29" s="1"/>
  <c r="AP94" i="29" s="1"/>
  <c r="AO76" i="29"/>
  <c r="AO78" i="29" s="1"/>
  <c r="AP58" i="29"/>
  <c r="AT10" i="26"/>
  <c r="AR69" i="24"/>
  <c r="AR70" i="24" s="1"/>
  <c r="AS70" i="24" s="1"/>
  <c r="AQ12" i="4"/>
  <c r="AR77" i="24"/>
  <c r="AS48" i="26"/>
  <c r="AN76" i="22"/>
  <c r="AN78" i="22" s="1"/>
  <c r="AN41" i="22"/>
  <c r="AM38" i="11" s="1"/>
  <c r="AQ38" i="7"/>
  <c r="AR50" i="26"/>
  <c r="AR51" i="26" s="1"/>
  <c r="AR10" i="24"/>
  <c r="AK65" i="7"/>
  <c r="AQ10" i="25"/>
  <c r="AO10" i="23"/>
  <c r="AO75" i="2"/>
  <c r="AM114" i="12"/>
  <c r="AO101" i="2"/>
  <c r="AO102" i="2" s="1"/>
  <c r="AN7" i="12" s="1"/>
  <c r="AP5" i="2"/>
  <c r="AQ101" i="28"/>
  <c r="AQ102" i="28" s="1"/>
  <c r="AP14" i="12" s="1"/>
  <c r="AR5" i="28"/>
  <c r="AO18" i="4"/>
  <c r="AP77" i="30"/>
  <c r="AP69" i="30"/>
  <c r="AP70" i="30" s="1"/>
  <c r="AQ70" i="30" s="1"/>
  <c r="AL45" i="11"/>
  <c r="AL47" i="11" s="1"/>
  <c r="AQ48" i="24"/>
  <c r="AQ78" i="24"/>
  <c r="AO94" i="2" l="1"/>
  <c r="AS94" i="36"/>
  <c r="AS75" i="45"/>
  <c r="AQ138" i="12"/>
  <c r="AR50" i="44"/>
  <c r="AR51" i="44" s="1"/>
  <c r="AQ56" i="7"/>
  <c r="AS75" i="43"/>
  <c r="AQ136" i="12"/>
  <c r="AT75" i="42"/>
  <c r="AR135" i="12"/>
  <c r="AS75" i="41"/>
  <c r="AQ134" i="12"/>
  <c r="AS75" i="40"/>
  <c r="AQ133" i="12"/>
  <c r="AR50" i="40"/>
  <c r="AR51" i="40" s="1"/>
  <c r="AQ52" i="7"/>
  <c r="AR50" i="39"/>
  <c r="AR51" i="39" s="1"/>
  <c r="AQ51" i="7"/>
  <c r="AS75" i="38"/>
  <c r="AQ131" i="12"/>
  <c r="AR50" i="38"/>
  <c r="AR51" i="38" s="1"/>
  <c r="AQ50" i="7"/>
  <c r="AS75" i="37"/>
  <c r="AQ130" i="12"/>
  <c r="AR50" i="36"/>
  <c r="AR51" i="36" s="1"/>
  <c r="AQ48" i="7"/>
  <c r="AR48" i="45"/>
  <c r="AR48" i="43"/>
  <c r="AR48" i="41"/>
  <c r="AR48" i="37"/>
  <c r="AS101" i="45"/>
  <c r="AS102" i="45" s="1"/>
  <c r="AR31" i="12" s="1"/>
  <c r="AT5" i="45"/>
  <c r="AS40" i="45"/>
  <c r="AS101" i="44"/>
  <c r="AS102" i="44" s="1"/>
  <c r="AR30" i="12" s="1"/>
  <c r="AT5" i="44"/>
  <c r="AS41" i="44"/>
  <c r="AS76" i="44"/>
  <c r="AS78" i="44" s="1"/>
  <c r="AT58" i="44"/>
  <c r="AS32" i="4" s="1"/>
  <c r="AS76" i="43"/>
  <c r="AS41" i="43"/>
  <c r="AS95" i="43" s="1"/>
  <c r="AS97" i="43" s="1"/>
  <c r="AT94" i="43" s="1"/>
  <c r="AT58" i="43"/>
  <c r="AS31" i="4" s="1"/>
  <c r="AS101" i="43"/>
  <c r="AS102" i="43" s="1"/>
  <c r="AR29" i="12" s="1"/>
  <c r="AT5" i="43"/>
  <c r="AT69" i="42"/>
  <c r="AT70" i="42" s="1"/>
  <c r="AU70" i="42" s="1"/>
  <c r="AT77" i="42"/>
  <c r="AS95" i="42"/>
  <c r="AS97" i="42" s="1"/>
  <c r="AT94" i="42" s="1"/>
  <c r="AS48" i="42"/>
  <c r="AT10" i="42"/>
  <c r="AT40" i="42" s="1"/>
  <c r="AS101" i="41"/>
  <c r="AS102" i="41" s="1"/>
  <c r="AR27" i="12" s="1"/>
  <c r="AT5" i="41"/>
  <c r="AS41" i="41"/>
  <c r="AS95" i="41" s="1"/>
  <c r="AS97" i="41" s="1"/>
  <c r="AT94" i="41" s="1"/>
  <c r="AS76" i="41"/>
  <c r="AT58" i="41"/>
  <c r="AS29" i="4" s="1"/>
  <c r="AS101" i="40"/>
  <c r="AS102" i="40" s="1"/>
  <c r="AR26" i="12" s="1"/>
  <c r="AT5" i="40"/>
  <c r="AS76" i="40"/>
  <c r="AS41" i="40"/>
  <c r="AT58" i="40"/>
  <c r="AS28" i="4" s="1"/>
  <c r="AS101" i="39"/>
  <c r="AS102" i="39" s="1"/>
  <c r="AR25" i="12" s="1"/>
  <c r="AT5" i="39"/>
  <c r="AS76" i="39"/>
  <c r="AS78" i="39" s="1"/>
  <c r="AS41" i="39"/>
  <c r="AS95" i="39" s="1"/>
  <c r="AS97" i="39" s="1"/>
  <c r="AT94" i="39" s="1"/>
  <c r="AT58" i="39"/>
  <c r="AS27" i="4" s="1"/>
  <c r="AS41" i="38"/>
  <c r="AS95" i="38" s="1"/>
  <c r="AS97" i="38" s="1"/>
  <c r="AT94" i="38" s="1"/>
  <c r="AS76" i="38"/>
  <c r="AT58" i="38"/>
  <c r="AS26" i="4" s="1"/>
  <c r="AS101" i="38"/>
  <c r="AS102" i="38" s="1"/>
  <c r="AR24" i="12" s="1"/>
  <c r="AT5" i="38"/>
  <c r="AS101" i="37"/>
  <c r="AS102" i="37" s="1"/>
  <c r="AR23" i="12" s="1"/>
  <c r="AT5" i="37"/>
  <c r="AS41" i="37"/>
  <c r="AS76" i="37"/>
  <c r="AT58" i="37"/>
  <c r="AS25" i="4" s="1"/>
  <c r="AS76" i="36"/>
  <c r="AS78" i="36" s="1"/>
  <c r="AS41" i="36"/>
  <c r="AT58" i="36"/>
  <c r="AS24" i="4" s="1"/>
  <c r="AT10" i="36"/>
  <c r="AP94" i="31"/>
  <c r="AO50" i="30"/>
  <c r="AO51" i="30" s="1"/>
  <c r="AM35" i="7"/>
  <c r="AN48" i="22"/>
  <c r="AM34" i="7" s="1"/>
  <c r="AP78" i="33"/>
  <c r="AO126" i="12" s="1"/>
  <c r="AO78" i="32"/>
  <c r="AP75" i="32" s="1"/>
  <c r="AP75" i="35"/>
  <c r="AN128" i="12"/>
  <c r="AP75" i="31"/>
  <c r="AN124" i="12"/>
  <c r="AL99" i="12"/>
  <c r="AO48" i="35"/>
  <c r="AN47" i="7" s="1"/>
  <c r="AR119" i="12"/>
  <c r="AP48" i="33"/>
  <c r="AP50" i="33" s="1"/>
  <c r="AP51" i="33" s="1"/>
  <c r="AO50" i="34"/>
  <c r="AO51" i="34" s="1"/>
  <c r="AN46" i="7"/>
  <c r="AO48" i="27"/>
  <c r="AO50" i="27" s="1"/>
  <c r="AO51" i="27" s="1"/>
  <c r="AP77" i="35"/>
  <c r="AP69" i="35"/>
  <c r="AP70" i="35" s="1"/>
  <c r="AQ70" i="35" s="1"/>
  <c r="AP10" i="35"/>
  <c r="AP40" i="35" s="1"/>
  <c r="AP101" i="34"/>
  <c r="AP102" i="34" s="1"/>
  <c r="AO20" i="12" s="1"/>
  <c r="AQ5" i="34"/>
  <c r="AP40" i="34"/>
  <c r="AQ10" i="33"/>
  <c r="AQ40" i="33" s="1"/>
  <c r="AP10" i="32"/>
  <c r="AO48" i="32"/>
  <c r="AP69" i="32"/>
  <c r="AP70" i="32" s="1"/>
  <c r="AQ70" i="32" s="1"/>
  <c r="AP77" i="32"/>
  <c r="AP69" i="31"/>
  <c r="AP70" i="31" s="1"/>
  <c r="AQ70" i="31" s="1"/>
  <c r="AP77" i="31"/>
  <c r="AP10" i="31"/>
  <c r="AP40" i="31" s="1"/>
  <c r="AO48" i="31"/>
  <c r="AP77" i="27"/>
  <c r="AP69" i="27"/>
  <c r="AP70" i="27" s="1"/>
  <c r="AQ70" i="27" s="1"/>
  <c r="AO15" i="4"/>
  <c r="AP76" i="27"/>
  <c r="AP41" i="27"/>
  <c r="AP95" i="27" s="1"/>
  <c r="AP97" i="27" s="1"/>
  <c r="AQ94" i="27" s="1"/>
  <c r="AP75" i="27"/>
  <c r="AN120" i="12"/>
  <c r="AO78" i="2"/>
  <c r="AP75" i="2" s="1"/>
  <c r="AO48" i="29"/>
  <c r="AN41" i="7" s="1"/>
  <c r="AP101" i="27"/>
  <c r="AP102" i="27" s="1"/>
  <c r="AO13" i="12" s="1"/>
  <c r="AQ5" i="27"/>
  <c r="AN122" i="12"/>
  <c r="AP75" i="29"/>
  <c r="AL48" i="11"/>
  <c r="AL64" i="7"/>
  <c r="AL65" i="7" s="1"/>
  <c r="AL72" i="11"/>
  <c r="AL104" i="12" s="1"/>
  <c r="AM103" i="12" s="1"/>
  <c r="AR10" i="28"/>
  <c r="AO101" i="23"/>
  <c r="AO102" i="23" s="1"/>
  <c r="AN9" i="12" s="1"/>
  <c r="AP5" i="23"/>
  <c r="AR5" i="25"/>
  <c r="AQ101" i="25"/>
  <c r="AQ102" i="25" s="1"/>
  <c r="AP11" i="12" s="1"/>
  <c r="AS5" i="24"/>
  <c r="AR101" i="24"/>
  <c r="AR102" i="24" s="1"/>
  <c r="AQ10" i="12" s="1"/>
  <c r="AP121" i="12"/>
  <c r="AR75" i="28"/>
  <c r="AO17" i="4"/>
  <c r="AP77" i="29"/>
  <c r="AP69" i="29"/>
  <c r="AP70" i="29" s="1"/>
  <c r="AQ70" i="29" s="1"/>
  <c r="AO40" i="23"/>
  <c r="AQ40" i="25"/>
  <c r="AR40" i="24"/>
  <c r="AS50" i="26"/>
  <c r="AS51" i="26" s="1"/>
  <c r="AR38" i="7"/>
  <c r="AP5" i="22"/>
  <c r="AO101" i="22"/>
  <c r="AO102" i="22" s="1"/>
  <c r="AN8" i="12" s="1"/>
  <c r="AN69" i="22"/>
  <c r="AN70" i="22" s="1"/>
  <c r="AO70" i="22" s="1"/>
  <c r="AM41" i="4"/>
  <c r="AM71" i="4" s="1"/>
  <c r="AQ16" i="4"/>
  <c r="AR77" i="28"/>
  <c r="AR69" i="28"/>
  <c r="AR70" i="28" s="1"/>
  <c r="AS70" i="28" s="1"/>
  <c r="AP76" i="30"/>
  <c r="AP78" i="30" s="1"/>
  <c r="AP41" i="30"/>
  <c r="AP95" i="30" s="1"/>
  <c r="AP97" i="30" s="1"/>
  <c r="AQ94" i="30" s="1"/>
  <c r="AO9" i="4"/>
  <c r="AP77" i="2"/>
  <c r="AP69" i="2"/>
  <c r="AP70" i="2" s="1"/>
  <c r="AQ70" i="2" s="1"/>
  <c r="AO75" i="22"/>
  <c r="AM115" i="12"/>
  <c r="AM140" i="12" s="1"/>
  <c r="AM5" i="12" s="1"/>
  <c r="AN95" i="22"/>
  <c r="AN97" i="22" s="1"/>
  <c r="AM92" i="12" s="1"/>
  <c r="AT101" i="26"/>
  <c r="AT102" i="26" s="1"/>
  <c r="AS12" i="12" s="1"/>
  <c r="AU5" i="26"/>
  <c r="AO40" i="22"/>
  <c r="AN37" i="11" s="1"/>
  <c r="AP48" i="25"/>
  <c r="AQ5" i="30"/>
  <c r="AP101" i="30"/>
  <c r="AP102" i="30" s="1"/>
  <c r="AO16" i="12" s="1"/>
  <c r="AP41" i="29"/>
  <c r="AP95" i="29" s="1"/>
  <c r="AP97" i="29" s="1"/>
  <c r="AQ94" i="29" s="1"/>
  <c r="AP76" i="29"/>
  <c r="AO48" i="2"/>
  <c r="AO95" i="2"/>
  <c r="AR75" i="24"/>
  <c r="AP117" i="12"/>
  <c r="AP10" i="2"/>
  <c r="AP40" i="2" s="1"/>
  <c r="AP36" i="7"/>
  <c r="AQ50" i="24"/>
  <c r="AQ51" i="24" s="1"/>
  <c r="AT40" i="26"/>
  <c r="AO118" i="12"/>
  <c r="AQ75" i="25"/>
  <c r="AQ48" i="28"/>
  <c r="AQ5" i="29"/>
  <c r="AP101" i="29"/>
  <c r="AP102" i="29" s="1"/>
  <c r="AO15" i="12" s="1"/>
  <c r="AS78" i="41" l="1"/>
  <c r="AS78" i="43"/>
  <c r="AR136" i="12" s="1"/>
  <c r="AO97" i="2"/>
  <c r="AP94" i="2" s="1"/>
  <c r="AS78" i="37"/>
  <c r="AR130" i="12" s="1"/>
  <c r="AS95" i="36"/>
  <c r="AS97" i="36" s="1"/>
  <c r="AR50" i="45"/>
  <c r="AR51" i="45" s="1"/>
  <c r="AQ57" i="7"/>
  <c r="AT75" i="44"/>
  <c r="AR137" i="12"/>
  <c r="AR50" i="43"/>
  <c r="AR51" i="43" s="1"/>
  <c r="AQ55" i="7"/>
  <c r="AT75" i="43"/>
  <c r="AS50" i="42"/>
  <c r="AS51" i="42" s="1"/>
  <c r="AR54" i="7"/>
  <c r="AT75" i="41"/>
  <c r="AR134" i="12"/>
  <c r="AR50" i="41"/>
  <c r="AR51" i="41" s="1"/>
  <c r="AQ53" i="7"/>
  <c r="AS78" i="40"/>
  <c r="AT75" i="39"/>
  <c r="AR132" i="12"/>
  <c r="AS78" i="38"/>
  <c r="AT75" i="37"/>
  <c r="AR50" i="37"/>
  <c r="AR51" i="37" s="1"/>
  <c r="AQ49" i="7"/>
  <c r="AT75" i="36"/>
  <c r="AR129" i="12"/>
  <c r="AS48" i="38"/>
  <c r="AS76" i="45"/>
  <c r="AS78" i="45" s="1"/>
  <c r="AS41" i="45"/>
  <c r="AS95" i="45" s="1"/>
  <c r="AS97" i="45" s="1"/>
  <c r="AT94" i="45" s="1"/>
  <c r="AT58" i="45"/>
  <c r="AS33" i="4" s="1"/>
  <c r="AT10" i="45"/>
  <c r="AT69" i="44"/>
  <c r="AT70" i="44" s="1"/>
  <c r="AU70" i="44" s="1"/>
  <c r="AT77" i="44"/>
  <c r="AS95" i="44"/>
  <c r="AS97" i="44" s="1"/>
  <c r="AT94" i="44" s="1"/>
  <c r="AS48" i="44"/>
  <c r="AT10" i="44"/>
  <c r="AT40" i="44" s="1"/>
  <c r="AT10" i="43"/>
  <c r="AT69" i="43"/>
  <c r="AT70" i="43" s="1"/>
  <c r="AU70" i="43" s="1"/>
  <c r="AT77" i="43"/>
  <c r="AS48" i="43"/>
  <c r="AT101" i="42"/>
  <c r="AT102" i="42" s="1"/>
  <c r="AS28" i="12" s="1"/>
  <c r="AU5" i="42"/>
  <c r="AT41" i="42"/>
  <c r="AT76" i="42"/>
  <c r="AT78" i="42" s="1"/>
  <c r="AS48" i="41"/>
  <c r="AT10" i="41"/>
  <c r="AT77" i="41"/>
  <c r="AT69" i="41"/>
  <c r="AT70" i="41" s="1"/>
  <c r="AU70" i="41" s="1"/>
  <c r="AS95" i="40"/>
  <c r="AS97" i="40" s="1"/>
  <c r="AT94" i="40" s="1"/>
  <c r="AS48" i="40"/>
  <c r="AT10" i="40"/>
  <c r="AT77" i="40"/>
  <c r="AT69" i="40"/>
  <c r="AT70" i="40" s="1"/>
  <c r="AU70" i="40" s="1"/>
  <c r="AT69" i="39"/>
  <c r="AT70" i="39" s="1"/>
  <c r="AU70" i="39" s="1"/>
  <c r="AT77" i="39"/>
  <c r="AS48" i="39"/>
  <c r="AT10" i="39"/>
  <c r="AT10" i="38"/>
  <c r="AT77" i="38"/>
  <c r="AT69" i="38"/>
  <c r="AT70" i="38" s="1"/>
  <c r="AU70" i="38" s="1"/>
  <c r="AS95" i="37"/>
  <c r="AS97" i="37" s="1"/>
  <c r="AT94" i="37" s="1"/>
  <c r="AS48" i="37"/>
  <c r="AT10" i="37"/>
  <c r="AT40" i="37" s="1"/>
  <c r="AT69" i="37"/>
  <c r="AT70" i="37" s="1"/>
  <c r="AU70" i="37" s="1"/>
  <c r="AT77" i="37"/>
  <c r="AT101" i="36"/>
  <c r="AT102" i="36" s="1"/>
  <c r="AS22" i="12" s="1"/>
  <c r="AU5" i="36"/>
  <c r="AT40" i="36"/>
  <c r="AT69" i="36"/>
  <c r="AT70" i="36" s="1"/>
  <c r="AU70" i="36" s="1"/>
  <c r="AT77" i="36"/>
  <c r="AS48" i="36"/>
  <c r="AQ75" i="33"/>
  <c r="AM59" i="7"/>
  <c r="AM61" i="7" s="1"/>
  <c r="AM62" i="7" s="1"/>
  <c r="AN50" i="22"/>
  <c r="AN51" i="22" s="1"/>
  <c r="AN125" i="12"/>
  <c r="AO50" i="35"/>
  <c r="AO51" i="35" s="1"/>
  <c r="AO50" i="29"/>
  <c r="AO51" i="29" s="1"/>
  <c r="AO45" i="7"/>
  <c r="AN39" i="7"/>
  <c r="AO50" i="32"/>
  <c r="AO51" i="32" s="1"/>
  <c r="AN44" i="7"/>
  <c r="AN114" i="12"/>
  <c r="AO50" i="31"/>
  <c r="AO51" i="31" s="1"/>
  <c r="AN43" i="7"/>
  <c r="AP41" i="35"/>
  <c r="AP95" i="35" s="1"/>
  <c r="AP97" i="35" s="1"/>
  <c r="AQ94" i="35" s="1"/>
  <c r="AP76" i="35"/>
  <c r="AP78" i="35" s="1"/>
  <c r="AP101" i="35"/>
  <c r="AP102" i="35" s="1"/>
  <c r="AO21" i="12" s="1"/>
  <c r="AQ5" i="35"/>
  <c r="AP41" i="34"/>
  <c r="AP95" i="34" s="1"/>
  <c r="AP97" i="34" s="1"/>
  <c r="AQ94" i="34" s="1"/>
  <c r="AP76" i="34"/>
  <c r="AP78" i="34" s="1"/>
  <c r="AQ10" i="34"/>
  <c r="AQ40" i="34" s="1"/>
  <c r="AQ101" i="33"/>
  <c r="AQ102" i="33" s="1"/>
  <c r="AP19" i="12" s="1"/>
  <c r="AR5" i="33"/>
  <c r="AQ41" i="33"/>
  <c r="AQ95" i="33" s="1"/>
  <c r="AQ97" i="33" s="1"/>
  <c r="AR94" i="33" s="1"/>
  <c r="AQ76" i="33"/>
  <c r="AR58" i="33"/>
  <c r="AQ21" i="4" s="1"/>
  <c r="AP101" i="32"/>
  <c r="AP102" i="32" s="1"/>
  <c r="AO18" i="12" s="1"/>
  <c r="AQ5" i="32"/>
  <c r="AP40" i="32"/>
  <c r="AP76" i="31"/>
  <c r="AP78" i="31" s="1"/>
  <c r="AP41" i="31"/>
  <c r="AP95" i="31" s="1"/>
  <c r="AP97" i="31" s="1"/>
  <c r="AP101" i="31"/>
  <c r="AP102" i="31" s="1"/>
  <c r="AO17" i="12" s="1"/>
  <c r="AQ5" i="31"/>
  <c r="AP48" i="30"/>
  <c r="AO42" i="7" s="1"/>
  <c r="AQ10" i="27"/>
  <c r="AQ40" i="27" s="1"/>
  <c r="AP78" i="27"/>
  <c r="AL82" i="4"/>
  <c r="AP48" i="27"/>
  <c r="AL107" i="12"/>
  <c r="AL109" i="12" s="1"/>
  <c r="AP76" i="2"/>
  <c r="AP78" i="2" s="1"/>
  <c r="AP41" i="2"/>
  <c r="AO50" i="2"/>
  <c r="AO51" i="2" s="1"/>
  <c r="AN33" i="7"/>
  <c r="AO37" i="7"/>
  <c r="AP50" i="25"/>
  <c r="AP51" i="25" s="1"/>
  <c r="AU10" i="26"/>
  <c r="AQ75" i="30"/>
  <c r="AO123" i="12"/>
  <c r="AM73" i="4"/>
  <c r="AM75" i="4"/>
  <c r="AO76" i="23"/>
  <c r="AO78" i="23" s="1"/>
  <c r="AO41" i="23"/>
  <c r="AO95" i="23" s="1"/>
  <c r="AO97" i="23" s="1"/>
  <c r="AP94" i="23" s="1"/>
  <c r="AP58" i="23"/>
  <c r="AS10" i="24"/>
  <c r="AS40" i="24" s="1"/>
  <c r="AT58" i="24" s="1"/>
  <c r="AQ10" i="29"/>
  <c r="AR101" i="28"/>
  <c r="AR102" i="28" s="1"/>
  <c r="AQ14" i="12" s="1"/>
  <c r="AS5" i="28"/>
  <c r="AP48" i="29"/>
  <c r="AQ50" i="28"/>
  <c r="AQ51" i="28" s="1"/>
  <c r="AP40" i="7"/>
  <c r="AT41" i="26"/>
  <c r="AT95" i="26" s="1"/>
  <c r="AT97" i="26" s="1"/>
  <c r="AU94" i="26" s="1"/>
  <c r="AT76" i="26"/>
  <c r="AT78" i="26" s="1"/>
  <c r="AQ10" i="30"/>
  <c r="AQ40" i="30" s="1"/>
  <c r="AO41" i="22"/>
  <c r="AO76" i="22"/>
  <c r="AO78" i="22" s="1"/>
  <c r="AP58" i="22"/>
  <c r="AM45" i="11"/>
  <c r="AM47" i="11" s="1"/>
  <c r="AR41" i="24"/>
  <c r="AR95" i="24" s="1"/>
  <c r="AR97" i="24" s="1"/>
  <c r="AS94" i="24" s="1"/>
  <c r="AR76" i="24"/>
  <c r="AR78" i="24" s="1"/>
  <c r="AR10" i="25"/>
  <c r="AR40" i="25" s="1"/>
  <c r="AR40" i="28"/>
  <c r="AP78" i="29"/>
  <c r="AQ5" i="2"/>
  <c r="AP101" i="2"/>
  <c r="AP102" i="2" s="1"/>
  <c r="AO7" i="12" s="1"/>
  <c r="AO94" i="22"/>
  <c r="AM97" i="12"/>
  <c r="AP10" i="22"/>
  <c r="AQ76" i="25"/>
  <c r="AQ78" i="25" s="1"/>
  <c r="AQ41" i="25"/>
  <c r="AQ95" i="25" s="1"/>
  <c r="AQ97" i="25" s="1"/>
  <c r="AR94" i="25" s="1"/>
  <c r="AR58" i="25"/>
  <c r="AP10" i="23"/>
  <c r="AP40" i="23" s="1"/>
  <c r="AQ78" i="33" l="1"/>
  <c r="AN38" i="11"/>
  <c r="AT94" i="36"/>
  <c r="AT75" i="45"/>
  <c r="AR138" i="12"/>
  <c r="AS50" i="44"/>
  <c r="AS51" i="44" s="1"/>
  <c r="AR56" i="7"/>
  <c r="AS50" i="43"/>
  <c r="AS51" i="43" s="1"/>
  <c r="AR55" i="7"/>
  <c r="AU75" i="42"/>
  <c r="AS135" i="12"/>
  <c r="AS50" i="41"/>
  <c r="AS51" i="41" s="1"/>
  <c r="AR53" i="7"/>
  <c r="AT75" i="40"/>
  <c r="AR133" i="12"/>
  <c r="AS50" i="40"/>
  <c r="AS51" i="40" s="1"/>
  <c r="AR52" i="7"/>
  <c r="AS50" i="39"/>
  <c r="AS51" i="39" s="1"/>
  <c r="AR51" i="7"/>
  <c r="AS50" i="38"/>
  <c r="AS51" i="38" s="1"/>
  <c r="AR50" i="7"/>
  <c r="AT75" i="38"/>
  <c r="AR131" i="12"/>
  <c r="AS50" i="37"/>
  <c r="AS51" i="37" s="1"/>
  <c r="AR49" i="7"/>
  <c r="AS50" i="36"/>
  <c r="AS51" i="36" s="1"/>
  <c r="AR48" i="7"/>
  <c r="AS48" i="45"/>
  <c r="AT101" i="45"/>
  <c r="AT102" i="45" s="1"/>
  <c r="AS31" i="12" s="1"/>
  <c r="AU5" i="45"/>
  <c r="AT40" i="45"/>
  <c r="AT77" i="45"/>
  <c r="AT69" i="45"/>
  <c r="AT70" i="45" s="1"/>
  <c r="AU70" i="45" s="1"/>
  <c r="AT101" i="44"/>
  <c r="AT102" i="44" s="1"/>
  <c r="AS30" i="12" s="1"/>
  <c r="AU5" i="44"/>
  <c r="AT76" i="44"/>
  <c r="AT78" i="44" s="1"/>
  <c r="AT41" i="44"/>
  <c r="AT95" i="44" s="1"/>
  <c r="AT97" i="44" s="1"/>
  <c r="AU94" i="44" s="1"/>
  <c r="AT101" i="43"/>
  <c r="AT102" i="43" s="1"/>
  <c r="AS29" i="12" s="1"/>
  <c r="AU5" i="43"/>
  <c r="AT40" i="43"/>
  <c r="AT95" i="42"/>
  <c r="AT97" i="42" s="1"/>
  <c r="AU94" i="42" s="1"/>
  <c r="AT48" i="42"/>
  <c r="AU10" i="42"/>
  <c r="AT101" i="41"/>
  <c r="AT102" i="41" s="1"/>
  <c r="AS27" i="12" s="1"/>
  <c r="AU5" i="41"/>
  <c r="AT40" i="41"/>
  <c r="AT101" i="40"/>
  <c r="AT102" i="40" s="1"/>
  <c r="AS26" i="12" s="1"/>
  <c r="AU5" i="40"/>
  <c r="AT40" i="40"/>
  <c r="AT101" i="39"/>
  <c r="AT102" i="39" s="1"/>
  <c r="AS25" i="12" s="1"/>
  <c r="AU5" i="39"/>
  <c r="AT40" i="39"/>
  <c r="AT101" i="38"/>
  <c r="AT102" i="38" s="1"/>
  <c r="AS24" i="12" s="1"/>
  <c r="AU5" i="38"/>
  <c r="AT40" i="38"/>
  <c r="AT41" i="37"/>
  <c r="AT76" i="37"/>
  <c r="AT78" i="37" s="1"/>
  <c r="AT101" i="37"/>
  <c r="AT102" i="37" s="1"/>
  <c r="AS23" i="12" s="1"/>
  <c r="AU5" i="37"/>
  <c r="AT76" i="36"/>
  <c r="AT78" i="36" s="1"/>
  <c r="AT41" i="36"/>
  <c r="AU10" i="36"/>
  <c r="AU40" i="36" s="1"/>
  <c r="AQ94" i="31"/>
  <c r="AO48" i="23"/>
  <c r="AO50" i="23" s="1"/>
  <c r="AO51" i="23" s="1"/>
  <c r="AQ75" i="35"/>
  <c r="AO128" i="12"/>
  <c r="AQ75" i="34"/>
  <c r="AO127" i="12"/>
  <c r="AR75" i="33"/>
  <c r="AP126" i="12"/>
  <c r="AQ75" i="31"/>
  <c r="AO124" i="12"/>
  <c r="AP50" i="30"/>
  <c r="AP51" i="30" s="1"/>
  <c r="AP48" i="35"/>
  <c r="AQ10" i="35"/>
  <c r="AQ76" i="34"/>
  <c r="AQ41" i="34"/>
  <c r="AQ95" i="34" s="1"/>
  <c r="AQ97" i="34" s="1"/>
  <c r="AR94" i="34" s="1"/>
  <c r="AR58" i="34"/>
  <c r="AQ22" i="4" s="1"/>
  <c r="AP48" i="34"/>
  <c r="AQ101" i="34"/>
  <c r="AQ102" i="34" s="1"/>
  <c r="AP20" i="12" s="1"/>
  <c r="AR5" i="34"/>
  <c r="AQ48" i="33"/>
  <c r="AR77" i="33"/>
  <c r="AR69" i="33"/>
  <c r="AR70" i="33" s="1"/>
  <c r="AS70" i="33" s="1"/>
  <c r="AR10" i="33"/>
  <c r="AR40" i="33" s="1"/>
  <c r="AP41" i="32"/>
  <c r="AP95" i="32" s="1"/>
  <c r="AP97" i="32" s="1"/>
  <c r="AQ94" i="32" s="1"/>
  <c r="AP76" i="32"/>
  <c r="AP78" i="32" s="1"/>
  <c r="AQ10" i="32"/>
  <c r="AQ40" i="32" s="1"/>
  <c r="AP48" i="31"/>
  <c r="AQ10" i="31"/>
  <c r="AQ40" i="31" s="1"/>
  <c r="AQ41" i="27"/>
  <c r="AQ95" i="27" s="1"/>
  <c r="AQ97" i="27" s="1"/>
  <c r="AR94" i="27" s="1"/>
  <c r="AQ76" i="27"/>
  <c r="AR58" i="27"/>
  <c r="AP50" i="27"/>
  <c r="AP51" i="27" s="1"/>
  <c r="AO39" i="7"/>
  <c r="AQ101" i="27"/>
  <c r="AQ102" i="27" s="1"/>
  <c r="AP13" i="12" s="1"/>
  <c r="AR5" i="27"/>
  <c r="AR48" i="24"/>
  <c r="AQ36" i="7" s="1"/>
  <c r="AQ75" i="27"/>
  <c r="AO120" i="12"/>
  <c r="AN115" i="12"/>
  <c r="AP75" i="22"/>
  <c r="AR75" i="25"/>
  <c r="AP118" i="12"/>
  <c r="AS75" i="24"/>
  <c r="AQ117" i="12"/>
  <c r="AQ75" i="29"/>
  <c r="AO122" i="12"/>
  <c r="AU75" i="26"/>
  <c r="AS119" i="12"/>
  <c r="AQ101" i="29"/>
  <c r="AQ102" i="29" s="1"/>
  <c r="AP15" i="12" s="1"/>
  <c r="AR5" i="29"/>
  <c r="AP41" i="23"/>
  <c r="AP95" i="23" s="1"/>
  <c r="AP97" i="23" s="1"/>
  <c r="AQ94" i="23" s="1"/>
  <c r="AP76" i="23"/>
  <c r="AQ10" i="2"/>
  <c r="AQ40" i="2" s="1"/>
  <c r="AR41" i="28"/>
  <c r="AR95" i="28" s="1"/>
  <c r="AR97" i="28" s="1"/>
  <c r="AS94" i="28" s="1"/>
  <c r="AR76" i="28"/>
  <c r="AR78" i="28" s="1"/>
  <c r="AT69" i="24"/>
  <c r="AT70" i="24" s="1"/>
  <c r="AU70" i="24" s="1"/>
  <c r="AS12" i="4"/>
  <c r="AT77" i="24"/>
  <c r="AM64" i="7"/>
  <c r="AM65" i="7" s="1"/>
  <c r="AM48" i="11"/>
  <c r="AM72" i="11"/>
  <c r="AM104" i="12" s="1"/>
  <c r="AO48" i="22"/>
  <c r="AO95" i="22"/>
  <c r="AO97" i="22" s="1"/>
  <c r="AN92" i="12" s="1"/>
  <c r="AS41" i="24"/>
  <c r="AS95" i="24" s="1"/>
  <c r="AS97" i="24" s="1"/>
  <c r="AT94" i="24" s="1"/>
  <c r="AS76" i="24"/>
  <c r="AU101" i="26"/>
  <c r="AU102" i="26" s="1"/>
  <c r="AT12" i="12" s="1"/>
  <c r="AV5" i="26"/>
  <c r="AP48" i="2"/>
  <c r="AP95" i="2"/>
  <c r="AP97" i="2" s="1"/>
  <c r="AR41" i="25"/>
  <c r="AR95" i="25" s="1"/>
  <c r="AR97" i="25" s="1"/>
  <c r="AS94" i="25" s="1"/>
  <c r="AR76" i="25"/>
  <c r="AO10" i="4"/>
  <c r="AP69" i="22"/>
  <c r="AP70" i="22" s="1"/>
  <c r="AQ70" i="22" s="1"/>
  <c r="AP77" i="22"/>
  <c r="AQ76" i="30"/>
  <c r="AQ78" i="30" s="1"/>
  <c r="AQ41" i="30"/>
  <c r="AQ95" i="30" s="1"/>
  <c r="AQ97" i="30" s="1"/>
  <c r="AR94" i="30" s="1"/>
  <c r="AR58" i="30"/>
  <c r="AS10" i="28"/>
  <c r="AS40" i="28" s="1"/>
  <c r="AT58" i="28" s="1"/>
  <c r="AS101" i="24"/>
  <c r="AS102" i="24" s="1"/>
  <c r="AR10" i="12" s="1"/>
  <c r="AT5" i="24"/>
  <c r="AP75" i="23"/>
  <c r="AN116" i="12"/>
  <c r="AU40" i="26"/>
  <c r="AQ13" i="4"/>
  <c r="AR77" i="25"/>
  <c r="AR69" i="25"/>
  <c r="AR70" i="25" s="1"/>
  <c r="AS70" i="25" s="1"/>
  <c r="AP101" i="22"/>
  <c r="AP102" i="22" s="1"/>
  <c r="AO8" i="12" s="1"/>
  <c r="AQ5" i="22"/>
  <c r="AQ5" i="23"/>
  <c r="AP101" i="23"/>
  <c r="AP102" i="23" s="1"/>
  <c r="AO9" i="12" s="1"/>
  <c r="AQ48" i="25"/>
  <c r="AP40" i="22"/>
  <c r="AO37" i="11" s="1"/>
  <c r="AQ75" i="2"/>
  <c r="AO114" i="12"/>
  <c r="AS5" i="25"/>
  <c r="AR101" i="25"/>
  <c r="AR102" i="25" s="1"/>
  <c r="AQ11" i="12" s="1"/>
  <c r="AQ101" i="30"/>
  <c r="AQ102" i="30" s="1"/>
  <c r="AP16" i="12" s="1"/>
  <c r="AR5" i="30"/>
  <c r="AT48" i="26"/>
  <c r="AP50" i="29"/>
  <c r="AP51" i="29" s="1"/>
  <c r="AO41" i="7"/>
  <c r="AQ40" i="29"/>
  <c r="AO11" i="4"/>
  <c r="AP77" i="23"/>
  <c r="AP69" i="23"/>
  <c r="AP70" i="23" s="1"/>
  <c r="AQ70" i="23" s="1"/>
  <c r="AN5" i="4"/>
  <c r="AN75" i="4" s="1"/>
  <c r="AM81" i="4"/>
  <c r="AM4" i="12"/>
  <c r="AM61" i="12" s="1"/>
  <c r="AM99" i="12" s="1"/>
  <c r="AT95" i="36" l="1"/>
  <c r="AT97" i="36" s="1"/>
  <c r="AS50" i="45"/>
  <c r="AS51" i="45" s="1"/>
  <c r="AR57" i="7"/>
  <c r="AU75" i="44"/>
  <c r="AS137" i="12"/>
  <c r="AT50" i="42"/>
  <c r="AT51" i="42" s="1"/>
  <c r="AS54" i="7"/>
  <c r="AU75" i="37"/>
  <c r="AS130" i="12"/>
  <c r="AU75" i="36"/>
  <c r="AS129" i="12"/>
  <c r="AT76" i="45"/>
  <c r="AT78" i="45" s="1"/>
  <c r="AT41" i="45"/>
  <c r="AU10" i="45"/>
  <c r="AT48" i="44"/>
  <c r="AU10" i="44"/>
  <c r="AT41" i="43"/>
  <c r="AT95" i="43" s="1"/>
  <c r="AT97" i="43" s="1"/>
  <c r="AU94" i="43" s="1"/>
  <c r="AT76" i="43"/>
  <c r="AT78" i="43" s="1"/>
  <c r="AU10" i="43"/>
  <c r="AU101" i="42"/>
  <c r="AU102" i="42" s="1"/>
  <c r="AT28" i="12" s="1"/>
  <c r="AV5" i="42"/>
  <c r="AU40" i="42"/>
  <c r="AT76" i="41"/>
  <c r="AT78" i="41" s="1"/>
  <c r="AT41" i="41"/>
  <c r="AU10" i="41"/>
  <c r="AU40" i="41" s="1"/>
  <c r="AT76" i="40"/>
  <c r="AT78" i="40" s="1"/>
  <c r="AT41" i="40"/>
  <c r="AT95" i="40" s="1"/>
  <c r="AT97" i="40" s="1"/>
  <c r="AU94" i="40" s="1"/>
  <c r="AU10" i="40"/>
  <c r="AU40" i="40" s="1"/>
  <c r="AT41" i="39"/>
  <c r="AT95" i="39" s="1"/>
  <c r="AT97" i="39" s="1"/>
  <c r="AU94" i="39" s="1"/>
  <c r="AT76" i="39"/>
  <c r="AT78" i="39" s="1"/>
  <c r="AU10" i="39"/>
  <c r="AT76" i="38"/>
  <c r="AT78" i="38" s="1"/>
  <c r="AT41" i="38"/>
  <c r="AT95" i="38" s="1"/>
  <c r="AT97" i="38" s="1"/>
  <c r="AU94" i="38" s="1"/>
  <c r="AU10" i="38"/>
  <c r="AU40" i="38" s="1"/>
  <c r="AU10" i="37"/>
  <c r="AT95" i="37"/>
  <c r="AT97" i="37" s="1"/>
  <c r="AU94" i="37" s="1"/>
  <c r="AT48" i="37"/>
  <c r="AU41" i="36"/>
  <c r="AU76" i="36"/>
  <c r="AV58" i="36"/>
  <c r="AU24" i="4" s="1"/>
  <c r="AT48" i="36"/>
  <c r="AU101" i="36"/>
  <c r="AU102" i="36" s="1"/>
  <c r="AT22" i="12" s="1"/>
  <c r="AV5" i="36"/>
  <c r="AR50" i="24"/>
  <c r="AR51" i="24" s="1"/>
  <c r="AQ78" i="27"/>
  <c r="AR75" i="27" s="1"/>
  <c r="AN35" i="7"/>
  <c r="AQ78" i="34"/>
  <c r="AR75" i="34" s="1"/>
  <c r="AQ75" i="32"/>
  <c r="AO125" i="12"/>
  <c r="AQ48" i="27"/>
  <c r="AP39" i="7" s="1"/>
  <c r="AP50" i="31"/>
  <c r="AP51" i="31" s="1"/>
  <c r="AO43" i="7"/>
  <c r="AP48" i="32"/>
  <c r="AQ48" i="34"/>
  <c r="AP50" i="35"/>
  <c r="AP51" i="35" s="1"/>
  <c r="AO47" i="7"/>
  <c r="AQ50" i="33"/>
  <c r="AQ51" i="33" s="1"/>
  <c r="AP45" i="7"/>
  <c r="AP50" i="34"/>
  <c r="AP51" i="34" s="1"/>
  <c r="AO46" i="7"/>
  <c r="AQ101" i="35"/>
  <c r="AQ102" i="35" s="1"/>
  <c r="AP21" i="12" s="1"/>
  <c r="AR5" i="35"/>
  <c r="AQ40" i="35"/>
  <c r="AR10" i="34"/>
  <c r="AR77" i="34"/>
  <c r="AR69" i="34"/>
  <c r="AR70" i="34" s="1"/>
  <c r="AS70" i="34" s="1"/>
  <c r="AR101" i="33"/>
  <c r="AR102" i="33" s="1"/>
  <c r="AQ19" i="12" s="1"/>
  <c r="AS5" i="33"/>
  <c r="AR76" i="33"/>
  <c r="AR78" i="33" s="1"/>
  <c r="AR41" i="33"/>
  <c r="AR95" i="33" s="1"/>
  <c r="AR97" i="33" s="1"/>
  <c r="AS94" i="33" s="1"/>
  <c r="AQ41" i="32"/>
  <c r="AQ95" i="32" s="1"/>
  <c r="AQ97" i="32" s="1"/>
  <c r="AR94" i="32" s="1"/>
  <c r="AQ76" i="32"/>
  <c r="AQ101" i="32"/>
  <c r="AQ102" i="32" s="1"/>
  <c r="AP18" i="12" s="1"/>
  <c r="AR5" i="32"/>
  <c r="AR58" i="32"/>
  <c r="AQ20" i="4" s="1"/>
  <c r="AQ101" i="31"/>
  <c r="AQ102" i="31" s="1"/>
  <c r="AP17" i="12" s="1"/>
  <c r="AR5" i="31"/>
  <c r="AQ76" i="31"/>
  <c r="AQ78" i="31" s="1"/>
  <c r="AQ41" i="31"/>
  <c r="AQ95" i="31" s="1"/>
  <c r="AQ97" i="31" s="1"/>
  <c r="AR58" i="31"/>
  <c r="AQ19" i="4" s="1"/>
  <c r="AR69" i="27"/>
  <c r="AR70" i="27" s="1"/>
  <c r="AS70" i="27" s="1"/>
  <c r="AQ15" i="4"/>
  <c r="AR77" i="27"/>
  <c r="AR10" i="27"/>
  <c r="AT69" i="28"/>
  <c r="AT70" i="28" s="1"/>
  <c r="AU70" i="28" s="1"/>
  <c r="AT77" i="28"/>
  <c r="AS16" i="4"/>
  <c r="AS10" i="25"/>
  <c r="AP41" i="22"/>
  <c r="AO38" i="11" s="1"/>
  <c r="AP76" i="22"/>
  <c r="AP78" i="22" s="1"/>
  <c r="AQ10" i="22"/>
  <c r="AQ40" i="22" s="1"/>
  <c r="AR58" i="22" s="1"/>
  <c r="AT5" i="28"/>
  <c r="AS101" i="28"/>
  <c r="AS102" i="28" s="1"/>
  <c r="AR14" i="12" s="1"/>
  <c r="AR69" i="30"/>
  <c r="AR70" i="30" s="1"/>
  <c r="AS70" i="30" s="1"/>
  <c r="AR77" i="30"/>
  <c r="AQ18" i="4"/>
  <c r="AQ76" i="2"/>
  <c r="AQ78" i="2" s="1"/>
  <c r="AQ41" i="2"/>
  <c r="AR58" i="2"/>
  <c r="AP37" i="7"/>
  <c r="AQ50" i="25"/>
  <c r="AQ51" i="25" s="1"/>
  <c r="AP78" i="23"/>
  <c r="AS41" i="28"/>
  <c r="AS95" i="28" s="1"/>
  <c r="AS97" i="28" s="1"/>
  <c r="AT94" i="28" s="1"/>
  <c r="AS76" i="28"/>
  <c r="AV10" i="26"/>
  <c r="AV40" i="26" s="1"/>
  <c r="AO50" i="22"/>
  <c r="AO51" i="22" s="1"/>
  <c r="AN34" i="7"/>
  <c r="AQ121" i="12"/>
  <c r="AS75" i="28"/>
  <c r="AQ101" i="2"/>
  <c r="AQ102" i="2" s="1"/>
  <c r="AP7" i="12" s="1"/>
  <c r="AR5" i="2"/>
  <c r="AR78" i="25"/>
  <c r="AN4" i="12"/>
  <c r="AN81" i="4"/>
  <c r="AO5" i="4"/>
  <c r="AS38" i="7"/>
  <c r="AT50" i="26"/>
  <c r="AT51" i="26" s="1"/>
  <c r="AU41" i="26"/>
  <c r="AU76" i="26"/>
  <c r="AU78" i="26" s="1"/>
  <c r="AV58" i="26"/>
  <c r="AT10" i="24"/>
  <c r="AQ94" i="2"/>
  <c r="AQ48" i="30"/>
  <c r="AO37" i="4"/>
  <c r="AO73" i="4" s="1"/>
  <c r="AR48" i="25"/>
  <c r="AS48" i="24"/>
  <c r="AN103" i="12"/>
  <c r="AM107" i="12"/>
  <c r="AM109" i="12" s="1"/>
  <c r="AM82" i="4"/>
  <c r="AP48" i="23"/>
  <c r="AR10" i="29"/>
  <c r="AR40" i="29" s="1"/>
  <c r="AQ76" i="29"/>
  <c r="AQ78" i="29" s="1"/>
  <c r="AQ41" i="29"/>
  <c r="AQ95" i="29" s="1"/>
  <c r="AQ97" i="29" s="1"/>
  <c r="AR94" i="29" s="1"/>
  <c r="AR58" i="29"/>
  <c r="AR10" i="30"/>
  <c r="AR40" i="30" s="1"/>
  <c r="AP94" i="22"/>
  <c r="AN97" i="12"/>
  <c r="AQ10" i="23"/>
  <c r="AR75" i="30"/>
  <c r="AP123" i="12"/>
  <c r="AO33" i="7"/>
  <c r="AP50" i="2"/>
  <c r="AP51" i="2" s="1"/>
  <c r="AN45" i="11"/>
  <c r="AN47" i="11" s="1"/>
  <c r="AR48" i="28"/>
  <c r="AS78" i="24"/>
  <c r="AN140" i="12"/>
  <c r="AN5" i="12" s="1"/>
  <c r="AU78" i="36" l="1"/>
  <c r="AP120" i="12"/>
  <c r="AU95" i="36"/>
  <c r="AU94" i="36"/>
  <c r="AU75" i="45"/>
  <c r="AS138" i="12"/>
  <c r="AT50" i="44"/>
  <c r="AT51" i="44" s="1"/>
  <c r="AS56" i="7"/>
  <c r="AU75" i="43"/>
  <c r="AS136" i="12"/>
  <c r="AU75" i="41"/>
  <c r="AS134" i="12"/>
  <c r="AU75" i="40"/>
  <c r="AS133" i="12"/>
  <c r="AU75" i="39"/>
  <c r="AS132" i="12"/>
  <c r="AU75" i="38"/>
  <c r="AS131" i="12"/>
  <c r="AT50" i="37"/>
  <c r="AT51" i="37" s="1"/>
  <c r="AS49" i="7"/>
  <c r="AT50" i="36"/>
  <c r="AT51" i="36" s="1"/>
  <c r="AS48" i="7"/>
  <c r="AV75" i="36"/>
  <c r="AT129" i="12"/>
  <c r="AT48" i="39"/>
  <c r="AT48" i="38"/>
  <c r="AT48" i="43"/>
  <c r="AU48" i="36"/>
  <c r="AU101" i="45"/>
  <c r="AU102" i="45" s="1"/>
  <c r="AT31" i="12" s="1"/>
  <c r="AV5" i="45"/>
  <c r="AU40" i="45"/>
  <c r="AT95" i="45"/>
  <c r="AT97" i="45" s="1"/>
  <c r="AU94" i="45" s="1"/>
  <c r="AT48" i="45"/>
  <c r="AU101" i="44"/>
  <c r="AU102" i="44" s="1"/>
  <c r="AT30" i="12" s="1"/>
  <c r="AV5" i="44"/>
  <c r="AU40" i="44"/>
  <c r="AU101" i="43"/>
  <c r="AU102" i="43" s="1"/>
  <c r="AT29" i="12" s="1"/>
  <c r="AV5" i="43"/>
  <c r="AU40" i="43"/>
  <c r="AU41" i="42"/>
  <c r="AU95" i="42" s="1"/>
  <c r="AU97" i="42" s="1"/>
  <c r="AV94" i="42" s="1"/>
  <c r="AU76" i="42"/>
  <c r="AU78" i="42" s="1"/>
  <c r="AV58" i="42"/>
  <c r="AU30" i="4" s="1"/>
  <c r="AV10" i="42"/>
  <c r="AU101" i="41"/>
  <c r="AU102" i="41" s="1"/>
  <c r="AT27" i="12" s="1"/>
  <c r="AV5" i="41"/>
  <c r="AU76" i="41"/>
  <c r="AU41" i="41"/>
  <c r="AU95" i="41" s="1"/>
  <c r="AV58" i="41"/>
  <c r="AU29" i="4" s="1"/>
  <c r="AT95" i="41"/>
  <c r="AT97" i="41" s="1"/>
  <c r="AU94" i="41" s="1"/>
  <c r="AT48" i="41"/>
  <c r="AU41" i="40"/>
  <c r="AU76" i="40"/>
  <c r="AU101" i="40"/>
  <c r="AU102" i="40" s="1"/>
  <c r="AT26" i="12" s="1"/>
  <c r="AV5" i="40"/>
  <c r="AT48" i="40"/>
  <c r="AV58" i="40"/>
  <c r="AU28" i="4" s="1"/>
  <c r="AU101" i="39"/>
  <c r="AU102" i="39" s="1"/>
  <c r="AT25" i="12" s="1"/>
  <c r="AV5" i="39"/>
  <c r="AU40" i="39"/>
  <c r="AU101" i="38"/>
  <c r="AU102" i="38" s="1"/>
  <c r="AT24" i="12" s="1"/>
  <c r="AV5" i="38"/>
  <c r="AU41" i="38"/>
  <c r="AU95" i="38" s="1"/>
  <c r="AU97" i="38" s="1"/>
  <c r="AV94" i="38" s="1"/>
  <c r="AU76" i="38"/>
  <c r="AV58" i="38"/>
  <c r="AU26" i="4" s="1"/>
  <c r="AU101" i="37"/>
  <c r="AU102" i="37" s="1"/>
  <c r="AT23" i="12" s="1"/>
  <c r="AV5" i="37"/>
  <c r="AU40" i="37"/>
  <c r="AV69" i="36"/>
  <c r="AV70" i="36" s="1"/>
  <c r="AW70" i="36" s="1"/>
  <c r="AV77" i="36"/>
  <c r="AV10" i="36"/>
  <c r="AV40" i="36" s="1"/>
  <c r="AR94" i="31"/>
  <c r="AP127" i="12"/>
  <c r="AQ50" i="27"/>
  <c r="AQ51" i="27" s="1"/>
  <c r="AS78" i="28"/>
  <c r="AT75" i="28" s="1"/>
  <c r="AN59" i="7"/>
  <c r="AN61" i="7" s="1"/>
  <c r="AN62" i="7" s="1"/>
  <c r="AQ78" i="32"/>
  <c r="AR75" i="32" s="1"/>
  <c r="AS75" i="33"/>
  <c r="AQ126" i="12"/>
  <c r="AR75" i="31"/>
  <c r="AP124" i="12"/>
  <c r="AS48" i="28"/>
  <c r="AR40" i="7" s="1"/>
  <c r="AP50" i="32"/>
  <c r="AP51" i="32" s="1"/>
  <c r="AO44" i="7"/>
  <c r="AQ50" i="34"/>
  <c r="AQ51" i="34" s="1"/>
  <c r="AP46" i="7"/>
  <c r="AQ48" i="31"/>
  <c r="AQ41" i="35"/>
  <c r="AQ95" i="35" s="1"/>
  <c r="AQ97" i="35" s="1"/>
  <c r="AR94" i="35" s="1"/>
  <c r="AQ76" i="35"/>
  <c r="AQ78" i="35" s="1"/>
  <c r="AR58" i="35"/>
  <c r="AQ23" i="4" s="1"/>
  <c r="AR10" i="35"/>
  <c r="AR101" i="34"/>
  <c r="AR102" i="34" s="1"/>
  <c r="AQ20" i="12" s="1"/>
  <c r="AS5" i="34"/>
  <c r="AR40" i="34"/>
  <c r="AR48" i="33"/>
  <c r="AS10" i="33"/>
  <c r="AS40" i="33" s="1"/>
  <c r="AR69" i="32"/>
  <c r="AR70" i="32" s="1"/>
  <c r="AS70" i="32" s="1"/>
  <c r="AR77" i="32"/>
  <c r="AR10" i="32"/>
  <c r="AR40" i="32" s="1"/>
  <c r="AQ48" i="32"/>
  <c r="AR69" i="31"/>
  <c r="AR70" i="31" s="1"/>
  <c r="AS70" i="31" s="1"/>
  <c r="AR77" i="31"/>
  <c r="AR10" i="31"/>
  <c r="AR40" i="31" s="1"/>
  <c r="AR101" i="27"/>
  <c r="AR102" i="27" s="1"/>
  <c r="AQ13" i="12" s="1"/>
  <c r="AS5" i="27"/>
  <c r="AQ48" i="29"/>
  <c r="AQ50" i="29" s="1"/>
  <c r="AQ51" i="29" s="1"/>
  <c r="AR40" i="27"/>
  <c r="AP122" i="12"/>
  <c r="AR75" i="29"/>
  <c r="AR50" i="28"/>
  <c r="AR51" i="28" s="1"/>
  <c r="AQ40" i="7"/>
  <c r="AO35" i="7"/>
  <c r="AP50" i="23"/>
  <c r="AP51" i="23" s="1"/>
  <c r="AP42" i="7"/>
  <c r="AQ50" i="30"/>
  <c r="AQ51" i="30" s="1"/>
  <c r="AT101" i="24"/>
  <c r="AT102" i="24" s="1"/>
  <c r="AS10" i="12" s="1"/>
  <c r="AU5" i="24"/>
  <c r="AO75" i="4"/>
  <c r="AQ75" i="23"/>
  <c r="AO116" i="12"/>
  <c r="J38" i="14"/>
  <c r="AP95" i="22"/>
  <c r="AP97" i="22" s="1"/>
  <c r="AO92" i="12" s="1"/>
  <c r="J39" i="14"/>
  <c r="AN48" i="11"/>
  <c r="AN72" i="11"/>
  <c r="AN104" i="12" s="1"/>
  <c r="AN107" i="12" s="1"/>
  <c r="AN64" i="7"/>
  <c r="AQ101" i="23"/>
  <c r="AQ102" i="23" s="1"/>
  <c r="AP9" i="12" s="1"/>
  <c r="AR5" i="23"/>
  <c r="AR77" i="29"/>
  <c r="AR69" i="29"/>
  <c r="AR70" i="29" s="1"/>
  <c r="AS70" i="29" s="1"/>
  <c r="AQ17" i="4"/>
  <c r="AO115" i="12"/>
  <c r="AQ75" i="22"/>
  <c r="AR36" i="7"/>
  <c r="AS50" i="24"/>
  <c r="AS51" i="24" s="1"/>
  <c r="AU14" i="4"/>
  <c r="AV77" i="26"/>
  <c r="AV69" i="26"/>
  <c r="AV70" i="26" s="1"/>
  <c r="AW70" i="26" s="1"/>
  <c r="AP114" i="12"/>
  <c r="AR75" i="2"/>
  <c r="AV76" i="26"/>
  <c r="AV41" i="26"/>
  <c r="AV95" i="26" s="1"/>
  <c r="AR69" i="2"/>
  <c r="AR70" i="2" s="1"/>
  <c r="AS70" i="2" s="1"/>
  <c r="AQ9" i="4"/>
  <c r="AR77" i="2"/>
  <c r="AT10" i="28"/>
  <c r="AT40" i="28" s="1"/>
  <c r="AQ10" i="4"/>
  <c r="AR69" i="22"/>
  <c r="AR70" i="22" s="1"/>
  <c r="AS70" i="22" s="1"/>
  <c r="AR77" i="22"/>
  <c r="AS101" i="25"/>
  <c r="AS102" i="25" s="1"/>
  <c r="AR11" i="12" s="1"/>
  <c r="AT5" i="25"/>
  <c r="AR76" i="30"/>
  <c r="AR78" i="30" s="1"/>
  <c r="AR41" i="30"/>
  <c r="AR95" i="30" s="1"/>
  <c r="AR97" i="30" s="1"/>
  <c r="AS94" i="30" s="1"/>
  <c r="AR117" i="12"/>
  <c r="AT75" i="24"/>
  <c r="AQ40" i="23"/>
  <c r="AP37" i="11" s="1"/>
  <c r="AR101" i="30"/>
  <c r="AR102" i="30" s="1"/>
  <c r="AQ16" i="12" s="1"/>
  <c r="AS5" i="30"/>
  <c r="AR101" i="29"/>
  <c r="AR102" i="29" s="1"/>
  <c r="AQ15" i="12" s="1"/>
  <c r="AS5" i="29"/>
  <c r="AQ37" i="7"/>
  <c r="AR50" i="25"/>
  <c r="AR51" i="25" s="1"/>
  <c r="AN61" i="12"/>
  <c r="AN99" i="12" s="1"/>
  <c r="AV101" i="26"/>
  <c r="AV102" i="26" s="1"/>
  <c r="AU12" i="12" s="1"/>
  <c r="AW5" i="26"/>
  <c r="AQ48" i="2"/>
  <c r="AQ95" i="2"/>
  <c r="AQ97" i="2" s="1"/>
  <c r="AQ41" i="22"/>
  <c r="AQ76" i="22"/>
  <c r="AP48" i="22"/>
  <c r="AS40" i="25"/>
  <c r="AV75" i="26"/>
  <c r="AT119" i="12"/>
  <c r="AR76" i="29"/>
  <c r="AR41" i="29"/>
  <c r="AR95" i="29" s="1"/>
  <c r="AR97" i="29" s="1"/>
  <c r="AS94" i="29" s="1"/>
  <c r="AT40" i="24"/>
  <c r="AU48" i="26"/>
  <c r="AU95" i="26"/>
  <c r="AU97" i="26" s="1"/>
  <c r="AV94" i="26" s="1"/>
  <c r="AQ118" i="12"/>
  <c r="AS75" i="25"/>
  <c r="AR10" i="2"/>
  <c r="AR40" i="2" s="1"/>
  <c r="AQ101" i="22"/>
  <c r="AQ102" i="22" s="1"/>
  <c r="AP8" i="12" s="1"/>
  <c r="AR5" i="22"/>
  <c r="AU78" i="40" l="1"/>
  <c r="AV75" i="40" s="1"/>
  <c r="AU97" i="36"/>
  <c r="AT50" i="45"/>
  <c r="AT51" i="45" s="1"/>
  <c r="AS57" i="7"/>
  <c r="AT50" i="43"/>
  <c r="AT51" i="43" s="1"/>
  <c r="AS55" i="7"/>
  <c r="AV75" i="42"/>
  <c r="AT135" i="12"/>
  <c r="AT50" i="41"/>
  <c r="AT51" i="41" s="1"/>
  <c r="AS53" i="7"/>
  <c r="AU78" i="41"/>
  <c r="AT50" i="40"/>
  <c r="AT51" i="40" s="1"/>
  <c r="AS52" i="7"/>
  <c r="AT50" i="39"/>
  <c r="AT51" i="39" s="1"/>
  <c r="AS51" i="7"/>
  <c r="AU78" i="38"/>
  <c r="AT50" i="38"/>
  <c r="AT51" i="38" s="1"/>
  <c r="AS50" i="7"/>
  <c r="AU50" i="36"/>
  <c r="AU51" i="36" s="1"/>
  <c r="AT48" i="7"/>
  <c r="AV97" i="26"/>
  <c r="AW94" i="26" s="1"/>
  <c r="AU97" i="41"/>
  <c r="AV94" i="41" s="1"/>
  <c r="AO140" i="12"/>
  <c r="AO5" i="12" s="1"/>
  <c r="AU48" i="38"/>
  <c r="AU41" i="45"/>
  <c r="AU76" i="45"/>
  <c r="AU78" i="45" s="1"/>
  <c r="AV58" i="45"/>
  <c r="AU33" i="4" s="1"/>
  <c r="AV10" i="45"/>
  <c r="AV40" i="45" s="1"/>
  <c r="AU41" i="44"/>
  <c r="AU95" i="44" s="1"/>
  <c r="AU97" i="44" s="1"/>
  <c r="AV94" i="44" s="1"/>
  <c r="AU76" i="44"/>
  <c r="AU78" i="44" s="1"/>
  <c r="AV58" i="44"/>
  <c r="AU32" i="4" s="1"/>
  <c r="AV10" i="44"/>
  <c r="AV40" i="44" s="1"/>
  <c r="AU76" i="43"/>
  <c r="AU78" i="43" s="1"/>
  <c r="AU41" i="43"/>
  <c r="AU95" i="43" s="1"/>
  <c r="AU97" i="43" s="1"/>
  <c r="AV94" i="43" s="1"/>
  <c r="AV58" i="43"/>
  <c r="AU31" i="4" s="1"/>
  <c r="AV10" i="43"/>
  <c r="AV101" i="42"/>
  <c r="AV102" i="42" s="1"/>
  <c r="AU28" i="12" s="1"/>
  <c r="AW5" i="42"/>
  <c r="AV40" i="42"/>
  <c r="AV69" i="42"/>
  <c r="AV70" i="42" s="1"/>
  <c r="AW70" i="42" s="1"/>
  <c r="AV77" i="42"/>
  <c r="AU48" i="42"/>
  <c r="AV69" i="41"/>
  <c r="AV70" i="41" s="1"/>
  <c r="AW70" i="41" s="1"/>
  <c r="AV77" i="41"/>
  <c r="AU48" i="41"/>
  <c r="AV10" i="41"/>
  <c r="AV77" i="40"/>
  <c r="AV69" i="40"/>
  <c r="AV70" i="40" s="1"/>
  <c r="AW70" i="40" s="1"/>
  <c r="AV10" i="40"/>
  <c r="AV40" i="40" s="1"/>
  <c r="AU95" i="40"/>
  <c r="AU97" i="40" s="1"/>
  <c r="AV94" i="40" s="1"/>
  <c r="AU48" i="40"/>
  <c r="AU41" i="39"/>
  <c r="AU95" i="39" s="1"/>
  <c r="AU97" i="39" s="1"/>
  <c r="AV94" i="39" s="1"/>
  <c r="AU76" i="39"/>
  <c r="AU78" i="39" s="1"/>
  <c r="AV58" i="39"/>
  <c r="AU27" i="4" s="1"/>
  <c r="AV10" i="39"/>
  <c r="AV40" i="39" s="1"/>
  <c r="AV69" i="38"/>
  <c r="AV70" i="38" s="1"/>
  <c r="AW70" i="38" s="1"/>
  <c r="AV77" i="38"/>
  <c r="AV10" i="38"/>
  <c r="AU41" i="37"/>
  <c r="AU76" i="37"/>
  <c r="AU78" i="37" s="1"/>
  <c r="AV58" i="37"/>
  <c r="AU25" i="4" s="1"/>
  <c r="AV10" i="37"/>
  <c r="AV41" i="36"/>
  <c r="AV76" i="36"/>
  <c r="AV78" i="36" s="1"/>
  <c r="AV101" i="36"/>
  <c r="AV102" i="36" s="1"/>
  <c r="AU22" i="12" s="1"/>
  <c r="AW5" i="36"/>
  <c r="AR121" i="12"/>
  <c r="AS50" i="28"/>
  <c r="AS51" i="28" s="1"/>
  <c r="AN65" i="7"/>
  <c r="AP125" i="12"/>
  <c r="AR75" i="35"/>
  <c r="AP128" i="12"/>
  <c r="AP41" i="7"/>
  <c r="AR50" i="33"/>
  <c r="AR51" i="33" s="1"/>
  <c r="AQ45" i="7"/>
  <c r="AQ50" i="31"/>
  <c r="AQ51" i="31" s="1"/>
  <c r="AP43" i="7"/>
  <c r="AV78" i="26"/>
  <c r="AU119" i="12" s="1"/>
  <c r="AQ50" i="32"/>
  <c r="AQ51" i="32" s="1"/>
  <c r="AP44" i="7"/>
  <c r="AV48" i="26"/>
  <c r="AV50" i="26" s="1"/>
  <c r="AV51" i="26" s="1"/>
  <c r="AR101" i="35"/>
  <c r="AR102" i="35" s="1"/>
  <c r="AQ21" i="12" s="1"/>
  <c r="AS5" i="35"/>
  <c r="AR77" i="35"/>
  <c r="AR69" i="35"/>
  <c r="AR70" i="35" s="1"/>
  <c r="AS70" i="35" s="1"/>
  <c r="AR40" i="35"/>
  <c r="AQ48" i="35"/>
  <c r="AR41" i="34"/>
  <c r="AR95" i="34" s="1"/>
  <c r="AR97" i="34" s="1"/>
  <c r="AS94" i="34" s="1"/>
  <c r="AR76" i="34"/>
  <c r="AR78" i="34" s="1"/>
  <c r="AS10" i="34"/>
  <c r="AS40" i="34" s="1"/>
  <c r="AS101" i="33"/>
  <c r="AS102" i="33" s="1"/>
  <c r="AR19" i="12" s="1"/>
  <c r="AT5" i="33"/>
  <c r="AS41" i="33"/>
  <c r="AS95" i="33" s="1"/>
  <c r="AS97" i="33" s="1"/>
  <c r="AT94" i="33" s="1"/>
  <c r="AS76" i="33"/>
  <c r="AS78" i="33" s="1"/>
  <c r="AT58" i="33"/>
  <c r="AS21" i="4" s="1"/>
  <c r="AR41" i="32"/>
  <c r="AR95" i="32" s="1"/>
  <c r="AR97" i="32" s="1"/>
  <c r="AS94" i="32" s="1"/>
  <c r="AR76" i="32"/>
  <c r="AR78" i="32" s="1"/>
  <c r="AR101" i="32"/>
  <c r="AR102" i="32" s="1"/>
  <c r="AQ18" i="12" s="1"/>
  <c r="AS5" i="32"/>
  <c r="AR41" i="31"/>
  <c r="AR95" i="31" s="1"/>
  <c r="AR97" i="31" s="1"/>
  <c r="AR76" i="31"/>
  <c r="AR78" i="31" s="1"/>
  <c r="AR101" i="31"/>
  <c r="AR102" i="31" s="1"/>
  <c r="AQ17" i="12" s="1"/>
  <c r="AS5" i="31"/>
  <c r="AR41" i="27"/>
  <c r="AR95" i="27" s="1"/>
  <c r="AR97" i="27" s="1"/>
  <c r="AS94" i="27" s="1"/>
  <c r="AR76" i="27"/>
  <c r="AR78" i="27" s="1"/>
  <c r="AR48" i="30"/>
  <c r="AR50" i="30" s="1"/>
  <c r="AR51" i="30" s="1"/>
  <c r="AS10" i="27"/>
  <c r="AS40" i="27" s="1"/>
  <c r="J46" i="14"/>
  <c r="J48" i="14" s="1"/>
  <c r="J63" i="14" s="1"/>
  <c r="AR94" i="2"/>
  <c r="AQ123" i="12"/>
  <c r="AS75" i="30"/>
  <c r="AQ94" i="22"/>
  <c r="AO97" i="12"/>
  <c r="AR10" i="22"/>
  <c r="AT10" i="25"/>
  <c r="AN82" i="4"/>
  <c r="AR76" i="2"/>
  <c r="AR78" i="2" s="1"/>
  <c r="AR41" i="2"/>
  <c r="AP50" i="22"/>
  <c r="AP51" i="22" s="1"/>
  <c r="AO34" i="7"/>
  <c r="AO59" i="7" s="1"/>
  <c r="AO61" i="7" s="1"/>
  <c r="AO62" i="7" s="1"/>
  <c r="AS5" i="2"/>
  <c r="AR101" i="2"/>
  <c r="AR102" i="2" s="1"/>
  <c r="AQ7" i="12" s="1"/>
  <c r="AT38" i="7"/>
  <c r="AU50" i="26"/>
  <c r="AU51" i="26" s="1"/>
  <c r="AP33" i="7"/>
  <c r="AQ50" i="2"/>
  <c r="AQ51" i="2" s="1"/>
  <c r="AQ41" i="23"/>
  <c r="AQ95" i="23" s="1"/>
  <c r="AQ97" i="23" s="1"/>
  <c r="AR94" i="23" s="1"/>
  <c r="AQ76" i="23"/>
  <c r="AQ78" i="23" s="1"/>
  <c r="AR58" i="23"/>
  <c r="AT101" i="28"/>
  <c r="AT102" i="28" s="1"/>
  <c r="AS14" i="12" s="1"/>
  <c r="AU5" i="28"/>
  <c r="AQ78" i="22"/>
  <c r="AO103" i="12"/>
  <c r="AR78" i="29"/>
  <c r="AT41" i="24"/>
  <c r="AT95" i="24" s="1"/>
  <c r="AT97" i="24" s="1"/>
  <c r="AU94" i="24" s="1"/>
  <c r="AT76" i="24"/>
  <c r="AT78" i="24" s="1"/>
  <c r="AN109" i="12"/>
  <c r="AS10" i="29"/>
  <c r="AS40" i="29" s="1"/>
  <c r="AT41" i="28"/>
  <c r="AT95" i="28" s="1"/>
  <c r="AT97" i="28" s="1"/>
  <c r="AU94" i="28" s="1"/>
  <c r="AT76" i="28"/>
  <c r="AT78" i="28" s="1"/>
  <c r="AP5" i="4"/>
  <c r="AP75" i="4" s="1"/>
  <c r="AO4" i="12"/>
  <c r="AO81" i="4"/>
  <c r="AQ48" i="22"/>
  <c r="AQ95" i="22"/>
  <c r="AW10" i="26"/>
  <c r="AW40" i="26" s="1"/>
  <c r="AR48" i="29"/>
  <c r="AS76" i="25"/>
  <c r="AS78" i="25" s="1"/>
  <c r="AS41" i="25"/>
  <c r="AT58" i="25"/>
  <c r="AS10" i="30"/>
  <c r="AS40" i="30" s="1"/>
  <c r="AR10" i="23"/>
  <c r="AR40" i="23" s="1"/>
  <c r="AO45" i="11"/>
  <c r="AO47" i="11" s="1"/>
  <c r="AU10" i="24"/>
  <c r="AU40" i="24" s="1"/>
  <c r="AT133" i="12" l="1"/>
  <c r="AP38" i="11"/>
  <c r="AP45" i="11" s="1"/>
  <c r="AP47" i="11" s="1"/>
  <c r="AU95" i="37"/>
  <c r="AU97" i="37" s="1"/>
  <c r="AV94" i="37" s="1"/>
  <c r="AV95" i="36"/>
  <c r="AV94" i="36"/>
  <c r="AV75" i="45"/>
  <c r="AT138" i="12"/>
  <c r="AV75" i="44"/>
  <c r="AT137" i="12"/>
  <c r="AV75" i="43"/>
  <c r="AT136" i="12"/>
  <c r="AU50" i="42"/>
  <c r="AU51" i="42" s="1"/>
  <c r="AT54" i="7"/>
  <c r="AU50" i="41"/>
  <c r="AU51" i="41" s="1"/>
  <c r="AT53" i="7"/>
  <c r="AV75" i="41"/>
  <c r="AT134" i="12"/>
  <c r="AU50" i="40"/>
  <c r="AU51" i="40" s="1"/>
  <c r="AT52" i="7"/>
  <c r="AV75" i="39"/>
  <c r="AT132" i="12"/>
  <c r="AU50" i="38"/>
  <c r="AU51" i="38" s="1"/>
  <c r="AT50" i="7"/>
  <c r="AV75" i="38"/>
  <c r="AT131" i="12"/>
  <c r="AV75" i="37"/>
  <c r="AT130" i="12"/>
  <c r="AW75" i="36"/>
  <c r="AU129" i="12"/>
  <c r="AO61" i="12"/>
  <c r="AO99" i="12" s="1"/>
  <c r="AU48" i="39"/>
  <c r="AV76" i="45"/>
  <c r="AV41" i="45"/>
  <c r="AV101" i="45"/>
  <c r="AV102" i="45" s="1"/>
  <c r="AU31" i="12" s="1"/>
  <c r="AW5" i="45"/>
  <c r="AV69" i="45"/>
  <c r="AV70" i="45" s="1"/>
  <c r="AW70" i="45" s="1"/>
  <c r="AV77" i="45"/>
  <c r="AU95" i="45"/>
  <c r="AU97" i="45" s="1"/>
  <c r="AV94" i="45" s="1"/>
  <c r="AU48" i="45"/>
  <c r="AV76" i="44"/>
  <c r="AV41" i="44"/>
  <c r="AV69" i="44"/>
  <c r="AV70" i="44" s="1"/>
  <c r="AW70" i="44" s="1"/>
  <c r="AV77" i="44"/>
  <c r="AV101" i="44"/>
  <c r="AV102" i="44" s="1"/>
  <c r="AU30" i="12" s="1"/>
  <c r="AW5" i="44"/>
  <c r="AU48" i="44"/>
  <c r="AV101" i="43"/>
  <c r="AV102" i="43" s="1"/>
  <c r="AU29" i="12" s="1"/>
  <c r="AW5" i="43"/>
  <c r="AV40" i="43"/>
  <c r="AV69" i="43"/>
  <c r="AV70" i="43" s="1"/>
  <c r="AW70" i="43" s="1"/>
  <c r="AV77" i="43"/>
  <c r="AU48" i="43"/>
  <c r="AV76" i="42"/>
  <c r="AV78" i="42" s="1"/>
  <c r="AV41" i="42"/>
  <c r="AW10" i="42"/>
  <c r="AV101" i="41"/>
  <c r="AV102" i="41" s="1"/>
  <c r="AU27" i="12" s="1"/>
  <c r="AW5" i="41"/>
  <c r="AV40" i="41"/>
  <c r="AV101" i="40"/>
  <c r="AV102" i="40" s="1"/>
  <c r="AU26" i="12" s="1"/>
  <c r="AW5" i="40"/>
  <c r="AV41" i="40"/>
  <c r="AV76" i="40"/>
  <c r="AV78" i="40" s="1"/>
  <c r="AV76" i="39"/>
  <c r="AV41" i="39"/>
  <c r="AV95" i="39" s="1"/>
  <c r="AV97" i="39" s="1"/>
  <c r="AW94" i="39" s="1"/>
  <c r="AV69" i="39"/>
  <c r="AV70" i="39" s="1"/>
  <c r="AW70" i="39" s="1"/>
  <c r="AV77" i="39"/>
  <c r="AV101" i="39"/>
  <c r="AV102" i="39" s="1"/>
  <c r="AU25" i="12" s="1"/>
  <c r="AW5" i="39"/>
  <c r="AV101" i="38"/>
  <c r="AV102" i="38" s="1"/>
  <c r="AU24" i="12" s="1"/>
  <c r="AW5" i="38"/>
  <c r="AV40" i="38"/>
  <c r="AV101" i="37"/>
  <c r="AV102" i="37" s="1"/>
  <c r="AU23" i="12" s="1"/>
  <c r="AW5" i="37"/>
  <c r="AV40" i="37"/>
  <c r="AV69" i="37"/>
  <c r="AV70" i="37" s="1"/>
  <c r="AW70" i="37" s="1"/>
  <c r="AV77" i="37"/>
  <c r="AU48" i="37"/>
  <c r="AW10" i="36"/>
  <c r="AV48" i="36"/>
  <c r="AW75" i="26"/>
  <c r="AS94" i="31"/>
  <c r="AU38" i="7"/>
  <c r="AS75" i="34"/>
  <c r="AQ127" i="12"/>
  <c r="AT75" i="33"/>
  <c r="AR126" i="12"/>
  <c r="AS75" i="32"/>
  <c r="AQ125" i="12"/>
  <c r="AS75" i="31"/>
  <c r="AQ124" i="12"/>
  <c r="AR48" i="27"/>
  <c r="AR50" i="27" s="1"/>
  <c r="AR51" i="27" s="1"/>
  <c r="AQ42" i="7"/>
  <c r="AQ50" i="35"/>
  <c r="AQ51" i="35" s="1"/>
  <c r="AP47" i="7"/>
  <c r="AR48" i="31"/>
  <c r="AR41" i="35"/>
  <c r="AR95" i="35" s="1"/>
  <c r="AR97" i="35" s="1"/>
  <c r="AS94" i="35" s="1"/>
  <c r="AR76" i="35"/>
  <c r="AR78" i="35" s="1"/>
  <c r="AS10" i="35"/>
  <c r="AS40" i="35" s="1"/>
  <c r="AS41" i="34"/>
  <c r="AS95" i="34" s="1"/>
  <c r="AS97" i="34" s="1"/>
  <c r="AT94" i="34" s="1"/>
  <c r="AS76" i="34"/>
  <c r="AR48" i="34"/>
  <c r="AT58" i="34"/>
  <c r="AS22" i="4" s="1"/>
  <c r="AS101" i="34"/>
  <c r="AS102" i="34" s="1"/>
  <c r="AR20" i="12" s="1"/>
  <c r="AT5" i="34"/>
  <c r="AT77" i="33"/>
  <c r="AT69" i="33"/>
  <c r="AT70" i="33" s="1"/>
  <c r="AU70" i="33" s="1"/>
  <c r="AT10" i="33"/>
  <c r="AT40" i="33" s="1"/>
  <c r="AS48" i="33"/>
  <c r="AS10" i="32"/>
  <c r="AR48" i="32"/>
  <c r="AS10" i="31"/>
  <c r="AS40" i="31" s="1"/>
  <c r="AS41" i="27"/>
  <c r="AS95" i="27" s="1"/>
  <c r="AS97" i="27" s="1"/>
  <c r="AT94" i="27" s="1"/>
  <c r="AS76" i="27"/>
  <c r="AT58" i="27"/>
  <c r="AQ48" i="23"/>
  <c r="AP35" i="7" s="1"/>
  <c r="AS101" i="27"/>
  <c r="AS102" i="27" s="1"/>
  <c r="AR13" i="12" s="1"/>
  <c r="AT5" i="27"/>
  <c r="AQ120" i="12"/>
  <c r="AS75" i="27"/>
  <c r="J49" i="14"/>
  <c r="AS41" i="30"/>
  <c r="AS95" i="30" s="1"/>
  <c r="AS97" i="30" s="1"/>
  <c r="AT94" i="30" s="1"/>
  <c r="AS76" i="30"/>
  <c r="AS78" i="30" s="1"/>
  <c r="AT58" i="30"/>
  <c r="AS121" i="12"/>
  <c r="AU75" i="28"/>
  <c r="AT75" i="25"/>
  <c r="AR118" i="12"/>
  <c r="AQ5" i="4"/>
  <c r="AP4" i="12"/>
  <c r="AP81" i="4"/>
  <c r="AS76" i="29"/>
  <c r="AS41" i="29"/>
  <c r="AS95" i="29" s="1"/>
  <c r="AS97" i="29" s="1"/>
  <c r="AT94" i="29" s="1"/>
  <c r="AT58" i="29"/>
  <c r="AR75" i="23"/>
  <c r="AP116" i="12"/>
  <c r="AS10" i="2"/>
  <c r="AS40" i="2" s="1"/>
  <c r="AR95" i="2"/>
  <c r="AR97" i="2" s="1"/>
  <c r="AT101" i="25"/>
  <c r="AT102" i="25" s="1"/>
  <c r="AS11" i="12" s="1"/>
  <c r="AU5" i="25"/>
  <c r="AS5" i="22"/>
  <c r="AR101" i="22"/>
  <c r="AR102" i="22" s="1"/>
  <c r="AQ8" i="12" s="1"/>
  <c r="AR76" i="23"/>
  <c r="AR41" i="23"/>
  <c r="AU41" i="24"/>
  <c r="AU95" i="24" s="1"/>
  <c r="AU97" i="24" s="1"/>
  <c r="AV94" i="24" s="1"/>
  <c r="AU76" i="24"/>
  <c r="AR101" i="23"/>
  <c r="AR102" i="23" s="1"/>
  <c r="AQ9" i="12" s="1"/>
  <c r="AS5" i="23"/>
  <c r="AS48" i="25"/>
  <c r="AS95" i="25"/>
  <c r="AS97" i="25" s="1"/>
  <c r="AT94" i="25" s="1"/>
  <c r="AX5" i="26"/>
  <c r="AW101" i="26"/>
  <c r="AW102" i="26" s="1"/>
  <c r="AV12" i="12" s="1"/>
  <c r="AS117" i="12"/>
  <c r="AU75" i="24"/>
  <c r="AT5" i="29"/>
  <c r="AS101" i="29"/>
  <c r="AS102" i="29" s="1"/>
  <c r="AR15" i="12" s="1"/>
  <c r="AT48" i="24"/>
  <c r="AR75" i="22"/>
  <c r="AP115" i="12"/>
  <c r="AU10" i="28"/>
  <c r="AU40" i="28" s="1"/>
  <c r="AR77" i="23"/>
  <c r="AQ11" i="4"/>
  <c r="AQ37" i="4" s="1"/>
  <c r="AQ73" i="4" s="1"/>
  <c r="AR69" i="23"/>
  <c r="AR70" i="23" s="1"/>
  <c r="AS70" i="23" s="1"/>
  <c r="AW41" i="26"/>
  <c r="AW95" i="26" s="1"/>
  <c r="AW97" i="26" s="1"/>
  <c r="AX94" i="26" s="1"/>
  <c r="AW76" i="26"/>
  <c r="AX58" i="26"/>
  <c r="AT5" i="30"/>
  <c r="AS101" i="30"/>
  <c r="AS102" i="30" s="1"/>
  <c r="AR16" i="12" s="1"/>
  <c r="AV58" i="24"/>
  <c r="AS75" i="29"/>
  <c r="AQ122" i="12"/>
  <c r="AS75" i="2"/>
  <c r="AQ114" i="12"/>
  <c r="AT69" i="25"/>
  <c r="AT70" i="25" s="1"/>
  <c r="AU70" i="25" s="1"/>
  <c r="AT77" i="25"/>
  <c r="AS13" i="4"/>
  <c r="AU101" i="24"/>
  <c r="AU102" i="24" s="1"/>
  <c r="AT10" i="12" s="1"/>
  <c r="AV5" i="24"/>
  <c r="AO64" i="7"/>
  <c r="AO65" i="7" s="1"/>
  <c r="AO72" i="11"/>
  <c r="AO104" i="12" s="1"/>
  <c r="AP103" i="12" s="1"/>
  <c r="AO48" i="11"/>
  <c r="AQ41" i="7"/>
  <c r="AR50" i="29"/>
  <c r="AR51" i="29" s="1"/>
  <c r="AP34" i="7"/>
  <c r="AQ50" i="22"/>
  <c r="AQ51" i="22" s="1"/>
  <c r="AT48" i="28"/>
  <c r="AR48" i="2"/>
  <c r="AT40" i="25"/>
  <c r="AR40" i="22"/>
  <c r="AQ37" i="11" s="1"/>
  <c r="AQ97" i="22"/>
  <c r="AP92" i="12" s="1"/>
  <c r="AV97" i="36" l="1"/>
  <c r="AU50" i="45"/>
  <c r="AU51" i="45" s="1"/>
  <c r="AT57" i="7"/>
  <c r="AU50" i="44"/>
  <c r="AU51" i="44" s="1"/>
  <c r="AT56" i="7"/>
  <c r="AU50" i="43"/>
  <c r="AU51" i="43" s="1"/>
  <c r="AT55" i="7"/>
  <c r="AW75" i="42"/>
  <c r="AU135" i="12"/>
  <c r="AW75" i="40"/>
  <c r="AU133" i="12"/>
  <c r="AU50" i="39"/>
  <c r="AU51" i="39" s="1"/>
  <c r="AT51" i="7"/>
  <c r="AU50" i="37"/>
  <c r="AU51" i="37" s="1"/>
  <c r="AT49" i="7"/>
  <c r="AV50" i="36"/>
  <c r="AV51" i="36" s="1"/>
  <c r="AU48" i="7"/>
  <c r="AV78" i="44"/>
  <c r="AV48" i="39"/>
  <c r="AV78" i="45"/>
  <c r="AV78" i="39"/>
  <c r="AW10" i="45"/>
  <c r="AV95" i="45"/>
  <c r="AV97" i="45" s="1"/>
  <c r="AW94" i="45" s="1"/>
  <c r="AV48" i="45"/>
  <c r="AW10" i="44"/>
  <c r="AV95" i="44"/>
  <c r="AV97" i="44" s="1"/>
  <c r="AW94" i="44" s="1"/>
  <c r="AV48" i="44"/>
  <c r="AV41" i="43"/>
  <c r="AV95" i="43" s="1"/>
  <c r="AV97" i="43" s="1"/>
  <c r="AW94" i="43" s="1"/>
  <c r="AV76" i="43"/>
  <c r="AV78" i="43" s="1"/>
  <c r="AW10" i="43"/>
  <c r="AW40" i="43" s="1"/>
  <c r="AW101" i="42"/>
  <c r="AW102" i="42" s="1"/>
  <c r="AV28" i="12" s="1"/>
  <c r="AX5" i="42"/>
  <c r="AW40" i="42"/>
  <c r="AV95" i="42"/>
  <c r="AV97" i="42" s="1"/>
  <c r="AW94" i="42" s="1"/>
  <c r="AV48" i="42"/>
  <c r="AV76" i="41"/>
  <c r="AV78" i="41" s="1"/>
  <c r="AV41" i="41"/>
  <c r="AW10" i="41"/>
  <c r="AV95" i="40"/>
  <c r="AV97" i="40" s="1"/>
  <c r="AW94" i="40" s="1"/>
  <c r="AV48" i="40"/>
  <c r="AW10" i="40"/>
  <c r="AW40" i="40" s="1"/>
  <c r="AW10" i="39"/>
  <c r="AV76" i="38"/>
  <c r="AV78" i="38" s="1"/>
  <c r="AV41" i="38"/>
  <c r="AV95" i="38" s="1"/>
  <c r="AV97" i="38" s="1"/>
  <c r="AW94" i="38" s="1"/>
  <c r="AW10" i="38"/>
  <c r="AW40" i="38" s="1"/>
  <c r="AV41" i="37"/>
  <c r="AV76" i="37"/>
  <c r="AV78" i="37" s="1"/>
  <c r="AW10" i="37"/>
  <c r="AW40" i="37" s="1"/>
  <c r="AW101" i="36"/>
  <c r="AW102" i="36" s="1"/>
  <c r="AV22" i="12" s="1"/>
  <c r="AX5" i="36"/>
  <c r="AW40" i="36"/>
  <c r="AW78" i="26"/>
  <c r="AV119" i="12" s="1"/>
  <c r="AP140" i="12"/>
  <c r="AP5" i="12" s="1"/>
  <c r="AP61" i="12" s="1"/>
  <c r="AQ39" i="7"/>
  <c r="AQ50" i="23"/>
  <c r="AQ51" i="23" s="1"/>
  <c r="AS78" i="34"/>
  <c r="AT75" i="34" s="1"/>
  <c r="AS75" i="35"/>
  <c r="AQ128" i="12"/>
  <c r="AP59" i="7"/>
  <c r="AP61" i="7" s="1"/>
  <c r="AP62" i="7" s="1"/>
  <c r="AS50" i="33"/>
  <c r="AS51" i="33" s="1"/>
  <c r="AR45" i="7"/>
  <c r="AR50" i="31"/>
  <c r="AR51" i="31" s="1"/>
  <c r="AQ43" i="7"/>
  <c r="AS48" i="27"/>
  <c r="AR39" i="7" s="1"/>
  <c r="AR50" i="34"/>
  <c r="AR51" i="34" s="1"/>
  <c r="AQ46" i="7"/>
  <c r="AR50" i="32"/>
  <c r="AR51" i="32" s="1"/>
  <c r="AQ44" i="7"/>
  <c r="AS41" i="35"/>
  <c r="AS95" i="35" s="1"/>
  <c r="AS97" i="35" s="1"/>
  <c r="AT94" i="35" s="1"/>
  <c r="AS76" i="35"/>
  <c r="AS101" i="35"/>
  <c r="AS102" i="35" s="1"/>
  <c r="AR21" i="12" s="1"/>
  <c r="AT5" i="35"/>
  <c r="AT58" i="35"/>
  <c r="AS23" i="4" s="1"/>
  <c r="AR48" i="35"/>
  <c r="AT10" i="34"/>
  <c r="AS48" i="34"/>
  <c r="AT69" i="34"/>
  <c r="AT70" i="34" s="1"/>
  <c r="AU70" i="34" s="1"/>
  <c r="AT77" i="34"/>
  <c r="AT76" i="33"/>
  <c r="AT78" i="33" s="1"/>
  <c r="AT41" i="33"/>
  <c r="AT95" i="33" s="1"/>
  <c r="AT97" i="33" s="1"/>
  <c r="AU94" i="33" s="1"/>
  <c r="AT101" i="33"/>
  <c r="AT102" i="33" s="1"/>
  <c r="AS19" i="12" s="1"/>
  <c r="AU5" i="33"/>
  <c r="AS101" i="32"/>
  <c r="AS102" i="32" s="1"/>
  <c r="AR18" i="12" s="1"/>
  <c r="AT5" i="32"/>
  <c r="AS40" i="32"/>
  <c r="AS101" i="31"/>
  <c r="AS102" i="31" s="1"/>
  <c r="AR17" i="12" s="1"/>
  <c r="AT5" i="31"/>
  <c r="AS76" i="31"/>
  <c r="AS78" i="31" s="1"/>
  <c r="AS41" i="31"/>
  <c r="AS95" i="31" s="1"/>
  <c r="AS97" i="31" s="1"/>
  <c r="AT58" i="31"/>
  <c r="AS19" i="4" s="1"/>
  <c r="AT77" i="27"/>
  <c r="AS15" i="4"/>
  <c r="AT69" i="27"/>
  <c r="AT70" i="27" s="1"/>
  <c r="AU70" i="27" s="1"/>
  <c r="AS48" i="30"/>
  <c r="AR42" i="7" s="1"/>
  <c r="AS78" i="27"/>
  <c r="AT10" i="27"/>
  <c r="AS78" i="29"/>
  <c r="AT75" i="29" s="1"/>
  <c r="AO107" i="12"/>
  <c r="AO109" i="12" s="1"/>
  <c r="AO82" i="4"/>
  <c r="AR94" i="22"/>
  <c r="AP97" i="12"/>
  <c r="AV5" i="28"/>
  <c r="AU101" i="28"/>
  <c r="AU102" i="28" s="1"/>
  <c r="AT14" i="12" s="1"/>
  <c r="AS36" i="7"/>
  <c r="AT50" i="24"/>
  <c r="AT51" i="24" s="1"/>
  <c r="AS50" i="25"/>
  <c r="AS51" i="25" s="1"/>
  <c r="AR37" i="7"/>
  <c r="AU10" i="25"/>
  <c r="AU40" i="25" s="1"/>
  <c r="AV58" i="25" s="1"/>
  <c r="AS76" i="2"/>
  <c r="AS78" i="2" s="1"/>
  <c r="AS41" i="2"/>
  <c r="AT58" i="2"/>
  <c r="AT69" i="30"/>
  <c r="AT70" i="30" s="1"/>
  <c r="AU70" i="30" s="1"/>
  <c r="AS18" i="4"/>
  <c r="AT77" i="30"/>
  <c r="AR76" i="22"/>
  <c r="AR78" i="22" s="1"/>
  <c r="AR41" i="22"/>
  <c r="AQ38" i="11" s="1"/>
  <c r="AV77" i="24"/>
  <c r="AU12" i="4"/>
  <c r="AV69" i="24"/>
  <c r="AV70" i="24" s="1"/>
  <c r="AW70" i="24" s="1"/>
  <c r="AT10" i="30"/>
  <c r="AT40" i="30" s="1"/>
  <c r="AU41" i="28"/>
  <c r="AU95" i="28" s="1"/>
  <c r="AU97" i="28" s="1"/>
  <c r="AV94" i="28" s="1"/>
  <c r="AU76" i="28"/>
  <c r="AU78" i="28" s="1"/>
  <c r="AV58" i="28"/>
  <c r="AS10" i="23"/>
  <c r="AS40" i="23" s="1"/>
  <c r="AT75" i="30"/>
  <c r="AR123" i="12"/>
  <c r="AT5" i="2"/>
  <c r="AS101" i="2"/>
  <c r="AS102" i="2" s="1"/>
  <c r="AR7" i="12" s="1"/>
  <c r="AT69" i="29"/>
  <c r="AT70" i="29" s="1"/>
  <c r="AU70" i="29" s="1"/>
  <c r="AS17" i="4"/>
  <c r="AT77" i="29"/>
  <c r="AP64" i="7"/>
  <c r="AP48" i="11"/>
  <c r="AP72" i="11"/>
  <c r="AP104" i="12" s="1"/>
  <c r="AP82" i="4" s="1"/>
  <c r="AV10" i="24"/>
  <c r="AV40" i="24" s="1"/>
  <c r="AX77" i="26"/>
  <c r="AW14" i="4"/>
  <c r="AX69" i="26"/>
  <c r="AX70" i="26" s="1"/>
  <c r="AY70" i="26" s="1"/>
  <c r="AT10" i="29"/>
  <c r="AX10" i="26"/>
  <c r="AX40" i="26" s="1"/>
  <c r="AR48" i="23"/>
  <c r="AR95" i="23"/>
  <c r="AR97" i="23" s="1"/>
  <c r="AS94" i="23" s="1"/>
  <c r="AR78" i="23"/>
  <c r="AS48" i="29"/>
  <c r="AT76" i="25"/>
  <c r="AT78" i="25" s="1"/>
  <c r="AT41" i="25"/>
  <c r="AT95" i="25" s="1"/>
  <c r="AT97" i="25" s="1"/>
  <c r="AU94" i="25" s="1"/>
  <c r="AS94" i="2"/>
  <c r="AR50" i="2"/>
  <c r="AR51" i="2" s="1"/>
  <c r="AQ33" i="7"/>
  <c r="AT50" i="28"/>
  <c r="AT51" i="28" s="1"/>
  <c r="AS40" i="7"/>
  <c r="AW48" i="26"/>
  <c r="AU78" i="24"/>
  <c r="AU48" i="24"/>
  <c r="AS10" i="22"/>
  <c r="AS40" i="22" s="1"/>
  <c r="AT58" i="22" s="1"/>
  <c r="AQ75" i="4"/>
  <c r="AR37" i="11" l="1"/>
  <c r="AW94" i="36"/>
  <c r="AV50" i="45"/>
  <c r="AV51" i="45" s="1"/>
  <c r="AU57" i="7"/>
  <c r="AW75" i="45"/>
  <c r="AU138" i="12"/>
  <c r="AW75" i="44"/>
  <c r="AU137" i="12"/>
  <c r="AV50" i="44"/>
  <c r="AV51" i="44" s="1"/>
  <c r="AU56" i="7"/>
  <c r="AW75" i="43"/>
  <c r="AU136" i="12"/>
  <c r="AV50" i="42"/>
  <c r="AV51" i="42" s="1"/>
  <c r="AU54" i="7"/>
  <c r="AW75" i="41"/>
  <c r="AU134" i="12"/>
  <c r="AV50" i="40"/>
  <c r="AV51" i="40" s="1"/>
  <c r="AU52" i="7"/>
  <c r="AV50" i="39"/>
  <c r="AV51" i="39" s="1"/>
  <c r="AU51" i="7"/>
  <c r="AW75" i="39"/>
  <c r="AU132" i="12"/>
  <c r="AW75" i="38"/>
  <c r="AU131" i="12"/>
  <c r="AW75" i="37"/>
  <c r="AU130" i="12"/>
  <c r="AS50" i="27"/>
  <c r="AS51" i="27" s="1"/>
  <c r="AV48" i="43"/>
  <c r="AV48" i="38"/>
  <c r="AW101" i="45"/>
  <c r="AW102" i="45" s="1"/>
  <c r="AV31" i="12" s="1"/>
  <c r="AX5" i="45"/>
  <c r="AW40" i="45"/>
  <c r="AW101" i="44"/>
  <c r="AW102" i="44" s="1"/>
  <c r="AV30" i="12" s="1"/>
  <c r="AX5" i="44"/>
  <c r="AW40" i="44"/>
  <c r="AW101" i="43"/>
  <c r="AW102" i="43" s="1"/>
  <c r="AV29" i="12" s="1"/>
  <c r="AX5" i="43"/>
  <c r="AW76" i="43"/>
  <c r="AW41" i="43"/>
  <c r="AX58" i="43"/>
  <c r="AW31" i="4" s="1"/>
  <c r="AW41" i="42"/>
  <c r="AW76" i="42"/>
  <c r="AW78" i="42" s="1"/>
  <c r="AX58" i="42"/>
  <c r="AW30" i="4" s="1"/>
  <c r="AX10" i="42"/>
  <c r="AX40" i="42" s="1"/>
  <c r="AW101" i="41"/>
  <c r="AW102" i="41" s="1"/>
  <c r="AV27" i="12" s="1"/>
  <c r="AX5" i="41"/>
  <c r="AW40" i="41"/>
  <c r="AV95" i="41"/>
  <c r="AV97" i="41" s="1"/>
  <c r="AW94" i="41" s="1"/>
  <c r="AV48" i="41"/>
  <c r="AW101" i="40"/>
  <c r="AW102" i="40" s="1"/>
  <c r="AV26" i="12" s="1"/>
  <c r="AX5" i="40"/>
  <c r="AW76" i="40"/>
  <c r="AW78" i="40" s="1"/>
  <c r="AW41" i="40"/>
  <c r="AW95" i="40" s="1"/>
  <c r="AW97" i="40" s="1"/>
  <c r="AX94" i="40" s="1"/>
  <c r="AX58" i="40"/>
  <c r="AW28" i="4" s="1"/>
  <c r="AW101" i="39"/>
  <c r="AW102" i="39" s="1"/>
  <c r="AV25" i="12" s="1"/>
  <c r="AX5" i="39"/>
  <c r="AW40" i="39"/>
  <c r="AW101" i="38"/>
  <c r="AW102" i="38" s="1"/>
  <c r="AV24" i="12" s="1"/>
  <c r="AX5" i="38"/>
  <c r="AW76" i="38"/>
  <c r="AW41" i="38"/>
  <c r="AW95" i="38" s="1"/>
  <c r="AW97" i="38" s="1"/>
  <c r="AX94" i="38" s="1"/>
  <c r="AX58" i="38"/>
  <c r="AW26" i="4" s="1"/>
  <c r="AW76" i="37"/>
  <c r="AW41" i="37"/>
  <c r="AX58" i="37"/>
  <c r="AW25" i="4" s="1"/>
  <c r="AW101" i="37"/>
  <c r="AW102" i="37" s="1"/>
  <c r="AV23" i="12" s="1"/>
  <c r="AX5" i="37"/>
  <c r="AV95" i="37"/>
  <c r="AV97" i="37" s="1"/>
  <c r="AW94" i="37" s="1"/>
  <c r="AV48" i="37"/>
  <c r="AW76" i="36"/>
  <c r="AW78" i="36" s="1"/>
  <c r="AW41" i="36"/>
  <c r="AX58" i="36"/>
  <c r="AW24" i="4" s="1"/>
  <c r="AX10" i="36"/>
  <c r="AX75" i="26"/>
  <c r="AT94" i="31"/>
  <c r="AR122" i="12"/>
  <c r="AR127" i="12"/>
  <c r="AR48" i="22"/>
  <c r="AQ34" i="7" s="1"/>
  <c r="AP65" i="7"/>
  <c r="AS78" i="35"/>
  <c r="AR128" i="12" s="1"/>
  <c r="AU75" i="33"/>
  <c r="AS126" i="12"/>
  <c r="AT75" i="31"/>
  <c r="AR124" i="12"/>
  <c r="AT48" i="33"/>
  <c r="AT50" i="33" s="1"/>
  <c r="AT51" i="33" s="1"/>
  <c r="AR50" i="35"/>
  <c r="AR51" i="35" s="1"/>
  <c r="AQ47" i="7"/>
  <c r="AS50" i="30"/>
  <c r="AS51" i="30" s="1"/>
  <c r="AS50" i="34"/>
  <c r="AS51" i="34" s="1"/>
  <c r="AR46" i="7"/>
  <c r="AT10" i="35"/>
  <c r="AT40" i="35" s="1"/>
  <c r="AS48" i="35"/>
  <c r="AT77" i="35"/>
  <c r="AT69" i="35"/>
  <c r="AT70" i="35" s="1"/>
  <c r="AU70" i="35" s="1"/>
  <c r="AT101" i="34"/>
  <c r="AT102" i="34" s="1"/>
  <c r="AS20" i="12" s="1"/>
  <c r="AU5" i="34"/>
  <c r="AT40" i="34"/>
  <c r="AU10" i="33"/>
  <c r="AU40" i="33" s="1"/>
  <c r="AS76" i="32"/>
  <c r="AS78" i="32" s="1"/>
  <c r="AS41" i="32"/>
  <c r="AS95" i="32" s="1"/>
  <c r="AS97" i="32" s="1"/>
  <c r="AT94" i="32" s="1"/>
  <c r="AT58" i="32"/>
  <c r="AS20" i="4" s="1"/>
  <c r="AT10" i="32"/>
  <c r="AT40" i="32" s="1"/>
  <c r="AT10" i="31"/>
  <c r="AT69" i="31"/>
  <c r="AT70" i="31" s="1"/>
  <c r="AU70" i="31" s="1"/>
  <c r="AT77" i="31"/>
  <c r="AS48" i="31"/>
  <c r="AU5" i="27"/>
  <c r="AT101" i="27"/>
  <c r="AT102" i="27" s="1"/>
  <c r="AS13" i="12" s="1"/>
  <c r="AT40" i="27"/>
  <c r="AR120" i="12"/>
  <c r="AT75" i="27"/>
  <c r="AP99" i="12"/>
  <c r="AQ103" i="12"/>
  <c r="AP107" i="12"/>
  <c r="AS10" i="4"/>
  <c r="AT77" i="22"/>
  <c r="AT69" i="22"/>
  <c r="AT70" i="22" s="1"/>
  <c r="AU70" i="22" s="1"/>
  <c r="AS118" i="12"/>
  <c r="AU75" i="25"/>
  <c r="AQ4" i="12"/>
  <c r="AR5" i="4"/>
  <c r="AR75" i="4" s="1"/>
  <c r="AQ81" i="4"/>
  <c r="AT36" i="7"/>
  <c r="AU50" i="24"/>
  <c r="AU51" i="24" s="1"/>
  <c r="AV38" i="7"/>
  <c r="AW50" i="26"/>
  <c r="AW51" i="26" s="1"/>
  <c r="AV69" i="25"/>
  <c r="AV70" i="25" s="1"/>
  <c r="AW70" i="25" s="1"/>
  <c r="AU13" i="4"/>
  <c r="AV77" i="25"/>
  <c r="AQ116" i="12"/>
  <c r="AS75" i="23"/>
  <c r="AX101" i="26"/>
  <c r="AX102" i="26" s="1"/>
  <c r="AW12" i="12" s="1"/>
  <c r="AY5" i="26"/>
  <c r="AV77" i="28"/>
  <c r="AU16" i="4"/>
  <c r="AV69" i="28"/>
  <c r="AV70" i="28" s="1"/>
  <c r="AW70" i="28" s="1"/>
  <c r="AT69" i="2"/>
  <c r="AT70" i="2" s="1"/>
  <c r="AU70" i="2" s="1"/>
  <c r="AS9" i="4"/>
  <c r="AT77" i="2"/>
  <c r="AV10" i="28"/>
  <c r="AV40" i="28" s="1"/>
  <c r="AV75" i="28"/>
  <c r="AT121" i="12"/>
  <c r="AT101" i="29"/>
  <c r="AT102" i="29" s="1"/>
  <c r="AS15" i="12" s="1"/>
  <c r="AU5" i="29"/>
  <c r="AV76" i="24"/>
  <c r="AV41" i="24"/>
  <c r="AV95" i="24" s="1"/>
  <c r="AV97" i="24" s="1"/>
  <c r="AW94" i="24" s="1"/>
  <c r="AS95" i="2"/>
  <c r="AS97" i="2" s="1"/>
  <c r="AU41" i="25"/>
  <c r="AU95" i="25" s="1"/>
  <c r="AU97" i="25" s="1"/>
  <c r="AV94" i="25" s="1"/>
  <c r="AU76" i="25"/>
  <c r="AS101" i="22"/>
  <c r="AS102" i="22" s="1"/>
  <c r="AR8" i="12" s="1"/>
  <c r="AT5" i="22"/>
  <c r="AT117" i="12"/>
  <c r="AV75" i="24"/>
  <c r="AR50" i="23"/>
  <c r="AR51" i="23" s="1"/>
  <c r="AQ35" i="7"/>
  <c r="AT40" i="29"/>
  <c r="AR114" i="12"/>
  <c r="AT75" i="2"/>
  <c r="AV101" i="24"/>
  <c r="AV102" i="24" s="1"/>
  <c r="AU10" i="12" s="1"/>
  <c r="AW5" i="24"/>
  <c r="AT5" i="23"/>
  <c r="AS101" i="23"/>
  <c r="AS102" i="23" s="1"/>
  <c r="AR9" i="12" s="1"/>
  <c r="AU48" i="28"/>
  <c r="AT101" i="30"/>
  <c r="AT102" i="30" s="1"/>
  <c r="AS16" i="12" s="1"/>
  <c r="AU5" i="30"/>
  <c r="AS48" i="2"/>
  <c r="AV5" i="25"/>
  <c r="AU101" i="25"/>
  <c r="AU102" i="25" s="1"/>
  <c r="AT11" i="12" s="1"/>
  <c r="AS41" i="22"/>
  <c r="AS95" i="22" s="1"/>
  <c r="AS76" i="22"/>
  <c r="AS75" i="22"/>
  <c r="AQ115" i="12"/>
  <c r="AT48" i="25"/>
  <c r="AR41" i="7"/>
  <c r="AS50" i="29"/>
  <c r="AS51" i="29" s="1"/>
  <c r="AX76" i="26"/>
  <c r="AX78" i="26" s="1"/>
  <c r="AX41" i="26"/>
  <c r="AX95" i="26" s="1"/>
  <c r="AX97" i="26" s="1"/>
  <c r="AY94" i="26" s="1"/>
  <c r="AT10" i="2"/>
  <c r="AT40" i="2" s="1"/>
  <c r="AS41" i="23"/>
  <c r="AS95" i="23" s="1"/>
  <c r="AS97" i="23" s="1"/>
  <c r="AT94" i="23" s="1"/>
  <c r="AS76" i="23"/>
  <c r="AT58" i="23"/>
  <c r="AT76" i="30"/>
  <c r="AT78" i="30" s="1"/>
  <c r="AT41" i="30"/>
  <c r="AT95" i="30" s="1"/>
  <c r="AT97" i="30" s="1"/>
  <c r="AU94" i="30" s="1"/>
  <c r="AR95" i="22"/>
  <c r="AR97" i="22" s="1"/>
  <c r="AQ92" i="12" s="1"/>
  <c r="AW78" i="43" l="1"/>
  <c r="AX75" i="43" s="1"/>
  <c r="AR38" i="11"/>
  <c r="AR45" i="11" s="1"/>
  <c r="AR47" i="11" s="1"/>
  <c r="AW78" i="38"/>
  <c r="AX75" i="38" s="1"/>
  <c r="AW95" i="36"/>
  <c r="AW97" i="36" s="1"/>
  <c r="AV50" i="43"/>
  <c r="AV51" i="43" s="1"/>
  <c r="AU55" i="7"/>
  <c r="AX75" i="42"/>
  <c r="AV135" i="12"/>
  <c r="AV50" i="41"/>
  <c r="AV51" i="41" s="1"/>
  <c r="AU53" i="7"/>
  <c r="AX75" i="40"/>
  <c r="AV133" i="12"/>
  <c r="AV50" i="38"/>
  <c r="AV51" i="38" s="1"/>
  <c r="AU50" i="7"/>
  <c r="AW78" i="37"/>
  <c r="AV50" i="37"/>
  <c r="AV51" i="37" s="1"/>
  <c r="AU49" i="7"/>
  <c r="AX75" i="36"/>
  <c r="AV129" i="12"/>
  <c r="AW48" i="38"/>
  <c r="AW48" i="36"/>
  <c r="AW41" i="45"/>
  <c r="AW76" i="45"/>
  <c r="AW78" i="45" s="1"/>
  <c r="AX58" i="45"/>
  <c r="AW33" i="4" s="1"/>
  <c r="AX10" i="45"/>
  <c r="AW41" i="44"/>
  <c r="AW95" i="44" s="1"/>
  <c r="AW97" i="44" s="1"/>
  <c r="AX94" i="44" s="1"/>
  <c r="AW76" i="44"/>
  <c r="AW78" i="44" s="1"/>
  <c r="AX58" i="44"/>
  <c r="AW32" i="4" s="1"/>
  <c r="AX10" i="44"/>
  <c r="AX40" i="44" s="1"/>
  <c r="AW95" i="43"/>
  <c r="AW97" i="43" s="1"/>
  <c r="AX94" i="43" s="1"/>
  <c r="AW48" i="43"/>
  <c r="AX77" i="43"/>
  <c r="AX69" i="43"/>
  <c r="AX70" i="43" s="1"/>
  <c r="AY70" i="43" s="1"/>
  <c r="AX10" i="43"/>
  <c r="AX40" i="43" s="1"/>
  <c r="AX101" i="42"/>
  <c r="AX102" i="42" s="1"/>
  <c r="AW28" i="12" s="1"/>
  <c r="AY5" i="42"/>
  <c r="AX41" i="42"/>
  <c r="AX76" i="42"/>
  <c r="AX77" i="42"/>
  <c r="AX69" i="42"/>
  <c r="AX70" i="42" s="1"/>
  <c r="AY70" i="42" s="1"/>
  <c r="AW95" i="42"/>
  <c r="AW97" i="42" s="1"/>
  <c r="AX94" i="42" s="1"/>
  <c r="AW48" i="42"/>
  <c r="AW76" i="41"/>
  <c r="AW78" i="41" s="1"/>
  <c r="AW41" i="41"/>
  <c r="AW95" i="41" s="1"/>
  <c r="AW97" i="41" s="1"/>
  <c r="AX94" i="41" s="1"/>
  <c r="AX58" i="41"/>
  <c r="AW29" i="4" s="1"/>
  <c r="AX10" i="41"/>
  <c r="AX77" i="40"/>
  <c r="AX69" i="40"/>
  <c r="AX70" i="40" s="1"/>
  <c r="AY70" i="40" s="1"/>
  <c r="AW48" i="40"/>
  <c r="AX10" i="40"/>
  <c r="AX40" i="40" s="1"/>
  <c r="AX10" i="39"/>
  <c r="AW41" i="39"/>
  <c r="AW95" i="39" s="1"/>
  <c r="AW97" i="39" s="1"/>
  <c r="AX94" i="39" s="1"/>
  <c r="AW76" i="39"/>
  <c r="AW78" i="39" s="1"/>
  <c r="AX58" i="39"/>
  <c r="AW27" i="4" s="1"/>
  <c r="AX69" i="38"/>
  <c r="AX70" i="38" s="1"/>
  <c r="AY70" i="38" s="1"/>
  <c r="AX77" i="38"/>
  <c r="AX10" i="38"/>
  <c r="AX40" i="38" s="1"/>
  <c r="AX10" i="37"/>
  <c r="AX69" i="37"/>
  <c r="AX70" i="37" s="1"/>
  <c r="AY70" i="37" s="1"/>
  <c r="AX77" i="37"/>
  <c r="AW95" i="37"/>
  <c r="AW97" i="37" s="1"/>
  <c r="AX94" i="37" s="1"/>
  <c r="AW48" i="37"/>
  <c r="AX101" i="36"/>
  <c r="AX102" i="36" s="1"/>
  <c r="AW22" i="12" s="1"/>
  <c r="AY5" i="36"/>
  <c r="AX40" i="36"/>
  <c r="AX69" i="36"/>
  <c r="AX70" i="36" s="1"/>
  <c r="AY70" i="36" s="1"/>
  <c r="AX77" i="36"/>
  <c r="AR50" i="22"/>
  <c r="AR51" i="22" s="1"/>
  <c r="AS78" i="22"/>
  <c r="AR115" i="12" s="1"/>
  <c r="AU48" i="25"/>
  <c r="AT37" i="7" s="1"/>
  <c r="AT75" i="35"/>
  <c r="AS45" i="7"/>
  <c r="AT75" i="32"/>
  <c r="AR125" i="12"/>
  <c r="AV78" i="24"/>
  <c r="AU117" i="12" s="1"/>
  <c r="AS50" i="31"/>
  <c r="AS51" i="31" s="1"/>
  <c r="AR43" i="7"/>
  <c r="AS50" i="35"/>
  <c r="AS51" i="35" s="1"/>
  <c r="AR47" i="7"/>
  <c r="AS48" i="32"/>
  <c r="AQ140" i="12"/>
  <c r="AQ5" i="12" s="1"/>
  <c r="AQ61" i="12" s="1"/>
  <c r="AT41" i="35"/>
  <c r="AT95" i="35" s="1"/>
  <c r="AT97" i="35" s="1"/>
  <c r="AU94" i="35" s="1"/>
  <c r="AT76" i="35"/>
  <c r="AT101" i="35"/>
  <c r="AT102" i="35" s="1"/>
  <c r="AS21" i="12" s="1"/>
  <c r="AU5" i="35"/>
  <c r="AT41" i="34"/>
  <c r="AT95" i="34" s="1"/>
  <c r="AT97" i="34" s="1"/>
  <c r="AU94" i="34" s="1"/>
  <c r="AT76" i="34"/>
  <c r="AT78" i="34" s="1"/>
  <c r="AU10" i="34"/>
  <c r="AU40" i="34" s="1"/>
  <c r="AU101" i="33"/>
  <c r="AU102" i="33" s="1"/>
  <c r="AT19" i="12" s="1"/>
  <c r="AV5" i="33"/>
  <c r="AU76" i="33"/>
  <c r="AU78" i="33" s="1"/>
  <c r="AU41" i="33"/>
  <c r="AU95" i="33" s="1"/>
  <c r="AU97" i="33" s="1"/>
  <c r="AV94" i="33" s="1"/>
  <c r="AV58" i="33"/>
  <c r="AU21" i="4" s="1"/>
  <c r="AT69" i="32"/>
  <c r="AT70" i="32" s="1"/>
  <c r="AU70" i="32" s="1"/>
  <c r="AT77" i="32"/>
  <c r="AT76" i="32"/>
  <c r="AT41" i="32"/>
  <c r="AT95" i="32" s="1"/>
  <c r="AT97" i="32" s="1"/>
  <c r="AU94" i="32" s="1"/>
  <c r="AT101" i="32"/>
  <c r="AT102" i="32" s="1"/>
  <c r="AS18" i="12" s="1"/>
  <c r="AU5" i="32"/>
  <c r="AT101" i="31"/>
  <c r="AT102" i="31" s="1"/>
  <c r="AS17" i="12" s="1"/>
  <c r="AU5" i="31"/>
  <c r="AT40" i="31"/>
  <c r="AQ59" i="7"/>
  <c r="AQ61" i="7" s="1"/>
  <c r="AQ62" i="7" s="1"/>
  <c r="AT76" i="27"/>
  <c r="AT78" i="27" s="1"/>
  <c r="AT41" i="27"/>
  <c r="AT95" i="27" s="1"/>
  <c r="AT97" i="27" s="1"/>
  <c r="AU94" i="27" s="1"/>
  <c r="AS48" i="22"/>
  <c r="AS50" i="22" s="1"/>
  <c r="AS51" i="22" s="1"/>
  <c r="AU10" i="27"/>
  <c r="AU40" i="27" s="1"/>
  <c r="AP109" i="12"/>
  <c r="AS94" i="22"/>
  <c r="AS97" i="22" s="1"/>
  <c r="AR92" i="12" s="1"/>
  <c r="AQ97" i="12"/>
  <c r="AY75" i="26"/>
  <c r="AW119" i="12"/>
  <c r="AS123" i="12"/>
  <c r="AU75" i="30"/>
  <c r="AT48" i="30"/>
  <c r="AT77" i="23"/>
  <c r="AT69" i="23"/>
  <c r="AT70" i="23" s="1"/>
  <c r="AU70" i="23" s="1"/>
  <c r="AS11" i="4"/>
  <c r="AS37" i="4" s="1"/>
  <c r="AS73" i="4" s="1"/>
  <c r="AT101" i="2"/>
  <c r="AT102" i="2" s="1"/>
  <c r="AS7" i="12" s="1"/>
  <c r="AU5" i="2"/>
  <c r="AW10" i="24"/>
  <c r="AW40" i="24" s="1"/>
  <c r="AT76" i="29"/>
  <c r="AT78" i="29" s="1"/>
  <c r="AT41" i="29"/>
  <c r="AT95" i="29" s="1"/>
  <c r="AT97" i="29" s="1"/>
  <c r="AU94" i="29" s="1"/>
  <c r="AV48" i="24"/>
  <c r="AU10" i="29"/>
  <c r="AU40" i="29" s="1"/>
  <c r="AY10" i="26"/>
  <c r="AY40" i="26" s="1"/>
  <c r="AQ45" i="11"/>
  <c r="AQ47" i="11" s="1"/>
  <c r="AT76" i="2"/>
  <c r="AT78" i="2" s="1"/>
  <c r="AT41" i="2"/>
  <c r="AT50" i="25"/>
  <c r="AT51" i="25" s="1"/>
  <c r="AS37" i="7"/>
  <c r="AV10" i="25"/>
  <c r="AU50" i="28"/>
  <c r="AU51" i="28" s="1"/>
  <c r="AT40" i="7"/>
  <c r="AV41" i="28"/>
  <c r="AV95" i="28" s="1"/>
  <c r="AV97" i="28" s="1"/>
  <c r="AW94" i="28" s="1"/>
  <c r="AV76" i="28"/>
  <c r="AV78" i="28" s="1"/>
  <c r="AR4" i="12"/>
  <c r="AS5" i="4"/>
  <c r="AR81" i="4"/>
  <c r="AT94" i="2"/>
  <c r="AR33" i="7"/>
  <c r="AS50" i="2"/>
  <c r="AS51" i="2" s="1"/>
  <c r="AT10" i="22"/>
  <c r="AW5" i="28"/>
  <c r="AV101" i="28"/>
  <c r="AV102" i="28" s="1"/>
  <c r="AU14" i="12" s="1"/>
  <c r="AS78" i="23"/>
  <c r="AS48" i="23"/>
  <c r="AX48" i="26"/>
  <c r="AU10" i="30"/>
  <c r="AU40" i="30" s="1"/>
  <c r="AT10" i="23"/>
  <c r="AT40" i="23" s="1"/>
  <c r="AU78" i="25"/>
  <c r="AV136" i="12" l="1"/>
  <c r="AV131" i="12"/>
  <c r="AX94" i="36"/>
  <c r="AX75" i="45"/>
  <c r="AV138" i="12"/>
  <c r="AX75" i="44"/>
  <c r="AV137" i="12"/>
  <c r="AW50" i="43"/>
  <c r="AW51" i="43" s="1"/>
  <c r="AV55" i="7"/>
  <c r="AW50" i="42"/>
  <c r="AW51" i="42" s="1"/>
  <c r="AV54" i="7"/>
  <c r="AX75" i="41"/>
  <c r="AV134" i="12"/>
  <c r="AW50" i="40"/>
  <c r="AW51" i="40" s="1"/>
  <c r="AV52" i="7"/>
  <c r="AX75" i="39"/>
  <c r="AV132" i="12"/>
  <c r="AW50" i="38"/>
  <c r="AW51" i="38" s="1"/>
  <c r="AV50" i="7"/>
  <c r="AW50" i="37"/>
  <c r="AW51" i="37" s="1"/>
  <c r="AV49" i="7"/>
  <c r="AX75" i="37"/>
  <c r="AV130" i="12"/>
  <c r="AW50" i="36"/>
  <c r="AW51" i="36" s="1"/>
  <c r="AV48" i="7"/>
  <c r="AT78" i="35"/>
  <c r="AU75" i="35" s="1"/>
  <c r="AX78" i="42"/>
  <c r="AW48" i="44"/>
  <c r="AW48" i="39"/>
  <c r="AX101" i="45"/>
  <c r="AX102" i="45" s="1"/>
  <c r="AW31" i="12" s="1"/>
  <c r="AY5" i="45"/>
  <c r="AX40" i="45"/>
  <c r="AX77" i="45"/>
  <c r="AX69" i="45"/>
  <c r="AX70" i="45" s="1"/>
  <c r="AY70" i="45" s="1"/>
  <c r="AW95" i="45"/>
  <c r="AW97" i="45" s="1"/>
  <c r="AX94" i="45" s="1"/>
  <c r="AW48" i="45"/>
  <c r="AX41" i="44"/>
  <c r="AX76" i="44"/>
  <c r="AX101" i="44"/>
  <c r="AX102" i="44" s="1"/>
  <c r="AW30" i="12" s="1"/>
  <c r="AY5" i="44"/>
  <c r="AX69" i="44"/>
  <c r="AX70" i="44" s="1"/>
  <c r="AY70" i="44" s="1"/>
  <c r="AX77" i="44"/>
  <c r="AX41" i="43"/>
  <c r="AX95" i="43" s="1"/>
  <c r="AX97" i="43" s="1"/>
  <c r="AY94" i="43" s="1"/>
  <c r="AX76" i="43"/>
  <c r="AX78" i="43" s="1"/>
  <c r="AX101" i="43"/>
  <c r="AX102" i="43" s="1"/>
  <c r="AW29" i="12" s="1"/>
  <c r="AY5" i="43"/>
  <c r="AX95" i="42"/>
  <c r="AX97" i="42" s="1"/>
  <c r="AY94" i="42" s="1"/>
  <c r="AX48" i="42"/>
  <c r="AY10" i="42"/>
  <c r="AX101" i="41"/>
  <c r="AX102" i="41" s="1"/>
  <c r="AW27" i="12" s="1"/>
  <c r="AY5" i="41"/>
  <c r="AX40" i="41"/>
  <c r="AX69" i="41"/>
  <c r="AX70" i="41" s="1"/>
  <c r="AY70" i="41" s="1"/>
  <c r="AX77" i="41"/>
  <c r="AW48" i="41"/>
  <c r="AX101" i="40"/>
  <c r="AX102" i="40" s="1"/>
  <c r="AW26" i="12" s="1"/>
  <c r="AY5" i="40"/>
  <c r="AX41" i="40"/>
  <c r="AX76" i="40"/>
  <c r="AX78" i="40" s="1"/>
  <c r="AX69" i="39"/>
  <c r="AX70" i="39" s="1"/>
  <c r="AY70" i="39" s="1"/>
  <c r="AX77" i="39"/>
  <c r="AX101" i="39"/>
  <c r="AX102" i="39" s="1"/>
  <c r="AW25" i="12" s="1"/>
  <c r="AY5" i="39"/>
  <c r="AX40" i="39"/>
  <c r="AX101" i="38"/>
  <c r="AX102" i="38" s="1"/>
  <c r="AW24" i="12" s="1"/>
  <c r="AY5" i="38"/>
  <c r="AX41" i="38"/>
  <c r="AX95" i="38" s="1"/>
  <c r="AX97" i="38" s="1"/>
  <c r="AY94" i="38" s="1"/>
  <c r="AX76" i="38"/>
  <c r="AX78" i="38" s="1"/>
  <c r="AX101" i="37"/>
  <c r="AX102" i="37" s="1"/>
  <c r="AW23" i="12" s="1"/>
  <c r="AY5" i="37"/>
  <c r="AX40" i="37"/>
  <c r="AX76" i="36"/>
  <c r="AX78" i="36" s="1"/>
  <c r="AX41" i="36"/>
  <c r="AY10" i="36"/>
  <c r="AY40" i="36" s="1"/>
  <c r="AT94" i="22"/>
  <c r="AR97" i="12"/>
  <c r="AU50" i="25"/>
  <c r="AU51" i="25" s="1"/>
  <c r="AW75" i="24"/>
  <c r="AT75" i="22"/>
  <c r="AV48" i="28"/>
  <c r="AU40" i="7" s="1"/>
  <c r="AT48" i="2"/>
  <c r="AS33" i="7" s="1"/>
  <c r="AT48" i="27"/>
  <c r="AS39" i="7" s="1"/>
  <c r="AT78" i="32"/>
  <c r="AU75" i="32" s="1"/>
  <c r="AU75" i="34"/>
  <c r="AS127" i="12"/>
  <c r="AV75" i="33"/>
  <c r="AT126" i="12"/>
  <c r="AR34" i="7"/>
  <c r="AT48" i="35"/>
  <c r="AS50" i="32"/>
  <c r="AS51" i="32" s="1"/>
  <c r="AR44" i="7"/>
  <c r="AU10" i="35"/>
  <c r="AU40" i="35" s="1"/>
  <c r="AT48" i="34"/>
  <c r="AU76" i="34"/>
  <c r="AU41" i="34"/>
  <c r="AU95" i="34" s="1"/>
  <c r="AU97" i="34" s="1"/>
  <c r="AV94" i="34" s="1"/>
  <c r="AU101" i="34"/>
  <c r="AU102" i="34" s="1"/>
  <c r="AT20" i="12" s="1"/>
  <c r="AV5" i="34"/>
  <c r="AV58" i="34"/>
  <c r="AU22" i="4" s="1"/>
  <c r="AU48" i="33"/>
  <c r="AV77" i="33"/>
  <c r="AV69" i="33"/>
  <c r="AV70" i="33" s="1"/>
  <c r="AW70" i="33" s="1"/>
  <c r="AV10" i="33"/>
  <c r="AU10" i="32"/>
  <c r="AT48" i="32"/>
  <c r="AT76" i="31"/>
  <c r="AT78" i="31" s="1"/>
  <c r="AT41" i="31"/>
  <c r="AT95" i="31" s="1"/>
  <c r="AT97" i="31" s="1"/>
  <c r="AU10" i="31"/>
  <c r="AU41" i="27"/>
  <c r="AU95" i="27" s="1"/>
  <c r="AU97" i="27" s="1"/>
  <c r="AV94" i="27" s="1"/>
  <c r="AU76" i="27"/>
  <c r="AV58" i="27"/>
  <c r="AS120" i="12"/>
  <c r="AU75" i="27"/>
  <c r="AV5" i="27"/>
  <c r="AU101" i="27"/>
  <c r="AU102" i="27" s="1"/>
  <c r="AT13" i="12" s="1"/>
  <c r="AT48" i="29"/>
  <c r="AS41" i="7" s="1"/>
  <c r="AQ99" i="12"/>
  <c r="AU41" i="29"/>
  <c r="AU95" i="29" s="1"/>
  <c r="AU97" i="29" s="1"/>
  <c r="AV94" i="29" s="1"/>
  <c r="AU76" i="29"/>
  <c r="AV58" i="29"/>
  <c r="AR48" i="11"/>
  <c r="AR72" i="11"/>
  <c r="AR104" i="12" s="1"/>
  <c r="AR64" i="7"/>
  <c r="AU121" i="12"/>
  <c r="AW75" i="28"/>
  <c r="AU101" i="30"/>
  <c r="AU102" i="30" s="1"/>
  <c r="AT16" i="12" s="1"/>
  <c r="AV5" i="30"/>
  <c r="AW10" i="28"/>
  <c r="AW40" i="28" s="1"/>
  <c r="AU75" i="2"/>
  <c r="AS114" i="12"/>
  <c r="AW38" i="7"/>
  <c r="AX50" i="26"/>
  <c r="AX51" i="26" s="1"/>
  <c r="AW5" i="25"/>
  <c r="AV101" i="25"/>
  <c r="AV102" i="25" s="1"/>
  <c r="AU11" i="12" s="1"/>
  <c r="AT95" i="2"/>
  <c r="AT97" i="2" s="1"/>
  <c r="AQ64" i="7"/>
  <c r="AQ65" i="7" s="1"/>
  <c r="AQ72" i="11"/>
  <c r="AQ104" i="12" s="1"/>
  <c r="AQ48" i="11"/>
  <c r="AU101" i="29"/>
  <c r="AU102" i="29" s="1"/>
  <c r="AT15" i="12" s="1"/>
  <c r="AV5" i="29"/>
  <c r="AU75" i="29"/>
  <c r="AS122" i="12"/>
  <c r="AU10" i="2"/>
  <c r="AU40" i="2" s="1"/>
  <c r="AT75" i="23"/>
  <c r="AR116" i="12"/>
  <c r="AR140" i="12" s="1"/>
  <c r="AR5" i="12" s="1"/>
  <c r="AR61" i="12" s="1"/>
  <c r="AU5" i="23"/>
  <c r="AT101" i="23"/>
  <c r="AT102" i="23" s="1"/>
  <c r="AS9" i="12" s="1"/>
  <c r="AS50" i="23"/>
  <c r="AS51" i="23" s="1"/>
  <c r="AR35" i="7"/>
  <c r="AU5" i="22"/>
  <c r="AT101" i="22"/>
  <c r="AT102" i="22" s="1"/>
  <c r="AS8" i="12" s="1"/>
  <c r="AS75" i="4"/>
  <c r="AV40" i="25"/>
  <c r="AY76" i="26"/>
  <c r="AY78" i="26" s="1"/>
  <c r="AY41" i="26"/>
  <c r="AY95" i="26" s="1"/>
  <c r="AY97" i="26" s="1"/>
  <c r="AZ94" i="26" s="1"/>
  <c r="AZ58" i="26"/>
  <c r="AU36" i="7"/>
  <c r="AV50" i="24"/>
  <c r="AV51" i="24" s="1"/>
  <c r="AW41" i="24"/>
  <c r="AW95" i="24" s="1"/>
  <c r="AW97" i="24" s="1"/>
  <c r="AX94" i="24" s="1"/>
  <c r="AW76" i="24"/>
  <c r="AX58" i="24"/>
  <c r="AS42" i="7"/>
  <c r="AT50" i="30"/>
  <c r="AT51" i="30" s="1"/>
  <c r="AT41" i="23"/>
  <c r="AT95" i="23" s="1"/>
  <c r="AT97" i="23" s="1"/>
  <c r="AU94" i="23" s="1"/>
  <c r="AT76" i="23"/>
  <c r="AV75" i="25"/>
  <c r="AT118" i="12"/>
  <c r="AU76" i="30"/>
  <c r="AU78" i="30" s="1"/>
  <c r="AU41" i="30"/>
  <c r="AU95" i="30" s="1"/>
  <c r="AU97" i="30" s="1"/>
  <c r="AV94" i="30" s="1"/>
  <c r="AV58" i="30"/>
  <c r="AT40" i="22"/>
  <c r="AS37" i="11" s="1"/>
  <c r="AZ5" i="26"/>
  <c r="AY101" i="26"/>
  <c r="AY102" i="26" s="1"/>
  <c r="AX12" i="12" s="1"/>
  <c r="AX5" i="24"/>
  <c r="AW101" i="24"/>
  <c r="AW102" i="24" s="1"/>
  <c r="AV10" i="12" s="1"/>
  <c r="AX95" i="36" l="1"/>
  <c r="AX97" i="36" s="1"/>
  <c r="AW50" i="45"/>
  <c r="AW51" i="45" s="1"/>
  <c r="AV57" i="7"/>
  <c r="AW50" i="44"/>
  <c r="AW51" i="44" s="1"/>
  <c r="AV56" i="7"/>
  <c r="AY75" i="43"/>
  <c r="AW136" i="12"/>
  <c r="AX50" i="42"/>
  <c r="AX51" i="42" s="1"/>
  <c r="AW54" i="7"/>
  <c r="AY75" i="42"/>
  <c r="AW135" i="12"/>
  <c r="AW50" i="41"/>
  <c r="AW51" i="41" s="1"/>
  <c r="AV53" i="7"/>
  <c r="AY75" i="40"/>
  <c r="AW133" i="12"/>
  <c r="AW50" i="39"/>
  <c r="AW51" i="39" s="1"/>
  <c r="AV51" i="7"/>
  <c r="AY75" i="38"/>
  <c r="AW131" i="12"/>
  <c r="AY75" i="36"/>
  <c r="AW129" i="12"/>
  <c r="AS128" i="12"/>
  <c r="AX78" i="44"/>
  <c r="AX76" i="45"/>
  <c r="AX78" i="45" s="1"/>
  <c r="AX41" i="45"/>
  <c r="AX95" i="45" s="1"/>
  <c r="AX97" i="45" s="1"/>
  <c r="AY94" i="45" s="1"/>
  <c r="AY10" i="45"/>
  <c r="AY40" i="45" s="1"/>
  <c r="AX95" i="44"/>
  <c r="AX97" i="44" s="1"/>
  <c r="AY94" i="44" s="1"/>
  <c r="AX48" i="44"/>
  <c r="AY10" i="44"/>
  <c r="AY10" i="43"/>
  <c r="AX48" i="43"/>
  <c r="AY101" i="42"/>
  <c r="AY102" i="42" s="1"/>
  <c r="AX28" i="12" s="1"/>
  <c r="AZ5" i="42"/>
  <c r="AY40" i="42"/>
  <c r="AX41" i="41"/>
  <c r="AX76" i="41"/>
  <c r="AX78" i="41" s="1"/>
  <c r="AY10" i="41"/>
  <c r="AX95" i="40"/>
  <c r="AX97" i="40" s="1"/>
  <c r="AY94" i="40" s="1"/>
  <c r="AX48" i="40"/>
  <c r="AY10" i="40"/>
  <c r="AY40" i="40" s="1"/>
  <c r="AX41" i="39"/>
  <c r="AX95" i="39" s="1"/>
  <c r="AX97" i="39" s="1"/>
  <c r="AY94" i="39" s="1"/>
  <c r="AX76" i="39"/>
  <c r="AX78" i="39" s="1"/>
  <c r="AY10" i="39"/>
  <c r="AX48" i="38"/>
  <c r="AY10" i="38"/>
  <c r="AY40" i="38" s="1"/>
  <c r="AX41" i="37"/>
  <c r="AX95" i="37" s="1"/>
  <c r="AX97" i="37" s="1"/>
  <c r="AY94" i="37" s="1"/>
  <c r="AX76" i="37"/>
  <c r="AX78" i="37" s="1"/>
  <c r="AY10" i="37"/>
  <c r="AY40" i="37" s="1"/>
  <c r="AY101" i="36"/>
  <c r="AY102" i="36" s="1"/>
  <c r="AX22" i="12" s="1"/>
  <c r="AZ5" i="36"/>
  <c r="AY76" i="36"/>
  <c r="AY41" i="36"/>
  <c r="AZ58" i="36"/>
  <c r="AY24" i="4" s="1"/>
  <c r="AX48" i="36"/>
  <c r="AR59" i="7"/>
  <c r="AR61" i="7" s="1"/>
  <c r="AR62" i="7" s="1"/>
  <c r="AT50" i="27"/>
  <c r="AT51" i="27" s="1"/>
  <c r="AW78" i="24"/>
  <c r="AX75" i="24" s="1"/>
  <c r="AV50" i="28"/>
  <c r="AV51" i="28" s="1"/>
  <c r="AU94" i="31"/>
  <c r="AU78" i="29"/>
  <c r="AV75" i="29" s="1"/>
  <c r="AT50" i="29"/>
  <c r="AT51" i="29" s="1"/>
  <c r="AT50" i="2"/>
  <c r="AT51" i="2" s="1"/>
  <c r="AR99" i="12"/>
  <c r="AU48" i="27"/>
  <c r="AT39" i="7" s="1"/>
  <c r="AU78" i="34"/>
  <c r="AV75" i="34" s="1"/>
  <c r="AS125" i="12"/>
  <c r="AU75" i="31"/>
  <c r="AS124" i="12"/>
  <c r="AT48" i="23"/>
  <c r="AS35" i="7" s="1"/>
  <c r="AT50" i="32"/>
  <c r="AT51" i="32" s="1"/>
  <c r="AS44" i="7"/>
  <c r="AT50" i="34"/>
  <c r="AT51" i="34" s="1"/>
  <c r="AS46" i="7"/>
  <c r="AU50" i="33"/>
  <c r="AU51" i="33" s="1"/>
  <c r="AT45" i="7"/>
  <c r="AT50" i="35"/>
  <c r="AT51" i="35" s="1"/>
  <c r="AS47" i="7"/>
  <c r="AU101" i="35"/>
  <c r="AU102" i="35" s="1"/>
  <c r="AT21" i="12" s="1"/>
  <c r="AV5" i="35"/>
  <c r="AU76" i="35"/>
  <c r="AU78" i="35" s="1"/>
  <c r="AU41" i="35"/>
  <c r="AU95" i="35" s="1"/>
  <c r="AU97" i="35" s="1"/>
  <c r="AV94" i="35" s="1"/>
  <c r="AV58" i="35"/>
  <c r="AU23" i="4" s="1"/>
  <c r="AV77" i="34"/>
  <c r="AV69" i="34"/>
  <c r="AV70" i="34" s="1"/>
  <c r="AW70" i="34" s="1"/>
  <c r="AV10" i="34"/>
  <c r="AV40" i="34" s="1"/>
  <c r="AU48" i="34"/>
  <c r="AV101" i="33"/>
  <c r="AV102" i="33" s="1"/>
  <c r="AU19" i="12" s="1"/>
  <c r="AW5" i="33"/>
  <c r="AV40" i="33"/>
  <c r="AU101" i="32"/>
  <c r="AU102" i="32" s="1"/>
  <c r="AT18" i="12" s="1"/>
  <c r="AV5" i="32"/>
  <c r="AU40" i="32"/>
  <c r="AT48" i="31"/>
  <c r="AU101" i="31"/>
  <c r="AU102" i="31" s="1"/>
  <c r="AT17" i="12" s="1"/>
  <c r="AV5" i="31"/>
  <c r="AU40" i="31"/>
  <c r="AU15" i="4"/>
  <c r="AV77" i="27"/>
  <c r="AV69" i="27"/>
  <c r="AV70" i="27" s="1"/>
  <c r="AW70" i="27" s="1"/>
  <c r="AV10" i="27"/>
  <c r="AV40" i="27" s="1"/>
  <c r="AU78" i="27"/>
  <c r="AW48" i="24"/>
  <c r="AV36" i="7" s="1"/>
  <c r="AY48" i="26"/>
  <c r="AY50" i="26" s="1"/>
  <c r="AY51" i="26" s="1"/>
  <c r="AZ75" i="26"/>
  <c r="AX119" i="12"/>
  <c r="AT5" i="4"/>
  <c r="AT75" i="4" s="1"/>
  <c r="AS81" i="4"/>
  <c r="AS4" i="12"/>
  <c r="AU10" i="22"/>
  <c r="AU40" i="22" s="1"/>
  <c r="AU10" i="23"/>
  <c r="AU41" i="2"/>
  <c r="AU76" i="2"/>
  <c r="AU78" i="2" s="1"/>
  <c r="AV58" i="2"/>
  <c r="AQ82" i="4"/>
  <c r="AR103" i="12"/>
  <c r="AQ107" i="12"/>
  <c r="AQ109" i="12" s="1"/>
  <c r="AV69" i="30"/>
  <c r="AV70" i="30" s="1"/>
  <c r="AW70" i="30" s="1"/>
  <c r="AU18" i="4"/>
  <c r="AV77" i="30"/>
  <c r="AU94" i="2"/>
  <c r="AV5" i="2"/>
  <c r="AU101" i="2"/>
  <c r="AU102" i="2" s="1"/>
  <c r="AT7" i="12" s="1"/>
  <c r="AV10" i="29"/>
  <c r="AV40" i="29" s="1"/>
  <c r="AW10" i="25"/>
  <c r="AW40" i="25" s="1"/>
  <c r="AW76" i="28"/>
  <c r="AW78" i="28" s="1"/>
  <c r="AW41" i="28"/>
  <c r="AW95" i="28" s="1"/>
  <c r="AW97" i="28" s="1"/>
  <c r="AX94" i="28" s="1"/>
  <c r="AX58" i="28"/>
  <c r="AX10" i="24"/>
  <c r="AX40" i="24" s="1"/>
  <c r="AV75" i="30"/>
  <c r="AT123" i="12"/>
  <c r="AU48" i="30"/>
  <c r="AT78" i="23"/>
  <c r="AW101" i="28"/>
  <c r="AW102" i="28" s="1"/>
  <c r="AV14" i="12" s="1"/>
  <c r="AX5" i="28"/>
  <c r="AV77" i="29"/>
  <c r="AV69" i="29"/>
  <c r="AV70" i="29" s="1"/>
  <c r="AW70" i="29" s="1"/>
  <c r="AU17" i="4"/>
  <c r="AZ10" i="26"/>
  <c r="AZ40" i="26" s="1"/>
  <c r="AT41" i="22"/>
  <c r="AS38" i="11" s="1"/>
  <c r="AT76" i="22"/>
  <c r="AT78" i="22" s="1"/>
  <c r="AX77" i="24"/>
  <c r="AX69" i="24"/>
  <c r="AX70" i="24" s="1"/>
  <c r="AY70" i="24" s="1"/>
  <c r="AW12" i="4"/>
  <c r="AY14" i="4"/>
  <c r="AZ77" i="26"/>
  <c r="AZ69" i="26"/>
  <c r="AZ70" i="26" s="1"/>
  <c r="BA70" i="26" s="1"/>
  <c r="AV41" i="25"/>
  <c r="AV95" i="25" s="1"/>
  <c r="AV97" i="25" s="1"/>
  <c r="AW94" i="25" s="1"/>
  <c r="AV76" i="25"/>
  <c r="AV78" i="25" s="1"/>
  <c r="AV10" i="30"/>
  <c r="AV40" i="30" s="1"/>
  <c r="AU48" i="29"/>
  <c r="AY95" i="36" l="1"/>
  <c r="AY78" i="36"/>
  <c r="AX129" i="12" s="1"/>
  <c r="AY94" i="36"/>
  <c r="AY75" i="45"/>
  <c r="AW138" i="12"/>
  <c r="AX50" i="44"/>
  <c r="AX51" i="44" s="1"/>
  <c r="AW56" i="7"/>
  <c r="AY75" i="44"/>
  <c r="AW137" i="12"/>
  <c r="AX50" i="43"/>
  <c r="AX51" i="43" s="1"/>
  <c r="AW55" i="7"/>
  <c r="AY75" i="41"/>
  <c r="AW134" i="12"/>
  <c r="AX50" i="40"/>
  <c r="AX51" i="40" s="1"/>
  <c r="AW52" i="7"/>
  <c r="AY75" i="39"/>
  <c r="AW132" i="12"/>
  <c r="AX50" i="38"/>
  <c r="AX51" i="38" s="1"/>
  <c r="AW50" i="7"/>
  <c r="AY75" i="37"/>
  <c r="AW130" i="12"/>
  <c r="AX50" i="36"/>
  <c r="AX51" i="36" s="1"/>
  <c r="AW48" i="7"/>
  <c r="AX48" i="37"/>
  <c r="AX48" i="39"/>
  <c r="AY76" i="45"/>
  <c r="AY41" i="45"/>
  <c r="AY95" i="45" s="1"/>
  <c r="AY97" i="45" s="1"/>
  <c r="AZ94" i="45" s="1"/>
  <c r="AZ58" i="45"/>
  <c r="AY33" i="4" s="1"/>
  <c r="AX48" i="45"/>
  <c r="AY101" i="45"/>
  <c r="AY102" i="45" s="1"/>
  <c r="AX31" i="12" s="1"/>
  <c r="AZ5" i="45"/>
  <c r="AY101" i="44"/>
  <c r="AY102" i="44" s="1"/>
  <c r="AX30" i="12" s="1"/>
  <c r="AZ5" i="44"/>
  <c r="AY40" i="44"/>
  <c r="AY101" i="43"/>
  <c r="AY102" i="43" s="1"/>
  <c r="AX29" i="12" s="1"/>
  <c r="AZ5" i="43"/>
  <c r="AY40" i="43"/>
  <c r="AY41" i="42"/>
  <c r="AY95" i="42" s="1"/>
  <c r="AY97" i="42" s="1"/>
  <c r="AZ94" i="42" s="1"/>
  <c r="AY76" i="42"/>
  <c r="AY78" i="42" s="1"/>
  <c r="AZ58" i="42"/>
  <c r="AY30" i="4" s="1"/>
  <c r="AZ10" i="42"/>
  <c r="AY101" i="41"/>
  <c r="AY102" i="41" s="1"/>
  <c r="AX27" i="12" s="1"/>
  <c r="AZ5" i="41"/>
  <c r="AY40" i="41"/>
  <c r="AX95" i="41"/>
  <c r="AX97" i="41" s="1"/>
  <c r="AY94" i="41" s="1"/>
  <c r="AX48" i="41"/>
  <c r="AY101" i="40"/>
  <c r="AY102" i="40" s="1"/>
  <c r="AX26" i="12" s="1"/>
  <c r="AZ5" i="40"/>
  <c r="AY41" i="40"/>
  <c r="AY95" i="40" s="1"/>
  <c r="AY97" i="40" s="1"/>
  <c r="AZ94" i="40" s="1"/>
  <c r="AY76" i="40"/>
  <c r="AY78" i="40" s="1"/>
  <c r="AZ58" i="40"/>
  <c r="AY28" i="4" s="1"/>
  <c r="AY101" i="39"/>
  <c r="AY102" i="39" s="1"/>
  <c r="AX25" i="12" s="1"/>
  <c r="AZ5" i="39"/>
  <c r="AY40" i="39"/>
  <c r="AY101" i="38"/>
  <c r="AY102" i="38" s="1"/>
  <c r="AX24" i="12" s="1"/>
  <c r="AZ5" i="38"/>
  <c r="AY41" i="38"/>
  <c r="AY95" i="38" s="1"/>
  <c r="AY97" i="38" s="1"/>
  <c r="AZ94" i="38" s="1"/>
  <c r="AY76" i="38"/>
  <c r="AY78" i="38" s="1"/>
  <c r="AZ58" i="38"/>
  <c r="AY26" i="4" s="1"/>
  <c r="AY76" i="37"/>
  <c r="AY78" i="37" s="1"/>
  <c r="AY41" i="37"/>
  <c r="AY101" i="37"/>
  <c r="AY102" i="37" s="1"/>
  <c r="AX23" i="12" s="1"/>
  <c r="AZ5" i="37"/>
  <c r="AZ58" i="37"/>
  <c r="AY25" i="4" s="1"/>
  <c r="AY48" i="36"/>
  <c r="AZ69" i="36"/>
  <c r="AZ70" i="36" s="1"/>
  <c r="BA70" i="36" s="1"/>
  <c r="AZ77" i="36"/>
  <c r="AZ10" i="36"/>
  <c r="AZ40" i="36" s="1"/>
  <c r="AR65" i="7"/>
  <c r="AT122" i="12"/>
  <c r="AV117" i="12"/>
  <c r="AT50" i="23"/>
  <c r="AT51" i="23" s="1"/>
  <c r="AU50" i="27"/>
  <c r="AU51" i="27" s="1"/>
  <c r="AV58" i="22"/>
  <c r="AV69" i="22" s="1"/>
  <c r="AV70" i="22" s="1"/>
  <c r="AW70" i="22" s="1"/>
  <c r="AU48" i="2"/>
  <c r="AU50" i="2" s="1"/>
  <c r="AU51" i="2" s="1"/>
  <c r="AT127" i="12"/>
  <c r="AV75" i="35"/>
  <c r="AT128" i="12"/>
  <c r="AT50" i="31"/>
  <c r="AT51" i="31" s="1"/>
  <c r="AS43" i="7"/>
  <c r="AX38" i="7"/>
  <c r="AU50" i="34"/>
  <c r="AU51" i="34" s="1"/>
  <c r="AT46" i="7"/>
  <c r="AV77" i="35"/>
  <c r="AV69" i="35"/>
  <c r="AV70" i="35" s="1"/>
  <c r="AW70" i="35" s="1"/>
  <c r="AV10" i="35"/>
  <c r="AU48" i="35"/>
  <c r="AV41" i="34"/>
  <c r="AV95" i="34" s="1"/>
  <c r="AV97" i="34" s="1"/>
  <c r="AW94" i="34" s="1"/>
  <c r="AV76" i="34"/>
  <c r="AV78" i="34" s="1"/>
  <c r="AV101" i="34"/>
  <c r="AV102" i="34" s="1"/>
  <c r="AU20" i="12" s="1"/>
  <c r="AW5" i="34"/>
  <c r="AV76" i="33"/>
  <c r="AV78" i="33" s="1"/>
  <c r="AV41" i="33"/>
  <c r="AV95" i="33" s="1"/>
  <c r="AV97" i="33" s="1"/>
  <c r="AW94" i="33" s="1"/>
  <c r="AW10" i="33"/>
  <c r="AW40" i="33" s="1"/>
  <c r="AX58" i="33" s="1"/>
  <c r="AW21" i="4" s="1"/>
  <c r="AU41" i="32"/>
  <c r="AU95" i="32" s="1"/>
  <c r="AU97" i="32" s="1"/>
  <c r="AV94" i="32" s="1"/>
  <c r="AU76" i="32"/>
  <c r="AU78" i="32" s="1"/>
  <c r="AV58" i="32"/>
  <c r="AU20" i="4" s="1"/>
  <c r="AV10" i="32"/>
  <c r="AV40" i="32" s="1"/>
  <c r="AV10" i="31"/>
  <c r="AU41" i="31"/>
  <c r="AU95" i="31" s="1"/>
  <c r="AU97" i="31" s="1"/>
  <c r="AU76" i="31"/>
  <c r="AU78" i="31" s="1"/>
  <c r="AV58" i="31"/>
  <c r="AU19" i="4" s="1"/>
  <c r="AV41" i="27"/>
  <c r="AV95" i="27" s="1"/>
  <c r="AV97" i="27" s="1"/>
  <c r="AW94" i="27" s="1"/>
  <c r="AV76" i="27"/>
  <c r="AW48" i="28"/>
  <c r="AW50" i="28" s="1"/>
  <c r="AW51" i="28" s="1"/>
  <c r="AW50" i="24"/>
  <c r="AW51" i="24" s="1"/>
  <c r="AW5" i="27"/>
  <c r="AV101" i="27"/>
  <c r="AV102" i="27" s="1"/>
  <c r="AU13" i="12" s="1"/>
  <c r="AV75" i="27"/>
  <c r="AT120" i="12"/>
  <c r="AW76" i="25"/>
  <c r="AW41" i="25"/>
  <c r="AW95" i="25" s="1"/>
  <c r="AW97" i="25" s="1"/>
  <c r="AX94" i="25" s="1"/>
  <c r="AX58" i="25"/>
  <c r="AT114" i="12"/>
  <c r="AV75" i="2"/>
  <c r="AW75" i="25"/>
  <c r="AU118" i="12"/>
  <c r="AU75" i="22"/>
  <c r="AS115" i="12"/>
  <c r="AU75" i="23"/>
  <c r="AS116" i="12"/>
  <c r="AT42" i="7"/>
  <c r="AU50" i="30"/>
  <c r="AU51" i="30" s="1"/>
  <c r="AX77" i="28"/>
  <c r="AW16" i="4"/>
  <c r="AX69" i="28"/>
  <c r="AX70" i="28" s="1"/>
  <c r="AY70" i="28" s="1"/>
  <c r="AU101" i="23"/>
  <c r="AU102" i="23" s="1"/>
  <c r="AT9" i="12" s="1"/>
  <c r="AV5" i="23"/>
  <c r="AT95" i="22"/>
  <c r="AT97" i="22" s="1"/>
  <c r="AS92" i="12" s="1"/>
  <c r="K39" i="14"/>
  <c r="AX76" i="24"/>
  <c r="AX78" i="24" s="1"/>
  <c r="AX41" i="24"/>
  <c r="AX95" i="24" s="1"/>
  <c r="AX97" i="24" s="1"/>
  <c r="AY94" i="24" s="1"/>
  <c r="AW101" i="25"/>
  <c r="AW102" i="25" s="1"/>
  <c r="AV11" i="12" s="1"/>
  <c r="AX5" i="25"/>
  <c r="AV10" i="2"/>
  <c r="AU40" i="23"/>
  <c r="AT37" i="11" s="1"/>
  <c r="AU50" i="29"/>
  <c r="AU51" i="29" s="1"/>
  <c r="AT41" i="7"/>
  <c r="AZ41" i="26"/>
  <c r="AZ76" i="26"/>
  <c r="AZ78" i="26" s="1"/>
  <c r="AY5" i="24"/>
  <c r="AX101" i="24"/>
  <c r="AX102" i="24" s="1"/>
  <c r="AW10" i="12" s="1"/>
  <c r="AV76" i="29"/>
  <c r="AV78" i="29" s="1"/>
  <c r="AV41" i="29"/>
  <c r="AV95" i="29" s="1"/>
  <c r="AV97" i="29" s="1"/>
  <c r="AW94" i="29" s="1"/>
  <c r="AU95" i="2"/>
  <c r="AU97" i="2" s="1"/>
  <c r="AU76" i="22"/>
  <c r="AU41" i="22"/>
  <c r="AU95" i="22" s="1"/>
  <c r="AT81" i="4"/>
  <c r="AU5" i="4"/>
  <c r="AT4" i="12"/>
  <c r="K38" i="14"/>
  <c r="AV41" i="30"/>
  <c r="AV95" i="30" s="1"/>
  <c r="AV97" i="30" s="1"/>
  <c r="AW94" i="30" s="1"/>
  <c r="AV76" i="30"/>
  <c r="AV78" i="30" s="1"/>
  <c r="AV48" i="25"/>
  <c r="AV101" i="30"/>
  <c r="AV102" i="30" s="1"/>
  <c r="AU16" i="12" s="1"/>
  <c r="AW5" i="30"/>
  <c r="AT48" i="22"/>
  <c r="AZ101" i="26"/>
  <c r="AZ102" i="26" s="1"/>
  <c r="AY12" i="12" s="1"/>
  <c r="BA5" i="26"/>
  <c r="AX10" i="28"/>
  <c r="AX40" i="28" s="1"/>
  <c r="AV121" i="12"/>
  <c r="AX75" i="28"/>
  <c r="AV101" i="29"/>
  <c r="AV102" i="29" s="1"/>
  <c r="AU15" i="12" s="1"/>
  <c r="AW5" i="29"/>
  <c r="AR82" i="4"/>
  <c r="AS103" i="12"/>
  <c r="AR107" i="12"/>
  <c r="AR109" i="12" s="1"/>
  <c r="AU9" i="4"/>
  <c r="AV77" i="2"/>
  <c r="AV69" i="2"/>
  <c r="AV70" i="2" s="1"/>
  <c r="AW70" i="2" s="1"/>
  <c r="AV5" i="22"/>
  <c r="AU101" i="22"/>
  <c r="AU102" i="22" s="1"/>
  <c r="AT8" i="12" s="1"/>
  <c r="AY78" i="45" l="1"/>
  <c r="AZ75" i="36"/>
  <c r="AY97" i="36"/>
  <c r="AX50" i="45"/>
  <c r="AX51" i="45" s="1"/>
  <c r="AW57" i="7"/>
  <c r="AZ75" i="45"/>
  <c r="AX138" i="12"/>
  <c r="AZ75" i="42"/>
  <c r="AX135" i="12"/>
  <c r="AX50" i="41"/>
  <c r="AX51" i="41" s="1"/>
  <c r="AW53" i="7"/>
  <c r="AZ75" i="40"/>
  <c r="AX133" i="12"/>
  <c r="AX50" i="39"/>
  <c r="AX51" i="39" s="1"/>
  <c r="AW51" i="7"/>
  <c r="AZ75" i="38"/>
  <c r="AX131" i="12"/>
  <c r="AX50" i="37"/>
  <c r="AX51" i="37" s="1"/>
  <c r="AW49" i="7"/>
  <c r="AZ75" i="37"/>
  <c r="AX130" i="12"/>
  <c r="AY50" i="36"/>
  <c r="AY51" i="36" s="1"/>
  <c r="AX48" i="7"/>
  <c r="AY48" i="42"/>
  <c r="AY48" i="38"/>
  <c r="AZ69" i="45"/>
  <c r="AZ70" i="45" s="1"/>
  <c r="BA70" i="45" s="1"/>
  <c r="AZ77" i="45"/>
  <c r="AY48" i="45"/>
  <c r="AZ10" i="45"/>
  <c r="AY41" i="44"/>
  <c r="AY95" i="44" s="1"/>
  <c r="AY97" i="44" s="1"/>
  <c r="AZ94" i="44" s="1"/>
  <c r="AY76" i="44"/>
  <c r="AY78" i="44" s="1"/>
  <c r="AZ58" i="44"/>
  <c r="AY32" i="4" s="1"/>
  <c r="AZ10" i="44"/>
  <c r="AY41" i="43"/>
  <c r="AY95" i="43" s="1"/>
  <c r="AY97" i="43" s="1"/>
  <c r="AZ94" i="43" s="1"/>
  <c r="AY76" i="43"/>
  <c r="AY78" i="43" s="1"/>
  <c r="AZ58" i="43"/>
  <c r="AY31" i="4" s="1"/>
  <c r="AZ10" i="43"/>
  <c r="AZ40" i="43" s="1"/>
  <c r="AZ101" i="42"/>
  <c r="AZ102" i="42" s="1"/>
  <c r="AY28" i="12" s="1"/>
  <c r="BA5" i="42"/>
  <c r="AZ40" i="42"/>
  <c r="AZ69" i="42"/>
  <c r="AZ70" i="42" s="1"/>
  <c r="BA70" i="42" s="1"/>
  <c r="AZ77" i="42"/>
  <c r="AY41" i="41"/>
  <c r="AY95" i="41" s="1"/>
  <c r="AY97" i="41" s="1"/>
  <c r="AZ94" i="41" s="1"/>
  <c r="AY76" i="41"/>
  <c r="AY78" i="41" s="1"/>
  <c r="AZ58" i="41"/>
  <c r="AY29" i="4" s="1"/>
  <c r="AZ10" i="41"/>
  <c r="AZ40" i="41" s="1"/>
  <c r="AZ69" i="40"/>
  <c r="AZ70" i="40" s="1"/>
  <c r="BA70" i="40" s="1"/>
  <c r="AZ77" i="40"/>
  <c r="AY48" i="40"/>
  <c r="AZ10" i="40"/>
  <c r="AY41" i="39"/>
  <c r="AY95" i="39" s="1"/>
  <c r="AY97" i="39" s="1"/>
  <c r="AZ94" i="39" s="1"/>
  <c r="AY76" i="39"/>
  <c r="AY78" i="39" s="1"/>
  <c r="AZ58" i="39"/>
  <c r="AY27" i="4" s="1"/>
  <c r="AZ10" i="39"/>
  <c r="AZ69" i="38"/>
  <c r="AZ70" i="38" s="1"/>
  <c r="BA70" i="38" s="1"/>
  <c r="AZ77" i="38"/>
  <c r="AZ10" i="38"/>
  <c r="AZ40" i="38" s="1"/>
  <c r="AZ10" i="37"/>
  <c r="AZ69" i="37"/>
  <c r="AZ70" i="37" s="1"/>
  <c r="BA70" i="37" s="1"/>
  <c r="AZ77" i="37"/>
  <c r="AY95" i="37"/>
  <c r="AY97" i="37" s="1"/>
  <c r="AZ94" i="37" s="1"/>
  <c r="AY48" i="37"/>
  <c r="AZ76" i="36"/>
  <c r="AZ78" i="36" s="1"/>
  <c r="AZ41" i="36"/>
  <c r="AZ101" i="36"/>
  <c r="AZ102" i="36" s="1"/>
  <c r="AY22" i="12" s="1"/>
  <c r="BA5" i="36"/>
  <c r="AT33" i="7"/>
  <c r="AV94" i="31"/>
  <c r="AU10" i="4"/>
  <c r="AV77" i="22"/>
  <c r="AW75" i="34"/>
  <c r="AU127" i="12"/>
  <c r="AW75" i="33"/>
  <c r="AU126" i="12"/>
  <c r="AV75" i="32"/>
  <c r="AT125" i="12"/>
  <c r="AV75" i="31"/>
  <c r="AT124" i="12"/>
  <c r="AV40" i="7"/>
  <c r="AV48" i="27"/>
  <c r="AU39" i="7" s="1"/>
  <c r="AV48" i="33"/>
  <c r="AU50" i="35"/>
  <c r="AU51" i="35" s="1"/>
  <c r="AT47" i="7"/>
  <c r="AV101" i="35"/>
  <c r="AV102" i="35" s="1"/>
  <c r="AU21" i="12" s="1"/>
  <c r="AW5" i="35"/>
  <c r="AV40" i="35"/>
  <c r="AV48" i="34"/>
  <c r="AW10" i="34"/>
  <c r="AW40" i="34" s="1"/>
  <c r="AX77" i="33"/>
  <c r="AX69" i="33"/>
  <c r="AX70" i="33" s="1"/>
  <c r="AY70" i="33" s="1"/>
  <c r="AW101" i="33"/>
  <c r="AW102" i="33" s="1"/>
  <c r="AV19" i="12" s="1"/>
  <c r="AX5" i="33"/>
  <c r="AW41" i="33"/>
  <c r="AW95" i="33" s="1"/>
  <c r="AW97" i="33" s="1"/>
  <c r="AX94" i="33" s="1"/>
  <c r="AW76" i="33"/>
  <c r="AV41" i="32"/>
  <c r="AV95" i="32" s="1"/>
  <c r="AV97" i="32" s="1"/>
  <c r="AW94" i="32" s="1"/>
  <c r="AV76" i="32"/>
  <c r="AV69" i="32"/>
  <c r="AV70" i="32" s="1"/>
  <c r="AW70" i="32" s="1"/>
  <c r="AV77" i="32"/>
  <c r="AU48" i="32"/>
  <c r="AV101" i="32"/>
  <c r="AV102" i="32" s="1"/>
  <c r="AU18" i="12" s="1"/>
  <c r="AW5" i="32"/>
  <c r="AU48" i="31"/>
  <c r="AV69" i="31"/>
  <c r="AV70" i="31" s="1"/>
  <c r="AW70" i="31" s="1"/>
  <c r="AV77" i="31"/>
  <c r="AV101" i="31"/>
  <c r="AV102" i="31" s="1"/>
  <c r="AU17" i="12" s="1"/>
  <c r="AW5" i="31"/>
  <c r="AV40" i="31"/>
  <c r="AW10" i="27"/>
  <c r="AW40" i="27" s="1"/>
  <c r="AV48" i="29"/>
  <c r="AV50" i="29" s="1"/>
  <c r="AV51" i="29" s="1"/>
  <c r="AV78" i="27"/>
  <c r="AS140" i="12"/>
  <c r="AS5" i="12" s="1"/>
  <c r="AS61" i="12" s="1"/>
  <c r="AW78" i="25"/>
  <c r="AV118" i="12" s="1"/>
  <c r="AW48" i="25"/>
  <c r="AV37" i="7" s="1"/>
  <c r="AS45" i="11"/>
  <c r="AS47" i="11" s="1"/>
  <c r="AS72" i="11" s="1"/>
  <c r="AS104" i="12" s="1"/>
  <c r="AT103" i="12" s="1"/>
  <c r="AW10" i="29"/>
  <c r="AW40" i="29" s="1"/>
  <c r="AU123" i="12"/>
  <c r="AW75" i="30"/>
  <c r="AW75" i="29"/>
  <c r="AU122" i="12"/>
  <c r="AX10" i="25"/>
  <c r="AX40" i="25" s="1"/>
  <c r="AV10" i="23"/>
  <c r="AV40" i="23" s="1"/>
  <c r="AW13" i="4"/>
  <c r="AX77" i="25"/>
  <c r="AX69" i="25"/>
  <c r="AX70" i="25" s="1"/>
  <c r="AY70" i="25" s="1"/>
  <c r="AX76" i="28"/>
  <c r="AX78" i="28" s="1"/>
  <c r="AX41" i="28"/>
  <c r="AX95" i="28" s="1"/>
  <c r="AX97" i="28" s="1"/>
  <c r="AY94" i="28" s="1"/>
  <c r="AV50" i="25"/>
  <c r="AV51" i="25" s="1"/>
  <c r="AU37" i="7"/>
  <c r="AZ48" i="26"/>
  <c r="AZ95" i="26"/>
  <c r="AZ97" i="26" s="1"/>
  <c r="BA94" i="26" s="1"/>
  <c r="K46" i="14"/>
  <c r="K48" i="14" s="1"/>
  <c r="AV48" i="30"/>
  <c r="AY10" i="24"/>
  <c r="AY40" i="24" s="1"/>
  <c r="AW117" i="12"/>
  <c r="AY75" i="24"/>
  <c r="AW5" i="2"/>
  <c r="AV101" i="2"/>
  <c r="AV102" i="2" s="1"/>
  <c r="AU7" i="12" s="1"/>
  <c r="AU94" i="22"/>
  <c r="AU97" i="22" s="1"/>
  <c r="AV94" i="22" s="1"/>
  <c r="AS97" i="12"/>
  <c r="AU78" i="22"/>
  <c r="AY119" i="12"/>
  <c r="BA75" i="26"/>
  <c r="AS34" i="7"/>
  <c r="AS59" i="7" s="1"/>
  <c r="AS61" i="7" s="1"/>
  <c r="AS62" i="7" s="1"/>
  <c r="AT50" i="22"/>
  <c r="AT51" i="22" s="1"/>
  <c r="AY5" i="28"/>
  <c r="AX101" i="28"/>
  <c r="AX102" i="28" s="1"/>
  <c r="AW14" i="12" s="1"/>
  <c r="AW10" i="30"/>
  <c r="AW40" i="30" s="1"/>
  <c r="AV10" i="22"/>
  <c r="AV40" i="22" s="1"/>
  <c r="AV94" i="2"/>
  <c r="BA10" i="26"/>
  <c r="BA40" i="26" s="1"/>
  <c r="AU48" i="22"/>
  <c r="AU41" i="23"/>
  <c r="AU95" i="23" s="1"/>
  <c r="AU97" i="23" s="1"/>
  <c r="AV94" i="23" s="1"/>
  <c r="AU76" i="23"/>
  <c r="AU78" i="23" s="1"/>
  <c r="AV58" i="23"/>
  <c r="AV40" i="2"/>
  <c r="AX48" i="24"/>
  <c r="AU37" i="11" l="1"/>
  <c r="AT38" i="11"/>
  <c r="AT92" i="12"/>
  <c r="AT97" i="12" s="1"/>
  <c r="AZ95" i="36"/>
  <c r="AZ94" i="36"/>
  <c r="AY50" i="45"/>
  <c r="AY51" i="45" s="1"/>
  <c r="AX57" i="7"/>
  <c r="AZ75" i="44"/>
  <c r="AX137" i="12"/>
  <c r="AZ75" i="43"/>
  <c r="AX136" i="12"/>
  <c r="AY50" i="42"/>
  <c r="AY51" i="42" s="1"/>
  <c r="AX54" i="7"/>
  <c r="AZ75" i="41"/>
  <c r="AX134" i="12"/>
  <c r="AY50" i="40"/>
  <c r="AY51" i="40" s="1"/>
  <c r="AX52" i="7"/>
  <c r="AZ75" i="39"/>
  <c r="AX132" i="12"/>
  <c r="AY50" i="38"/>
  <c r="AY51" i="38" s="1"/>
  <c r="AX50" i="7"/>
  <c r="AY50" i="37"/>
  <c r="AY51" i="37" s="1"/>
  <c r="AX49" i="7"/>
  <c r="BA75" i="36"/>
  <c r="AY129" i="12"/>
  <c r="AY48" i="41"/>
  <c r="AY48" i="43"/>
  <c r="AU41" i="7"/>
  <c r="AY48" i="44"/>
  <c r="AZ101" i="45"/>
  <c r="AZ102" i="45" s="1"/>
  <c r="AY31" i="12" s="1"/>
  <c r="BA5" i="45"/>
  <c r="AZ40" i="45"/>
  <c r="AZ101" i="44"/>
  <c r="AZ102" i="44" s="1"/>
  <c r="AY30" i="12" s="1"/>
  <c r="BA5" i="44"/>
  <c r="AZ40" i="44"/>
  <c r="AZ69" i="44"/>
  <c r="AZ70" i="44" s="1"/>
  <c r="BA70" i="44" s="1"/>
  <c r="AZ77" i="44"/>
  <c r="AZ101" i="43"/>
  <c r="AZ102" i="43" s="1"/>
  <c r="AY29" i="12" s="1"/>
  <c r="BA5" i="43"/>
  <c r="AZ76" i="43"/>
  <c r="AZ41" i="43"/>
  <c r="AZ95" i="43" s="1"/>
  <c r="AZ97" i="43" s="1"/>
  <c r="BA94" i="43" s="1"/>
  <c r="AZ77" i="43"/>
  <c r="AZ69" i="43"/>
  <c r="AZ70" i="43" s="1"/>
  <c r="BA70" i="43" s="1"/>
  <c r="AZ41" i="42"/>
  <c r="AZ95" i="42" s="1"/>
  <c r="AZ97" i="42" s="1"/>
  <c r="BA94" i="42" s="1"/>
  <c r="AZ76" i="42"/>
  <c r="AZ78" i="42" s="1"/>
  <c r="BA10" i="42"/>
  <c r="BA40" i="42" s="1"/>
  <c r="AZ41" i="41"/>
  <c r="AZ95" i="41" s="1"/>
  <c r="AZ97" i="41" s="1"/>
  <c r="BA94" i="41" s="1"/>
  <c r="AZ76" i="41"/>
  <c r="AZ69" i="41"/>
  <c r="AZ70" i="41" s="1"/>
  <c r="BA70" i="41" s="1"/>
  <c r="AZ77" i="41"/>
  <c r="AZ101" i="41"/>
  <c r="AZ102" i="41" s="1"/>
  <c r="AY27" i="12" s="1"/>
  <c r="BA5" i="41"/>
  <c r="AZ101" i="40"/>
  <c r="AZ102" i="40" s="1"/>
  <c r="AY26" i="12" s="1"/>
  <c r="BA5" i="40"/>
  <c r="AZ40" i="40"/>
  <c r="AZ101" i="39"/>
  <c r="AZ102" i="39" s="1"/>
  <c r="AY25" i="12" s="1"/>
  <c r="BA5" i="39"/>
  <c r="AZ40" i="39"/>
  <c r="AZ69" i="39"/>
  <c r="AZ70" i="39" s="1"/>
  <c r="BA70" i="39" s="1"/>
  <c r="AZ77" i="39"/>
  <c r="AY48" i="39"/>
  <c r="AZ101" i="38"/>
  <c r="AZ102" i="38" s="1"/>
  <c r="AY24" i="12" s="1"/>
  <c r="BA5" i="38"/>
  <c r="AZ41" i="38"/>
  <c r="AZ95" i="38" s="1"/>
  <c r="AZ97" i="38" s="1"/>
  <c r="BA94" i="38" s="1"/>
  <c r="AZ76" i="38"/>
  <c r="AZ78" i="38" s="1"/>
  <c r="AZ101" i="37"/>
  <c r="AZ102" i="37" s="1"/>
  <c r="AY23" i="12" s="1"/>
  <c r="BA5" i="37"/>
  <c r="AZ40" i="37"/>
  <c r="BA10" i="36"/>
  <c r="AZ48" i="36"/>
  <c r="AW50" i="25"/>
  <c r="AW51" i="25" s="1"/>
  <c r="AV50" i="27"/>
  <c r="AV51" i="27" s="1"/>
  <c r="AW78" i="33"/>
  <c r="AV78" i="32"/>
  <c r="AS48" i="11"/>
  <c r="AS64" i="7"/>
  <c r="AS65" i="7" s="1"/>
  <c r="AX75" i="25"/>
  <c r="AU50" i="31"/>
  <c r="AU51" i="31" s="1"/>
  <c r="AT43" i="7"/>
  <c r="AU50" i="32"/>
  <c r="AU51" i="32" s="1"/>
  <c r="AT44" i="7"/>
  <c r="AV50" i="33"/>
  <c r="AV51" i="33" s="1"/>
  <c r="AU45" i="7"/>
  <c r="AV50" i="34"/>
  <c r="AV51" i="34" s="1"/>
  <c r="AU46" i="7"/>
  <c r="AV76" i="35"/>
  <c r="AV78" i="35" s="1"/>
  <c r="AV41" i="35"/>
  <c r="AV95" i="35" s="1"/>
  <c r="AV97" i="35" s="1"/>
  <c r="AW94" i="35" s="1"/>
  <c r="AW10" i="35"/>
  <c r="AW101" i="34"/>
  <c r="AW102" i="34" s="1"/>
  <c r="AV20" i="12" s="1"/>
  <c r="AX5" i="34"/>
  <c r="AW41" i="34"/>
  <c r="AW95" i="34" s="1"/>
  <c r="AW97" i="34" s="1"/>
  <c r="AX94" i="34" s="1"/>
  <c r="AW76" i="34"/>
  <c r="AW78" i="34" s="1"/>
  <c r="AX58" i="34"/>
  <c r="AW22" i="4" s="1"/>
  <c r="AW48" i="33"/>
  <c r="AX10" i="33"/>
  <c r="AX40" i="33" s="1"/>
  <c r="AW10" i="32"/>
  <c r="AW40" i="32" s="1"/>
  <c r="AV48" i="32"/>
  <c r="AW10" i="31"/>
  <c r="AV76" i="31"/>
  <c r="AV78" i="31" s="1"/>
  <c r="AV41" i="31"/>
  <c r="AV95" i="31" s="1"/>
  <c r="AV97" i="31" s="1"/>
  <c r="AS99" i="12"/>
  <c r="AW75" i="27"/>
  <c r="AU120" i="12"/>
  <c r="AW101" i="27"/>
  <c r="AW102" i="27" s="1"/>
  <c r="AV13" i="12" s="1"/>
  <c r="AX5" i="27"/>
  <c r="AW76" i="27"/>
  <c r="AW41" i="27"/>
  <c r="AW95" i="27" s="1"/>
  <c r="AW97" i="27" s="1"/>
  <c r="AX94" i="27" s="1"/>
  <c r="AX58" i="27"/>
  <c r="AV75" i="23"/>
  <c r="AT116" i="12"/>
  <c r="AW101" i="30"/>
  <c r="AW102" i="30" s="1"/>
  <c r="AV16" i="12" s="1"/>
  <c r="AX5" i="30"/>
  <c r="AS107" i="12"/>
  <c r="K49" i="14"/>
  <c r="K63" i="14"/>
  <c r="AX48" i="28"/>
  <c r="AX76" i="25"/>
  <c r="AX41" i="25"/>
  <c r="AX95" i="25" s="1"/>
  <c r="AX97" i="25" s="1"/>
  <c r="AY94" i="25" s="1"/>
  <c r="AW41" i="29"/>
  <c r="AW76" i="29"/>
  <c r="AW78" i="29" s="1"/>
  <c r="AX58" i="29"/>
  <c r="BA41" i="26"/>
  <c r="BA95" i="26" s="1"/>
  <c r="BA97" i="26" s="1"/>
  <c r="BB94" i="26" s="1"/>
  <c r="BA76" i="26"/>
  <c r="BA78" i="26" s="1"/>
  <c r="BB58" i="26"/>
  <c r="AT115" i="12"/>
  <c r="AV75" i="22"/>
  <c r="AY76" i="24"/>
  <c r="AY78" i="24" s="1"/>
  <c r="AY41" i="24"/>
  <c r="AY95" i="24" s="1"/>
  <c r="AY97" i="24" s="1"/>
  <c r="AZ94" i="24" s="1"/>
  <c r="AZ58" i="24"/>
  <c r="AV50" i="30"/>
  <c r="AV51" i="30" s="1"/>
  <c r="AU42" i="7"/>
  <c r="AS82" i="4"/>
  <c r="AY5" i="25"/>
  <c r="AX101" i="25"/>
  <c r="AX102" i="25" s="1"/>
  <c r="AW11" i="12" s="1"/>
  <c r="AW101" i="29"/>
  <c r="AW102" i="29" s="1"/>
  <c r="AV15" i="12" s="1"/>
  <c r="AX5" i="29"/>
  <c r="AV41" i="2"/>
  <c r="AV76" i="2"/>
  <c r="AV78" i="2" s="1"/>
  <c r="AU50" i="22"/>
  <c r="AU51" i="22" s="1"/>
  <c r="AT34" i="7"/>
  <c r="AW41" i="30"/>
  <c r="AW95" i="30" s="1"/>
  <c r="AW97" i="30" s="1"/>
  <c r="AX94" i="30" s="1"/>
  <c r="AW76" i="30"/>
  <c r="AW78" i="30" s="1"/>
  <c r="AX58" i="30"/>
  <c r="AU48" i="23"/>
  <c r="BA101" i="26"/>
  <c r="BA102" i="26" s="1"/>
  <c r="AZ12" i="12" s="1"/>
  <c r="BB5" i="26"/>
  <c r="AV41" i="22"/>
  <c r="AV95" i="22" s="1"/>
  <c r="AV97" i="22" s="1"/>
  <c r="AW94" i="22" s="1"/>
  <c r="AV76" i="22"/>
  <c r="AW10" i="2"/>
  <c r="AW40" i="2" s="1"/>
  <c r="AY101" i="24"/>
  <c r="AY102" i="24" s="1"/>
  <c r="AX10" i="12" s="1"/>
  <c r="AZ5" i="24"/>
  <c r="AY75" i="28"/>
  <c r="AW121" i="12"/>
  <c r="AV76" i="23"/>
  <c r="AV41" i="23"/>
  <c r="AV95" i="23" s="1"/>
  <c r="AV97" i="23" s="1"/>
  <c r="AW94" i="23" s="1"/>
  <c r="AV69" i="23"/>
  <c r="AV70" i="23" s="1"/>
  <c r="AW70" i="23" s="1"/>
  <c r="AU11" i="4"/>
  <c r="AU37" i="4" s="1"/>
  <c r="AV77" i="23"/>
  <c r="AX50" i="24"/>
  <c r="AX51" i="24" s="1"/>
  <c r="AW36" i="7"/>
  <c r="AW5" i="22"/>
  <c r="AV101" i="22"/>
  <c r="AV102" i="22" s="1"/>
  <c r="AU8" i="12" s="1"/>
  <c r="AY10" i="28"/>
  <c r="AY40" i="28" s="1"/>
  <c r="AZ50" i="26"/>
  <c r="AZ51" i="26" s="1"/>
  <c r="AY38" i="7"/>
  <c r="AW5" i="23"/>
  <c r="AV101" i="23"/>
  <c r="AV102" i="23" s="1"/>
  <c r="AU9" i="12" s="1"/>
  <c r="AU38" i="11" l="1"/>
  <c r="AU45" i="11" s="1"/>
  <c r="AU47" i="11" s="1"/>
  <c r="AZ97" i="36"/>
  <c r="AY50" i="44"/>
  <c r="AY51" i="44" s="1"/>
  <c r="AX56" i="7"/>
  <c r="AY50" i="43"/>
  <c r="AY51" i="43" s="1"/>
  <c r="AX55" i="7"/>
  <c r="BA75" i="42"/>
  <c r="AY135" i="12"/>
  <c r="AY50" i="41"/>
  <c r="AY51" i="41" s="1"/>
  <c r="AX53" i="7"/>
  <c r="AY50" i="39"/>
  <c r="AY51" i="39" s="1"/>
  <c r="AX51" i="7"/>
  <c r="BA75" i="38"/>
  <c r="AY131" i="12"/>
  <c r="AZ50" i="36"/>
  <c r="AZ51" i="36" s="1"/>
  <c r="AY48" i="7"/>
  <c r="AZ48" i="41"/>
  <c r="AZ78" i="41"/>
  <c r="AZ48" i="38"/>
  <c r="AW78" i="27"/>
  <c r="AX75" i="27" s="1"/>
  <c r="AZ48" i="42"/>
  <c r="AZ78" i="43"/>
  <c r="AZ76" i="45"/>
  <c r="AZ78" i="45" s="1"/>
  <c r="AZ41" i="45"/>
  <c r="BA10" i="45"/>
  <c r="BA10" i="44"/>
  <c r="AZ76" i="44"/>
  <c r="AZ78" i="44" s="1"/>
  <c r="AZ41" i="44"/>
  <c r="AZ95" i="44" s="1"/>
  <c r="AZ97" i="44" s="1"/>
  <c r="BA94" i="44" s="1"/>
  <c r="AZ48" i="43"/>
  <c r="BA10" i="43"/>
  <c r="BA76" i="42"/>
  <c r="BA78" i="42" s="1"/>
  <c r="BA41" i="42"/>
  <c r="BA95" i="42" s="1"/>
  <c r="BA97" i="42" s="1"/>
  <c r="BB94" i="42" s="1"/>
  <c r="BB58" i="42"/>
  <c r="BA30" i="4" s="1"/>
  <c r="BA101" i="42"/>
  <c r="BA102" i="42" s="1"/>
  <c r="AZ28" i="12" s="1"/>
  <c r="BB5" i="42"/>
  <c r="BA10" i="41"/>
  <c r="BA40" i="41" s="1"/>
  <c r="AZ41" i="40"/>
  <c r="AZ76" i="40"/>
  <c r="AZ78" i="40" s="1"/>
  <c r="BA10" i="40"/>
  <c r="BA40" i="40" s="1"/>
  <c r="BB58" i="40" s="1"/>
  <c r="BA28" i="4" s="1"/>
  <c r="AZ76" i="39"/>
  <c r="AZ78" i="39" s="1"/>
  <c r="AZ41" i="39"/>
  <c r="AZ95" i="39" s="1"/>
  <c r="AZ97" i="39" s="1"/>
  <c r="BA94" i="39" s="1"/>
  <c r="BA10" i="39"/>
  <c r="BA40" i="39" s="1"/>
  <c r="BA10" i="38"/>
  <c r="AZ76" i="37"/>
  <c r="AZ78" i="37" s="1"/>
  <c r="AZ41" i="37"/>
  <c r="BA10" i="37"/>
  <c r="BA40" i="37" s="1"/>
  <c r="BA101" i="36"/>
  <c r="BA102" i="36" s="1"/>
  <c r="AZ22" i="12" s="1"/>
  <c r="BB5" i="36"/>
  <c r="BA40" i="36"/>
  <c r="AW94" i="31"/>
  <c r="AX78" i="25"/>
  <c r="AW118" i="12" s="1"/>
  <c r="AV48" i="23"/>
  <c r="AV50" i="23" s="1"/>
  <c r="AV51" i="23" s="1"/>
  <c r="AX58" i="2"/>
  <c r="AX77" i="2" s="1"/>
  <c r="AW75" i="35"/>
  <c r="AU128" i="12"/>
  <c r="AX75" i="34"/>
  <c r="AV127" i="12"/>
  <c r="AX75" i="33"/>
  <c r="AV126" i="12"/>
  <c r="AW75" i="32"/>
  <c r="AU125" i="12"/>
  <c r="AW75" i="31"/>
  <c r="AU124" i="12"/>
  <c r="AV48" i="22"/>
  <c r="AU34" i="7" s="1"/>
  <c r="AX48" i="25"/>
  <c r="AX50" i="25" s="1"/>
  <c r="AX51" i="25" s="1"/>
  <c r="AV50" i="32"/>
  <c r="AV51" i="32" s="1"/>
  <c r="AU44" i="7"/>
  <c r="AW50" i="33"/>
  <c r="AW51" i="33" s="1"/>
  <c r="AV45" i="7"/>
  <c r="AW48" i="34"/>
  <c r="AT140" i="12"/>
  <c r="AT5" i="12" s="1"/>
  <c r="AT61" i="12" s="1"/>
  <c r="AT99" i="12" s="1"/>
  <c r="AW101" i="35"/>
  <c r="AW102" i="35" s="1"/>
  <c r="AV21" i="12" s="1"/>
  <c r="AX5" i="35"/>
  <c r="AW40" i="35"/>
  <c r="AV48" i="35"/>
  <c r="AX77" i="34"/>
  <c r="AX69" i="34"/>
  <c r="AX70" i="34" s="1"/>
  <c r="AY70" i="34" s="1"/>
  <c r="AX10" i="34"/>
  <c r="AX101" i="33"/>
  <c r="AX102" i="33" s="1"/>
  <c r="AW19" i="12" s="1"/>
  <c r="AY5" i="33"/>
  <c r="AX76" i="33"/>
  <c r="AX41" i="33"/>
  <c r="AX95" i="33" s="1"/>
  <c r="AX97" i="33" s="1"/>
  <c r="AY94" i="33" s="1"/>
  <c r="AW76" i="32"/>
  <c r="AW41" i="32"/>
  <c r="AW95" i="32" s="1"/>
  <c r="AW97" i="32" s="1"/>
  <c r="AX94" i="32" s="1"/>
  <c r="AX58" i="32"/>
  <c r="AW20" i="4" s="1"/>
  <c r="AW101" i="32"/>
  <c r="AW102" i="32" s="1"/>
  <c r="AV18" i="12" s="1"/>
  <c r="AX5" i="32"/>
  <c r="AV48" i="31"/>
  <c r="AW101" i="31"/>
  <c r="AW102" i="31" s="1"/>
  <c r="AV17" i="12" s="1"/>
  <c r="AX5" i="31"/>
  <c r="AW40" i="31"/>
  <c r="AS109" i="12"/>
  <c r="AW15" i="4"/>
  <c r="AX77" i="27"/>
  <c r="AX69" i="27"/>
  <c r="AX70" i="27" s="1"/>
  <c r="AY70" i="27" s="1"/>
  <c r="AX10" i="27"/>
  <c r="AW48" i="27"/>
  <c r="AY48" i="24"/>
  <c r="AX36" i="7" s="1"/>
  <c r="AY76" i="28"/>
  <c r="AY78" i="28" s="1"/>
  <c r="AY41" i="28"/>
  <c r="AY95" i="28" s="1"/>
  <c r="AY97" i="28" s="1"/>
  <c r="AZ94" i="28" s="1"/>
  <c r="AZ58" i="28"/>
  <c r="AW10" i="23"/>
  <c r="AZ75" i="24"/>
  <c r="AX117" i="12"/>
  <c r="AW10" i="22"/>
  <c r="AX75" i="30"/>
  <c r="AV123" i="12"/>
  <c r="AZ10" i="24"/>
  <c r="BB75" i="26"/>
  <c r="AZ119" i="12"/>
  <c r="AT35" i="7"/>
  <c r="AT59" i="7" s="1"/>
  <c r="AT61" i="7" s="1"/>
  <c r="AT62" i="7" s="1"/>
  <c r="AU50" i="23"/>
  <c r="AU51" i="23" s="1"/>
  <c r="AY12" i="4"/>
  <c r="AZ77" i="24"/>
  <c r="AZ69" i="24"/>
  <c r="AZ70" i="24" s="1"/>
  <c r="BA70" i="24" s="1"/>
  <c r="AV78" i="22"/>
  <c r="AW48" i="29"/>
  <c r="AW95" i="29"/>
  <c r="AW97" i="29" s="1"/>
  <c r="AX94" i="29" s="1"/>
  <c r="AW40" i="7"/>
  <c r="AX50" i="28"/>
  <c r="AX51" i="28" s="1"/>
  <c r="AT45" i="11"/>
  <c r="AT47" i="11" s="1"/>
  <c r="AU73" i="4"/>
  <c r="AU75" i="4"/>
  <c r="BB10" i="26"/>
  <c r="BB40" i="26" s="1"/>
  <c r="AX10" i="29"/>
  <c r="AX40" i="29" s="1"/>
  <c r="AY101" i="28"/>
  <c r="AY102" i="28" s="1"/>
  <c r="AX14" i="12" s="1"/>
  <c r="AZ5" i="28"/>
  <c r="AW41" i="2"/>
  <c r="AW76" i="2"/>
  <c r="AW48" i="30"/>
  <c r="AU114" i="12"/>
  <c r="AW75" i="2"/>
  <c r="AY10" i="25"/>
  <c r="AY40" i="25" s="1"/>
  <c r="BB77" i="26"/>
  <c r="BA14" i="4"/>
  <c r="BB69" i="26"/>
  <c r="BB70" i="26" s="1"/>
  <c r="BC70" i="26" s="1"/>
  <c r="AW17" i="4"/>
  <c r="AX69" i="29"/>
  <c r="AX70" i="29" s="1"/>
  <c r="AY70" i="29" s="1"/>
  <c r="AX77" i="29"/>
  <c r="AX10" i="30"/>
  <c r="AX40" i="30" s="1"/>
  <c r="AX75" i="29"/>
  <c r="AV122" i="12"/>
  <c r="AX5" i="2"/>
  <c r="AW101" i="2"/>
  <c r="AW102" i="2" s="1"/>
  <c r="AV7" i="12" s="1"/>
  <c r="AX69" i="30"/>
  <c r="AX70" i="30" s="1"/>
  <c r="AY70" i="30" s="1"/>
  <c r="AX77" i="30"/>
  <c r="AW18" i="4"/>
  <c r="AV48" i="2"/>
  <c r="AV95" i="2"/>
  <c r="AV97" i="2" s="1"/>
  <c r="AU92" i="12" s="1"/>
  <c r="BA48" i="26"/>
  <c r="AV78" i="23"/>
  <c r="AV120" i="12" l="1"/>
  <c r="BA94" i="36"/>
  <c r="BA75" i="45"/>
  <c r="AY138" i="12"/>
  <c r="BA75" i="44"/>
  <c r="AY137" i="12"/>
  <c r="AZ50" i="43"/>
  <c r="AZ51" i="43" s="1"/>
  <c r="AY55" i="7"/>
  <c r="BA75" i="43"/>
  <c r="AY136" i="12"/>
  <c r="AZ50" i="42"/>
  <c r="AZ51" i="42" s="1"/>
  <c r="AY54" i="7"/>
  <c r="BB75" i="42"/>
  <c r="AZ135" i="12"/>
  <c r="BA75" i="41"/>
  <c r="AY134" i="12"/>
  <c r="AZ50" i="41"/>
  <c r="AZ51" i="41" s="1"/>
  <c r="AY53" i="7"/>
  <c r="BA75" i="40"/>
  <c r="AY133" i="12"/>
  <c r="BA75" i="39"/>
  <c r="AY132" i="12"/>
  <c r="AZ50" i="38"/>
  <c r="AZ51" i="38" s="1"/>
  <c r="AY50" i="7"/>
  <c r="BA75" i="37"/>
  <c r="AY130" i="12"/>
  <c r="AU35" i="7"/>
  <c r="BA48" i="42"/>
  <c r="BA101" i="45"/>
  <c r="BA102" i="45" s="1"/>
  <c r="AZ31" i="12" s="1"/>
  <c r="BB5" i="45"/>
  <c r="BA40" i="45"/>
  <c r="AZ95" i="45"/>
  <c r="AZ97" i="45" s="1"/>
  <c r="BA94" i="45" s="1"/>
  <c r="AZ48" i="45"/>
  <c r="BA101" i="44"/>
  <c r="BA102" i="44" s="1"/>
  <c r="AZ30" i="12" s="1"/>
  <c r="BB5" i="44"/>
  <c r="AZ48" i="44"/>
  <c r="BA40" i="44"/>
  <c r="BA101" i="43"/>
  <c r="BA102" i="43" s="1"/>
  <c r="AZ29" i="12" s="1"/>
  <c r="BB5" i="43"/>
  <c r="BA40" i="43"/>
  <c r="BB10" i="42"/>
  <c r="BB69" i="42"/>
  <c r="BB70" i="42" s="1"/>
  <c r="BC70" i="42" s="1"/>
  <c r="BB77" i="42"/>
  <c r="BA101" i="41"/>
  <c r="BA102" i="41" s="1"/>
  <c r="AZ27" i="12" s="1"/>
  <c r="BB5" i="41"/>
  <c r="BA41" i="41"/>
  <c r="BA76" i="41"/>
  <c r="BA78" i="41" s="1"/>
  <c r="BB58" i="41"/>
  <c r="BA29" i="4" s="1"/>
  <c r="AZ95" i="40"/>
  <c r="AZ97" i="40" s="1"/>
  <c r="BA94" i="40" s="1"/>
  <c r="AZ48" i="40"/>
  <c r="BA101" i="40"/>
  <c r="BA102" i="40" s="1"/>
  <c r="AZ26" i="12" s="1"/>
  <c r="BB5" i="40"/>
  <c r="BB77" i="40"/>
  <c r="BB69" i="40"/>
  <c r="BB70" i="40" s="1"/>
  <c r="BC70" i="40" s="1"/>
  <c r="BA76" i="40"/>
  <c r="BA41" i="40"/>
  <c r="BA101" i="39"/>
  <c r="BA102" i="39" s="1"/>
  <c r="AZ25" i="12" s="1"/>
  <c r="BB5" i="39"/>
  <c r="BA41" i="39"/>
  <c r="BA95" i="39" s="1"/>
  <c r="BA97" i="39" s="1"/>
  <c r="BB94" i="39" s="1"/>
  <c r="BA76" i="39"/>
  <c r="BB58" i="39"/>
  <c r="BA27" i="4" s="1"/>
  <c r="AZ48" i="39"/>
  <c r="BA101" i="38"/>
  <c r="BA102" i="38" s="1"/>
  <c r="AZ24" i="12" s="1"/>
  <c r="BB5" i="38"/>
  <c r="BA40" i="38"/>
  <c r="BA101" i="37"/>
  <c r="BA102" i="37" s="1"/>
  <c r="AZ23" i="12" s="1"/>
  <c r="BB5" i="37"/>
  <c r="BA41" i="37"/>
  <c r="BA95" i="37" s="1"/>
  <c r="BA76" i="37"/>
  <c r="BB58" i="37"/>
  <c r="BA25" i="4" s="1"/>
  <c r="AZ95" i="37"/>
  <c r="AZ97" i="37" s="1"/>
  <c r="BA94" i="37" s="1"/>
  <c r="AZ48" i="37"/>
  <c r="BA76" i="36"/>
  <c r="BA78" i="36" s="1"/>
  <c r="BA41" i="36"/>
  <c r="BB58" i="36"/>
  <c r="BA24" i="4" s="1"/>
  <c r="BB10" i="36"/>
  <c r="BB40" i="36" s="1"/>
  <c r="AV50" i="22"/>
  <c r="AV51" i="22" s="1"/>
  <c r="AW9" i="4"/>
  <c r="AY75" i="25"/>
  <c r="AX78" i="33"/>
  <c r="AY75" i="33" s="1"/>
  <c r="AW37" i="7"/>
  <c r="AX69" i="2"/>
  <c r="AX70" i="2" s="1"/>
  <c r="AY70" i="2" s="1"/>
  <c r="AW48" i="2"/>
  <c r="AV33" i="7" s="1"/>
  <c r="AW78" i="32"/>
  <c r="AX75" i="32" s="1"/>
  <c r="AV50" i="31"/>
  <c r="AV51" i="31" s="1"/>
  <c r="AU43" i="7"/>
  <c r="AW48" i="32"/>
  <c r="AV50" i="35"/>
  <c r="AV51" i="35" s="1"/>
  <c r="AU47" i="7"/>
  <c r="AW50" i="34"/>
  <c r="AW51" i="34" s="1"/>
  <c r="AV46" i="7"/>
  <c r="AX10" i="35"/>
  <c r="AW76" i="35"/>
  <c r="AW78" i="35" s="1"/>
  <c r="AW41" i="35"/>
  <c r="AW95" i="35" s="1"/>
  <c r="AW97" i="35" s="1"/>
  <c r="AX94" i="35" s="1"/>
  <c r="AX58" i="35"/>
  <c r="AW23" i="4" s="1"/>
  <c r="AX101" i="34"/>
  <c r="AX102" i="34" s="1"/>
  <c r="AW20" i="12" s="1"/>
  <c r="AY5" i="34"/>
  <c r="AX40" i="34"/>
  <c r="AX48" i="33"/>
  <c r="AY10" i="33"/>
  <c r="AY40" i="33" s="1"/>
  <c r="AX69" i="32"/>
  <c r="AX70" i="32" s="1"/>
  <c r="AY70" i="32" s="1"/>
  <c r="AX77" i="32"/>
  <c r="AX10" i="32"/>
  <c r="AX40" i="32" s="1"/>
  <c r="AX10" i="31"/>
  <c r="AX40" i="31" s="1"/>
  <c r="AW76" i="31"/>
  <c r="AW78" i="31" s="1"/>
  <c r="AW41" i="31"/>
  <c r="AW95" i="31" s="1"/>
  <c r="AW97" i="31" s="1"/>
  <c r="AX58" i="31"/>
  <c r="AW19" i="4" s="1"/>
  <c r="AX101" i="27"/>
  <c r="AX102" i="27" s="1"/>
  <c r="AW13" i="12" s="1"/>
  <c r="AY5" i="27"/>
  <c r="AY50" i="24"/>
  <c r="AY51" i="24" s="1"/>
  <c r="AW50" i="27"/>
  <c r="AW51" i="27" s="1"/>
  <c r="AV39" i="7"/>
  <c r="AX40" i="27"/>
  <c r="AU72" i="11"/>
  <c r="AU104" i="12" s="1"/>
  <c r="AU64" i="7"/>
  <c r="AU48" i="11"/>
  <c r="BB41" i="26"/>
  <c r="BB95" i="26" s="1"/>
  <c r="BB97" i="26" s="1"/>
  <c r="BC94" i="26" s="1"/>
  <c r="BB76" i="26"/>
  <c r="BB78" i="26" s="1"/>
  <c r="AU116" i="12"/>
  <c r="AW75" i="23"/>
  <c r="BA50" i="26"/>
  <c r="BA51" i="26" s="1"/>
  <c r="AZ38" i="7"/>
  <c r="AX10" i="2"/>
  <c r="AY5" i="30"/>
  <c r="AX101" i="30"/>
  <c r="AX102" i="30" s="1"/>
  <c r="AW16" i="12" s="1"/>
  <c r="BA5" i="24"/>
  <c r="AZ101" i="24"/>
  <c r="AZ102" i="24" s="1"/>
  <c r="AY10" i="12" s="1"/>
  <c r="AX5" i="22"/>
  <c r="AW101" i="22"/>
  <c r="AW102" i="22" s="1"/>
  <c r="AV8" i="12" s="1"/>
  <c r="AX5" i="23"/>
  <c r="AW101" i="23"/>
  <c r="AW102" i="23" s="1"/>
  <c r="AV9" i="12" s="1"/>
  <c r="AY48" i="28"/>
  <c r="AX121" i="12"/>
  <c r="AZ75" i="28"/>
  <c r="AY41" i="25"/>
  <c r="AY95" i="25" s="1"/>
  <c r="AY97" i="25" s="1"/>
  <c r="AZ94" i="25" s="1"/>
  <c r="AY76" i="25"/>
  <c r="AZ58" i="25"/>
  <c r="AW50" i="30"/>
  <c r="AW51" i="30" s="1"/>
  <c r="AV42" i="7"/>
  <c r="AZ10" i="28"/>
  <c r="AZ40" i="28" s="1"/>
  <c r="AX41" i="29"/>
  <c r="AX95" i="29" s="1"/>
  <c r="AX97" i="29" s="1"/>
  <c r="AY94" i="29" s="1"/>
  <c r="AX76" i="29"/>
  <c r="AX78" i="29" s="1"/>
  <c r="BB101" i="26"/>
  <c r="BB102" i="26" s="1"/>
  <c r="BA12" i="12" s="1"/>
  <c r="BC5" i="26"/>
  <c r="AU115" i="12"/>
  <c r="AW75" i="22"/>
  <c r="AW94" i="2"/>
  <c r="AU97" i="12"/>
  <c r="AU33" i="7"/>
  <c r="AV50" i="2"/>
  <c r="AV51" i="2" s="1"/>
  <c r="AY101" i="25"/>
  <c r="AY102" i="25" s="1"/>
  <c r="AX11" i="12" s="1"/>
  <c r="AZ5" i="25"/>
  <c r="AW95" i="2"/>
  <c r="AX101" i="29"/>
  <c r="AX102" i="29" s="1"/>
  <c r="AW15" i="12" s="1"/>
  <c r="AY5" i="29"/>
  <c r="AT48" i="11"/>
  <c r="AT64" i="7"/>
  <c r="AT65" i="7" s="1"/>
  <c r="AT72" i="11"/>
  <c r="AT104" i="12" s="1"/>
  <c r="AW50" i="29"/>
  <c r="AW51" i="29" s="1"/>
  <c r="AV41" i="7"/>
  <c r="AX41" i="30"/>
  <c r="AX95" i="30" s="1"/>
  <c r="AX97" i="30" s="1"/>
  <c r="AY94" i="30" s="1"/>
  <c r="AX76" i="30"/>
  <c r="AX78" i="30" s="1"/>
  <c r="AW78" i="2"/>
  <c r="AU4" i="12"/>
  <c r="AU81" i="4"/>
  <c r="AV5" i="4"/>
  <c r="AV75" i="4" s="1"/>
  <c r="AZ40" i="24"/>
  <c r="AW40" i="22"/>
  <c r="AW40" i="23"/>
  <c r="AZ77" i="28"/>
  <c r="AY16" i="4"/>
  <c r="AZ69" i="28"/>
  <c r="AZ70" i="28" s="1"/>
  <c r="BA70" i="28" s="1"/>
  <c r="BA78" i="37" l="1"/>
  <c r="BB75" i="37" s="1"/>
  <c r="AV37" i="11"/>
  <c r="BA78" i="39"/>
  <c r="BB75" i="39" s="1"/>
  <c r="AZ50" i="45"/>
  <c r="AZ51" i="45" s="1"/>
  <c r="AY57" i="7"/>
  <c r="AZ50" i="44"/>
  <c r="AZ51" i="44" s="1"/>
  <c r="AY56" i="7"/>
  <c r="BA50" i="42"/>
  <c r="BA51" i="42" s="1"/>
  <c r="AZ54" i="7"/>
  <c r="BB75" i="41"/>
  <c r="AZ134" i="12"/>
  <c r="AZ50" i="40"/>
  <c r="AZ51" i="40" s="1"/>
  <c r="AY52" i="7"/>
  <c r="BA78" i="40"/>
  <c r="AZ50" i="39"/>
  <c r="AZ51" i="39" s="1"/>
  <c r="AY51" i="7"/>
  <c r="AZ50" i="37"/>
  <c r="AZ51" i="37" s="1"/>
  <c r="AY49" i="7"/>
  <c r="BB75" i="36"/>
  <c r="AZ129" i="12"/>
  <c r="AY78" i="25"/>
  <c r="AX118" i="12" s="1"/>
  <c r="BA97" i="37"/>
  <c r="BB94" i="37" s="1"/>
  <c r="BA48" i="37"/>
  <c r="BA76" i="45"/>
  <c r="BA78" i="45" s="1"/>
  <c r="BA41" i="45"/>
  <c r="BB58" i="45"/>
  <c r="BA33" i="4" s="1"/>
  <c r="BB10" i="45"/>
  <c r="BB40" i="45" s="1"/>
  <c r="BA41" i="44"/>
  <c r="BA95" i="44" s="1"/>
  <c r="BA97" i="44" s="1"/>
  <c r="BB94" i="44" s="1"/>
  <c r="BA76" i="44"/>
  <c r="BA78" i="44" s="1"/>
  <c r="BB58" i="44"/>
  <c r="BA32" i="4" s="1"/>
  <c r="BB10" i="44"/>
  <c r="BA76" i="43"/>
  <c r="BA78" i="43" s="1"/>
  <c r="BA41" i="43"/>
  <c r="BA95" i="43" s="1"/>
  <c r="BA97" i="43" s="1"/>
  <c r="BB94" i="43" s="1"/>
  <c r="BB58" i="43"/>
  <c r="BA31" i="4" s="1"/>
  <c r="BB10" i="43"/>
  <c r="BB40" i="43" s="1"/>
  <c r="BB101" i="42"/>
  <c r="BB102" i="42" s="1"/>
  <c r="BA28" i="12" s="1"/>
  <c r="BC5" i="42"/>
  <c r="BB40" i="42"/>
  <c r="BB77" i="41"/>
  <c r="BB69" i="41"/>
  <c r="BB70" i="41" s="1"/>
  <c r="BC70" i="41" s="1"/>
  <c r="BA95" i="41"/>
  <c r="BA97" i="41" s="1"/>
  <c r="BB94" i="41" s="1"/>
  <c r="BA48" i="41"/>
  <c r="BB10" i="41"/>
  <c r="BB10" i="40"/>
  <c r="BA95" i="40"/>
  <c r="BA97" i="40" s="1"/>
  <c r="BB94" i="40" s="1"/>
  <c r="BA48" i="40"/>
  <c r="BB69" i="39"/>
  <c r="BB70" i="39" s="1"/>
  <c r="BC70" i="39" s="1"/>
  <c r="BB77" i="39"/>
  <c r="BA48" i="39"/>
  <c r="BB10" i="39"/>
  <c r="BB40" i="39" s="1"/>
  <c r="BA41" i="38"/>
  <c r="BA95" i="38" s="1"/>
  <c r="BA97" i="38" s="1"/>
  <c r="BB94" i="38" s="1"/>
  <c r="BA76" i="38"/>
  <c r="BA78" i="38" s="1"/>
  <c r="BB58" i="38"/>
  <c r="BA26" i="4" s="1"/>
  <c r="BB10" i="38"/>
  <c r="BB69" i="37"/>
  <c r="BB70" i="37" s="1"/>
  <c r="BC70" i="37" s="1"/>
  <c r="BB77" i="37"/>
  <c r="BB10" i="37"/>
  <c r="BB40" i="37" s="1"/>
  <c r="BB76" i="36"/>
  <c r="BB41" i="36"/>
  <c r="BB101" i="36"/>
  <c r="BB102" i="36" s="1"/>
  <c r="BA22" i="12" s="1"/>
  <c r="BC5" i="36"/>
  <c r="BB69" i="36"/>
  <c r="BB70" i="36" s="1"/>
  <c r="BC70" i="36" s="1"/>
  <c r="BB77" i="36"/>
  <c r="BA95" i="36"/>
  <c r="BA97" i="36" s="1"/>
  <c r="BA48" i="36"/>
  <c r="AW50" i="2"/>
  <c r="AW51" i="2" s="1"/>
  <c r="AW126" i="12"/>
  <c r="AX94" i="31"/>
  <c r="BB48" i="26"/>
  <c r="BA38" i="7" s="1"/>
  <c r="AX48" i="30"/>
  <c r="AW42" i="7" s="1"/>
  <c r="AV125" i="12"/>
  <c r="AU59" i="7"/>
  <c r="AU61" i="7" s="1"/>
  <c r="AU62" i="7" s="1"/>
  <c r="AW48" i="31"/>
  <c r="AW50" i="31" s="1"/>
  <c r="AW51" i="31" s="1"/>
  <c r="AX75" i="35"/>
  <c r="AV128" i="12"/>
  <c r="AX75" i="31"/>
  <c r="AV124" i="12"/>
  <c r="AX50" i="33"/>
  <c r="AX51" i="33" s="1"/>
  <c r="AW45" i="7"/>
  <c r="AW50" i="32"/>
  <c r="AW51" i="32" s="1"/>
  <c r="AV44" i="7"/>
  <c r="AU140" i="12"/>
  <c r="AU5" i="12" s="1"/>
  <c r="AU61" i="12" s="1"/>
  <c r="AU99" i="12" s="1"/>
  <c r="AX77" i="35"/>
  <c r="AX69" i="35"/>
  <c r="AX70" i="35" s="1"/>
  <c r="AY70" i="35" s="1"/>
  <c r="AX101" i="35"/>
  <c r="AX102" i="35" s="1"/>
  <c r="AW21" i="12" s="1"/>
  <c r="AY5" i="35"/>
  <c r="AW48" i="35"/>
  <c r="AX40" i="35"/>
  <c r="AX41" i="34"/>
  <c r="AX95" i="34" s="1"/>
  <c r="AX97" i="34" s="1"/>
  <c r="AY94" i="34" s="1"/>
  <c r="AX76" i="34"/>
  <c r="AX78" i="34" s="1"/>
  <c r="AY10" i="34"/>
  <c r="AY40" i="34" s="1"/>
  <c r="AZ58" i="34" s="1"/>
  <c r="AY22" i="4" s="1"/>
  <c r="AY101" i="33"/>
  <c r="AY102" i="33" s="1"/>
  <c r="AX19" i="12" s="1"/>
  <c r="AZ5" i="33"/>
  <c r="AY41" i="33"/>
  <c r="AY95" i="33" s="1"/>
  <c r="AY97" i="33" s="1"/>
  <c r="AZ94" i="33" s="1"/>
  <c r="AY76" i="33"/>
  <c r="AY78" i="33" s="1"/>
  <c r="AZ58" i="33"/>
  <c r="AY21" i="4" s="1"/>
  <c r="AX41" i="32"/>
  <c r="AX95" i="32" s="1"/>
  <c r="AX97" i="32" s="1"/>
  <c r="AY94" i="32" s="1"/>
  <c r="AX76" i="32"/>
  <c r="AX78" i="32" s="1"/>
  <c r="AX101" i="32"/>
  <c r="AX102" i="32" s="1"/>
  <c r="AW18" i="12" s="1"/>
  <c r="AY5" i="32"/>
  <c r="AX69" i="31"/>
  <c r="AX70" i="31" s="1"/>
  <c r="AY70" i="31" s="1"/>
  <c r="AX77" i="31"/>
  <c r="AX76" i="31"/>
  <c r="AX41" i="31"/>
  <c r="AX95" i="31" s="1"/>
  <c r="AX101" i="31"/>
  <c r="AX102" i="31" s="1"/>
  <c r="AW17" i="12" s="1"/>
  <c r="AY5" i="31"/>
  <c r="AX41" i="27"/>
  <c r="AX95" i="27" s="1"/>
  <c r="AX97" i="27" s="1"/>
  <c r="AY94" i="27" s="1"/>
  <c r="AX76" i="27"/>
  <c r="AX78" i="27" s="1"/>
  <c r="AY10" i="27"/>
  <c r="AY40" i="27" s="1"/>
  <c r="AZ58" i="27" s="1"/>
  <c r="AW123" i="12"/>
  <c r="AY75" i="30"/>
  <c r="AW76" i="22"/>
  <c r="AW78" i="22" s="1"/>
  <c r="AW41" i="22"/>
  <c r="AX58" i="22"/>
  <c r="AW97" i="2"/>
  <c r="BC10" i="26"/>
  <c r="BC101" i="26" s="1"/>
  <c r="BC102" i="26" s="1"/>
  <c r="BB12" i="12" s="1"/>
  <c r="AY48" i="25"/>
  <c r="AY50" i="28"/>
  <c r="AY51" i="28" s="1"/>
  <c r="AX40" i="7"/>
  <c r="AX10" i="22"/>
  <c r="AZ10" i="25"/>
  <c r="AZ40" i="25" s="1"/>
  <c r="AY10" i="30"/>
  <c r="AY40" i="30" s="1"/>
  <c r="AZ41" i="24"/>
  <c r="AZ95" i="24" s="1"/>
  <c r="AZ97" i="24" s="1"/>
  <c r="BA94" i="24" s="1"/>
  <c r="AZ76" i="24"/>
  <c r="AZ78" i="24" s="1"/>
  <c r="AV81" i="4"/>
  <c r="AW5" i="4"/>
  <c r="AV4" i="12"/>
  <c r="AX75" i="2"/>
  <c r="AV114" i="12"/>
  <c r="AY10" i="29"/>
  <c r="AY40" i="29" s="1"/>
  <c r="AX48" i="29"/>
  <c r="AZ76" i="28"/>
  <c r="AZ78" i="28" s="1"/>
  <c r="AZ41" i="28"/>
  <c r="AZ95" i="28" s="1"/>
  <c r="AZ97" i="28" s="1"/>
  <c r="BA94" i="28" s="1"/>
  <c r="AY13" i="4"/>
  <c r="AZ77" i="25"/>
  <c r="AZ69" i="25"/>
  <c r="AZ70" i="25" s="1"/>
  <c r="BA70" i="25" s="1"/>
  <c r="AX10" i="23"/>
  <c r="BA10" i="24"/>
  <c r="BA40" i="24" s="1"/>
  <c r="AY5" i="2"/>
  <c r="AX101" i="2"/>
  <c r="AX102" i="2" s="1"/>
  <c r="AW7" i="12" s="1"/>
  <c r="AW76" i="23"/>
  <c r="AW78" i="23" s="1"/>
  <c r="AW41" i="23"/>
  <c r="AW95" i="23" s="1"/>
  <c r="AW97" i="23" s="1"/>
  <c r="AX94" i="23" s="1"/>
  <c r="AX58" i="23"/>
  <c r="BA119" i="12"/>
  <c r="BC75" i="26"/>
  <c r="AT82" i="4"/>
  <c r="AU103" i="12"/>
  <c r="AT107" i="12"/>
  <c r="AT109" i="12" s="1"/>
  <c r="AY75" i="29"/>
  <c r="AW122" i="12"/>
  <c r="BA5" i="28"/>
  <c r="AZ101" i="28"/>
  <c r="AZ102" i="28" s="1"/>
  <c r="AY14" i="12" s="1"/>
  <c r="AX40" i="2"/>
  <c r="AZ75" i="25" l="1"/>
  <c r="AZ132" i="12"/>
  <c r="AZ130" i="12"/>
  <c r="AW48" i="22"/>
  <c r="AV38" i="11"/>
  <c r="BB95" i="36"/>
  <c r="BB94" i="36"/>
  <c r="BB75" i="45"/>
  <c r="AZ138" i="12"/>
  <c r="BB75" i="44"/>
  <c r="AZ137" i="12"/>
  <c r="BB75" i="43"/>
  <c r="AZ136" i="12"/>
  <c r="BA50" i="41"/>
  <c r="BA51" i="41" s="1"/>
  <c r="AZ53" i="7"/>
  <c r="BA50" i="40"/>
  <c r="BA51" i="40" s="1"/>
  <c r="AZ52" i="7"/>
  <c r="BB75" i="40"/>
  <c r="AZ133" i="12"/>
  <c r="BA50" i="39"/>
  <c r="BA51" i="39" s="1"/>
  <c r="AZ51" i="7"/>
  <c r="BB75" i="38"/>
  <c r="AZ131" i="12"/>
  <c r="BA50" i="37"/>
  <c r="BA51" i="37" s="1"/>
  <c r="AZ49" i="7"/>
  <c r="BA50" i="36"/>
  <c r="BA51" i="36" s="1"/>
  <c r="AZ48" i="7"/>
  <c r="BA48" i="44"/>
  <c r="BB78" i="36"/>
  <c r="BA48" i="38"/>
  <c r="BB48" i="36"/>
  <c r="BB101" i="45"/>
  <c r="BB102" i="45" s="1"/>
  <c r="BA31" i="12" s="1"/>
  <c r="BC5" i="45"/>
  <c r="BB41" i="45"/>
  <c r="BB95" i="45" s="1"/>
  <c r="BB76" i="45"/>
  <c r="BB77" i="45"/>
  <c r="BB69" i="45"/>
  <c r="BB70" i="45" s="1"/>
  <c r="BC70" i="45" s="1"/>
  <c r="BA95" i="45"/>
  <c r="BA97" i="45" s="1"/>
  <c r="BB94" i="45" s="1"/>
  <c r="BA48" i="45"/>
  <c r="BB101" i="44"/>
  <c r="BB102" i="44" s="1"/>
  <c r="BA30" i="12" s="1"/>
  <c r="BC5" i="44"/>
  <c r="BB40" i="44"/>
  <c r="BB69" i="44"/>
  <c r="BB70" i="44" s="1"/>
  <c r="BC70" i="44" s="1"/>
  <c r="BB77" i="44"/>
  <c r="BB101" i="43"/>
  <c r="BB102" i="43" s="1"/>
  <c r="BA29" i="12" s="1"/>
  <c r="BC5" i="43"/>
  <c r="BB69" i="43"/>
  <c r="BB70" i="43" s="1"/>
  <c r="BC70" i="43" s="1"/>
  <c r="BB77" i="43"/>
  <c r="BB41" i="43"/>
  <c r="BB95" i="43" s="1"/>
  <c r="BB97" i="43" s="1"/>
  <c r="BC94" i="43" s="1"/>
  <c r="BB76" i="43"/>
  <c r="BA48" i="43"/>
  <c r="BB41" i="42"/>
  <c r="BB76" i="42"/>
  <c r="BB78" i="42" s="1"/>
  <c r="BC10" i="42"/>
  <c r="BC101" i="42" s="1"/>
  <c r="BC102" i="42" s="1"/>
  <c r="BB28" i="12" s="1"/>
  <c r="BB101" i="41"/>
  <c r="BB102" i="41" s="1"/>
  <c r="BA27" i="12" s="1"/>
  <c r="BC5" i="41"/>
  <c r="BB40" i="41"/>
  <c r="BB101" i="40"/>
  <c r="BB102" i="40" s="1"/>
  <c r="BA26" i="12" s="1"/>
  <c r="BC5" i="40"/>
  <c r="BB40" i="40"/>
  <c r="BB101" i="39"/>
  <c r="BB102" i="39" s="1"/>
  <c r="BA25" i="12" s="1"/>
  <c r="BC5" i="39"/>
  <c r="BB76" i="39"/>
  <c r="BB78" i="39" s="1"/>
  <c r="BB41" i="39"/>
  <c r="BB101" i="38"/>
  <c r="BB102" i="38" s="1"/>
  <c r="BA24" i="12" s="1"/>
  <c r="BC5" i="38"/>
  <c r="BB40" i="38"/>
  <c r="BB77" i="38"/>
  <c r="BB69" i="38"/>
  <c r="BB70" i="38" s="1"/>
  <c r="BC70" i="38" s="1"/>
  <c r="BB76" i="37"/>
  <c r="BB78" i="37" s="1"/>
  <c r="BB41" i="37"/>
  <c r="BB95" i="37" s="1"/>
  <c r="BB97" i="37" s="1"/>
  <c r="BC94" i="37" s="1"/>
  <c r="BB101" i="37"/>
  <c r="BB102" i="37" s="1"/>
  <c r="BA23" i="12" s="1"/>
  <c r="BC5" i="37"/>
  <c r="BC10" i="36"/>
  <c r="BC101" i="36" s="1"/>
  <c r="BC102" i="36" s="1"/>
  <c r="BB22" i="12" s="1"/>
  <c r="AX97" i="31"/>
  <c r="AY94" i="31" s="1"/>
  <c r="AX50" i="30"/>
  <c r="AX51" i="30" s="1"/>
  <c r="BB50" i="26"/>
  <c r="BB51" i="26" s="1"/>
  <c r="AZ48" i="28"/>
  <c r="AY40" i="7" s="1"/>
  <c r="AX48" i="27"/>
  <c r="AX50" i="27" s="1"/>
  <c r="AX51" i="27" s="1"/>
  <c r="AU65" i="7"/>
  <c r="AV43" i="7"/>
  <c r="AY75" i="34"/>
  <c r="AW127" i="12"/>
  <c r="AZ75" i="33"/>
  <c r="AX126" i="12"/>
  <c r="AY75" i="32"/>
  <c r="AW125" i="12"/>
  <c r="AX78" i="31"/>
  <c r="AZ48" i="24"/>
  <c r="AY36" i="7" s="1"/>
  <c r="AX48" i="32"/>
  <c r="AW50" i="35"/>
  <c r="AW51" i="35" s="1"/>
  <c r="AV47" i="7"/>
  <c r="AX41" i="35"/>
  <c r="AX95" i="35" s="1"/>
  <c r="AX97" i="35" s="1"/>
  <c r="AY94" i="35" s="1"/>
  <c r="AX76" i="35"/>
  <c r="AX78" i="35" s="1"/>
  <c r="AY10" i="35"/>
  <c r="AY40" i="35" s="1"/>
  <c r="AZ58" i="35" s="1"/>
  <c r="AY23" i="4" s="1"/>
  <c r="AZ77" i="34"/>
  <c r="AZ69" i="34"/>
  <c r="AZ70" i="34" s="1"/>
  <c r="BA70" i="34" s="1"/>
  <c r="AX48" i="34"/>
  <c r="AY76" i="34"/>
  <c r="AY41" i="34"/>
  <c r="AY95" i="34" s="1"/>
  <c r="AY97" i="34" s="1"/>
  <c r="AZ94" i="34" s="1"/>
  <c r="AY101" i="34"/>
  <c r="AY102" i="34" s="1"/>
  <c r="AX20" i="12" s="1"/>
  <c r="AZ5" i="34"/>
  <c r="AY48" i="33"/>
  <c r="AZ77" i="33"/>
  <c r="AZ69" i="33"/>
  <c r="AZ70" i="33" s="1"/>
  <c r="BA70" i="33" s="1"/>
  <c r="AZ10" i="33"/>
  <c r="AZ40" i="33" s="1"/>
  <c r="AY10" i="32"/>
  <c r="AY10" i="31"/>
  <c r="AY40" i="31" s="1"/>
  <c r="AX48" i="31"/>
  <c r="AZ77" i="27"/>
  <c r="AY15" i="4"/>
  <c r="AZ69" i="27"/>
  <c r="AZ70" i="27" s="1"/>
  <c r="BA70" i="27" s="1"/>
  <c r="BC40" i="26"/>
  <c r="BC41" i="26" s="1"/>
  <c r="BC95" i="26" s="1"/>
  <c r="BC97" i="26" s="1"/>
  <c r="AY41" i="27"/>
  <c r="AY95" i="27" s="1"/>
  <c r="AY97" i="27" s="1"/>
  <c r="AZ94" i="27" s="1"/>
  <c r="AY76" i="27"/>
  <c r="AW120" i="12"/>
  <c r="AY75" i="27"/>
  <c r="AY101" i="27"/>
  <c r="AY102" i="27" s="1"/>
  <c r="AX13" i="12" s="1"/>
  <c r="AZ5" i="27"/>
  <c r="BA76" i="24"/>
  <c r="BA41" i="24"/>
  <c r="BA95" i="24" s="1"/>
  <c r="BA97" i="24" s="1"/>
  <c r="BB94" i="24" s="1"/>
  <c r="BB58" i="24"/>
  <c r="AY76" i="29"/>
  <c r="AY78" i="29" s="1"/>
  <c r="AY41" i="29"/>
  <c r="AY95" i="29" s="1"/>
  <c r="AY97" i="29" s="1"/>
  <c r="AZ94" i="29" s="1"/>
  <c r="AZ58" i="29"/>
  <c r="AX75" i="23"/>
  <c r="AV116" i="12"/>
  <c r="AX69" i="23"/>
  <c r="AX70" i="23" s="1"/>
  <c r="AY70" i="23" s="1"/>
  <c r="AW11" i="4"/>
  <c r="AX77" i="23"/>
  <c r="AY10" i="2"/>
  <c r="AY5" i="23"/>
  <c r="AX101" i="23"/>
  <c r="AX102" i="23" s="1"/>
  <c r="AW9" i="12" s="1"/>
  <c r="AZ41" i="25"/>
  <c r="AZ95" i="25" s="1"/>
  <c r="AZ97" i="25" s="1"/>
  <c r="BA94" i="25" s="1"/>
  <c r="AZ76" i="25"/>
  <c r="AZ78" i="25" s="1"/>
  <c r="AY5" i="22"/>
  <c r="AX101" i="22"/>
  <c r="AX102" i="22" s="1"/>
  <c r="AW8" i="12" s="1"/>
  <c r="AX69" i="22"/>
  <c r="AX70" i="22" s="1"/>
  <c r="AY70" i="22" s="1"/>
  <c r="AX77" i="22"/>
  <c r="AW10" i="4"/>
  <c r="BA75" i="28"/>
  <c r="AY121" i="12"/>
  <c r="AW41" i="7"/>
  <c r="AX50" i="29"/>
  <c r="AX51" i="29" s="1"/>
  <c r="BA75" i="24"/>
  <c r="AY117" i="12"/>
  <c r="AY41" i="30"/>
  <c r="AY95" i="30" s="1"/>
  <c r="AY97" i="30" s="1"/>
  <c r="AZ94" i="30" s="1"/>
  <c r="AY76" i="30"/>
  <c r="AY78" i="30" s="1"/>
  <c r="AZ58" i="30"/>
  <c r="BA5" i="25"/>
  <c r="AZ101" i="25"/>
  <c r="AZ102" i="25" s="1"/>
  <c r="AY11" i="12" s="1"/>
  <c r="AW50" i="22"/>
  <c r="AW51" i="22" s="1"/>
  <c r="AV34" i="7"/>
  <c r="BA10" i="28"/>
  <c r="BA40" i="28" s="1"/>
  <c r="AW48" i="23"/>
  <c r="BA101" i="24"/>
  <c r="BA102" i="24" s="1"/>
  <c r="AZ10" i="12" s="1"/>
  <c r="BB5" i="24"/>
  <c r="AY101" i="30"/>
  <c r="AY102" i="30" s="1"/>
  <c r="AX16" i="12" s="1"/>
  <c r="AZ5" i="30"/>
  <c r="AX75" i="22"/>
  <c r="AV115" i="12"/>
  <c r="AW95" i="22"/>
  <c r="AW97" i="22" s="1"/>
  <c r="AX94" i="22" s="1"/>
  <c r="AX41" i="2"/>
  <c r="AX76" i="2"/>
  <c r="AX78" i="2" s="1"/>
  <c r="AV103" i="12"/>
  <c r="AU82" i="4"/>
  <c r="AU107" i="12"/>
  <c r="AU109" i="12" s="1"/>
  <c r="AX40" i="23"/>
  <c r="AZ5" i="29"/>
  <c r="AY101" i="29"/>
  <c r="AY102" i="29" s="1"/>
  <c r="AX15" i="12" s="1"/>
  <c r="AX40" i="22"/>
  <c r="AY50" i="25"/>
  <c r="AY51" i="25" s="1"/>
  <c r="AX37" i="7"/>
  <c r="AX94" i="2"/>
  <c r="BB97" i="36" l="1"/>
  <c r="AW37" i="11"/>
  <c r="L38" i="14" s="1"/>
  <c r="AX48" i="2"/>
  <c r="AW33" i="7" s="1"/>
  <c r="AV92" i="12"/>
  <c r="AV97" i="12" s="1"/>
  <c r="BC94" i="36"/>
  <c r="BA50" i="45"/>
  <c r="BA51" i="45" s="1"/>
  <c r="AZ57" i="7"/>
  <c r="BA50" i="44"/>
  <c r="BA51" i="44" s="1"/>
  <c r="AZ56" i="7"/>
  <c r="BA50" i="43"/>
  <c r="BA51" i="43" s="1"/>
  <c r="AZ55" i="7"/>
  <c r="BC75" i="42"/>
  <c r="BA135" i="12"/>
  <c r="BC75" i="39"/>
  <c r="BA132" i="12"/>
  <c r="BA50" i="38"/>
  <c r="BA51" i="38" s="1"/>
  <c r="AZ50" i="7"/>
  <c r="BC75" i="37"/>
  <c r="BA130" i="12"/>
  <c r="BB50" i="36"/>
  <c r="BB51" i="36" s="1"/>
  <c r="BA48" i="7"/>
  <c r="BC75" i="36"/>
  <c r="BA129" i="12"/>
  <c r="BC40" i="36"/>
  <c r="BB78" i="43"/>
  <c r="BB78" i="45"/>
  <c r="BB48" i="45"/>
  <c r="BB97" i="45"/>
  <c r="BC94" i="45" s="1"/>
  <c r="BC40" i="42"/>
  <c r="BC76" i="42" s="1"/>
  <c r="BC10" i="45"/>
  <c r="BC101" i="45" s="1"/>
  <c r="BC102" i="45" s="1"/>
  <c r="BB31" i="12" s="1"/>
  <c r="BB76" i="44"/>
  <c r="BB78" i="44" s="1"/>
  <c r="BB41" i="44"/>
  <c r="BC10" i="44"/>
  <c r="BC101" i="44" s="1"/>
  <c r="BC102" i="44" s="1"/>
  <c r="BB30" i="12" s="1"/>
  <c r="BB48" i="43"/>
  <c r="BC10" i="43"/>
  <c r="BC101" i="43" s="1"/>
  <c r="BC102" i="43" s="1"/>
  <c r="BB29" i="12" s="1"/>
  <c r="BB95" i="42"/>
  <c r="BB97" i="42" s="1"/>
  <c r="BC94" i="42" s="1"/>
  <c r="BB48" i="42"/>
  <c r="BB41" i="41"/>
  <c r="BB95" i="41" s="1"/>
  <c r="BB97" i="41" s="1"/>
  <c r="BC94" i="41" s="1"/>
  <c r="BB76" i="41"/>
  <c r="BB78" i="41" s="1"/>
  <c r="BC10" i="41"/>
  <c r="BC101" i="41" s="1"/>
  <c r="BC102" i="41" s="1"/>
  <c r="BB27" i="12" s="1"/>
  <c r="BB41" i="40"/>
  <c r="BB95" i="40" s="1"/>
  <c r="BB97" i="40" s="1"/>
  <c r="BC94" i="40" s="1"/>
  <c r="BB76" i="40"/>
  <c r="BB78" i="40" s="1"/>
  <c r="BC10" i="40"/>
  <c r="BC101" i="40" s="1"/>
  <c r="BC102" i="40" s="1"/>
  <c r="BB26" i="12" s="1"/>
  <c r="BB95" i="39"/>
  <c r="BB97" i="39" s="1"/>
  <c r="BC94" i="39" s="1"/>
  <c r="BB48" i="39"/>
  <c r="BC10" i="39"/>
  <c r="BC101" i="39" s="1"/>
  <c r="BC102" i="39" s="1"/>
  <c r="BB25" i="12" s="1"/>
  <c r="BB41" i="38"/>
  <c r="BB95" i="38" s="1"/>
  <c r="BB97" i="38" s="1"/>
  <c r="BC94" i="38" s="1"/>
  <c r="BB76" i="38"/>
  <c r="BB78" i="38" s="1"/>
  <c r="BC10" i="38"/>
  <c r="BC101" i="38" s="1"/>
  <c r="BC102" i="38" s="1"/>
  <c r="BB24" i="12" s="1"/>
  <c r="BB48" i="37"/>
  <c r="BC10" i="37"/>
  <c r="BC101" i="37" s="1"/>
  <c r="BC102" i="37" s="1"/>
  <c r="BB23" i="12" s="1"/>
  <c r="AW39" i="7"/>
  <c r="AY48" i="27"/>
  <c r="AY50" i="27" s="1"/>
  <c r="AY51" i="27" s="1"/>
  <c r="AZ50" i="28"/>
  <c r="AZ51" i="28" s="1"/>
  <c r="AZ50" i="24"/>
  <c r="AZ51" i="24" s="1"/>
  <c r="BC76" i="26"/>
  <c r="BC78" i="26" s="1"/>
  <c r="BB119" i="12" s="1"/>
  <c r="AY78" i="27"/>
  <c r="AX120" i="12" s="1"/>
  <c r="AY78" i="34"/>
  <c r="AZ75" i="34" s="1"/>
  <c r="AY75" i="35"/>
  <c r="AW128" i="12"/>
  <c r="AY75" i="31"/>
  <c r="AW124" i="12"/>
  <c r="BA78" i="24"/>
  <c r="AZ117" i="12" s="1"/>
  <c r="AY48" i="34"/>
  <c r="AY50" i="34" s="1"/>
  <c r="AY51" i="34" s="1"/>
  <c r="AX48" i="35"/>
  <c r="AX50" i="35" s="1"/>
  <c r="AX51" i="35" s="1"/>
  <c r="AX50" i="31"/>
  <c r="AX51" i="31" s="1"/>
  <c r="AW43" i="7"/>
  <c r="AY50" i="33"/>
  <c r="AY51" i="33" s="1"/>
  <c r="AX45" i="7"/>
  <c r="AX50" i="34"/>
  <c r="AX51" i="34" s="1"/>
  <c r="AW46" i="7"/>
  <c r="AX50" i="32"/>
  <c r="AX51" i="32" s="1"/>
  <c r="AW44" i="7"/>
  <c r="AV140" i="12"/>
  <c r="AV5" i="12" s="1"/>
  <c r="AV61" i="12" s="1"/>
  <c r="AZ77" i="35"/>
  <c r="AZ69" i="35"/>
  <c r="AZ70" i="35" s="1"/>
  <c r="BA70" i="35" s="1"/>
  <c r="AY101" i="35"/>
  <c r="AY102" i="35" s="1"/>
  <c r="AX21" i="12" s="1"/>
  <c r="AZ5" i="35"/>
  <c r="AY41" i="35"/>
  <c r="AY95" i="35" s="1"/>
  <c r="AY97" i="35" s="1"/>
  <c r="AZ94" i="35" s="1"/>
  <c r="AY76" i="35"/>
  <c r="AZ10" i="34"/>
  <c r="AZ101" i="33"/>
  <c r="AZ102" i="33" s="1"/>
  <c r="AY19" i="12" s="1"/>
  <c r="BA5" i="33"/>
  <c r="AZ76" i="33"/>
  <c r="AZ78" i="33" s="1"/>
  <c r="AZ41" i="33"/>
  <c r="AZ95" i="33" s="1"/>
  <c r="AZ97" i="33" s="1"/>
  <c r="BA94" i="33" s="1"/>
  <c r="AY101" i="32"/>
  <c r="AY102" i="32" s="1"/>
  <c r="AX18" i="12" s="1"/>
  <c r="AZ5" i="32"/>
  <c r="AY40" i="32"/>
  <c r="AY101" i="31"/>
  <c r="AY102" i="31" s="1"/>
  <c r="AX17" i="12" s="1"/>
  <c r="AZ5" i="31"/>
  <c r="AY41" i="31"/>
  <c r="AY95" i="31" s="1"/>
  <c r="AY97" i="31" s="1"/>
  <c r="AY76" i="31"/>
  <c r="AZ58" i="31"/>
  <c r="AY19" i="4" s="1"/>
  <c r="AW37" i="4"/>
  <c r="AY48" i="30"/>
  <c r="AX42" i="7" s="1"/>
  <c r="AZ48" i="25"/>
  <c r="AZ50" i="25" s="1"/>
  <c r="AZ51" i="25" s="1"/>
  <c r="AZ10" i="27"/>
  <c r="AW114" i="12"/>
  <c r="AY75" i="2"/>
  <c r="AZ10" i="29"/>
  <c r="AX50" i="2"/>
  <c r="AX51" i="2" s="1"/>
  <c r="AZ75" i="30"/>
  <c r="AX123" i="12"/>
  <c r="AZ77" i="30"/>
  <c r="AY18" i="4"/>
  <c r="AZ69" i="30"/>
  <c r="AZ70" i="30" s="1"/>
  <c r="BA70" i="30" s="1"/>
  <c r="AZ5" i="2"/>
  <c r="AY101" i="2"/>
  <c r="AY102" i="2" s="1"/>
  <c r="AX7" i="12" s="1"/>
  <c r="AY17" i="4"/>
  <c r="AZ77" i="29"/>
  <c r="AZ69" i="29"/>
  <c r="AZ70" i="29" s="1"/>
  <c r="BA70" i="29" s="1"/>
  <c r="BB77" i="24"/>
  <c r="BA12" i="4"/>
  <c r="BB69" i="24"/>
  <c r="BB70" i="24" s="1"/>
  <c r="BC70" i="24" s="1"/>
  <c r="AX41" i="23"/>
  <c r="AX95" i="23" s="1"/>
  <c r="AX97" i="23" s="1"/>
  <c r="AY94" i="23" s="1"/>
  <c r="AX76" i="23"/>
  <c r="AX78" i="23" s="1"/>
  <c r="AZ75" i="29"/>
  <c r="AX122" i="12"/>
  <c r="AX95" i="2"/>
  <c r="AX97" i="2" s="1"/>
  <c r="AZ10" i="30"/>
  <c r="AZ40" i="30" s="1"/>
  <c r="AW50" i="23"/>
  <c r="AW51" i="23" s="1"/>
  <c r="AV35" i="7"/>
  <c r="AV59" i="7" s="1"/>
  <c r="AV61" i="7" s="1"/>
  <c r="AV62" i="7" s="1"/>
  <c r="BA75" i="25"/>
  <c r="AY118" i="12"/>
  <c r="BA76" i="28"/>
  <c r="BA78" i="28" s="1"/>
  <c r="BA41" i="28"/>
  <c r="BA95" i="28" s="1"/>
  <c r="BA97" i="28" s="1"/>
  <c r="BB94" i="28" s="1"/>
  <c r="BB58" i="28"/>
  <c r="BC48" i="26"/>
  <c r="AY10" i="22"/>
  <c r="AY40" i="22" s="1"/>
  <c r="AY10" i="23"/>
  <c r="AY40" i="23" s="1"/>
  <c r="AY48" i="29"/>
  <c r="BA48" i="24"/>
  <c r="AX41" i="22"/>
  <c r="AX95" i="22" s="1"/>
  <c r="AX97" i="22" s="1"/>
  <c r="AY94" i="22" s="1"/>
  <c r="AX76" i="22"/>
  <c r="AX78" i="22" s="1"/>
  <c r="AV45" i="11"/>
  <c r="AV47" i="11" s="1"/>
  <c r="BB10" i="24"/>
  <c r="BB5" i="28"/>
  <c r="BA101" i="28"/>
  <c r="BA102" i="28" s="1"/>
  <c r="AZ14" i="12" s="1"/>
  <c r="BA10" i="25"/>
  <c r="BA40" i="25" s="1"/>
  <c r="AY40" i="2"/>
  <c r="AX37" i="11" l="1"/>
  <c r="AW38" i="11"/>
  <c r="AW92" i="12"/>
  <c r="AW97" i="12" s="1"/>
  <c r="BC78" i="42"/>
  <c r="BB135" i="12" s="1"/>
  <c r="BC41" i="36"/>
  <c r="BB50" i="45"/>
  <c r="BB51" i="45" s="1"/>
  <c r="BA57" i="7"/>
  <c r="BC75" i="45"/>
  <c r="BA138" i="12"/>
  <c r="BC75" i="44"/>
  <c r="BA137" i="12"/>
  <c r="BC75" i="43"/>
  <c r="BA136" i="12"/>
  <c r="BB50" i="43"/>
  <c r="BB51" i="43" s="1"/>
  <c r="BA55" i="7"/>
  <c r="BB50" i="42"/>
  <c r="BB51" i="42" s="1"/>
  <c r="BA54" i="7"/>
  <c r="BC75" i="41"/>
  <c r="BA134" i="12"/>
  <c r="BC75" i="40"/>
  <c r="BA133" i="12"/>
  <c r="BB50" i="39"/>
  <c r="BB51" i="39" s="1"/>
  <c r="BA51" i="7"/>
  <c r="BC75" i="38"/>
  <c r="BA131" i="12"/>
  <c r="BB50" i="37"/>
  <c r="BB51" i="37" s="1"/>
  <c r="BA49" i="7"/>
  <c r="BC76" i="36"/>
  <c r="BC78" i="36" s="1"/>
  <c r="BB129" i="12" s="1"/>
  <c r="BC48" i="36"/>
  <c r="BB48" i="40"/>
  <c r="BC41" i="42"/>
  <c r="BC48" i="42" s="1"/>
  <c r="BC40" i="39"/>
  <c r="BC41" i="39" s="1"/>
  <c r="BC95" i="39" s="1"/>
  <c r="BC97" i="39" s="1"/>
  <c r="BB48" i="38"/>
  <c r="BC40" i="45"/>
  <c r="BC40" i="44"/>
  <c r="BB95" i="44"/>
  <c r="BB97" i="44" s="1"/>
  <c r="BC94" i="44" s="1"/>
  <c r="BB48" i="44"/>
  <c r="BC40" i="43"/>
  <c r="BC40" i="41"/>
  <c r="BB48" i="41"/>
  <c r="BC40" i="40"/>
  <c r="BC40" i="38"/>
  <c r="BC40" i="37"/>
  <c r="AX127" i="12"/>
  <c r="AZ94" i="31"/>
  <c r="AX39" i="7"/>
  <c r="AZ75" i="27"/>
  <c r="BB75" i="24"/>
  <c r="AY78" i="31"/>
  <c r="AZ75" i="31" s="1"/>
  <c r="AY78" i="35"/>
  <c r="AZ75" i="35" s="1"/>
  <c r="AW47" i="7"/>
  <c r="BA75" i="33"/>
  <c r="AY126" i="12"/>
  <c r="AV99" i="12"/>
  <c r="AX48" i="22"/>
  <c r="AX50" i="22" s="1"/>
  <c r="AX51" i="22" s="1"/>
  <c r="AY37" i="7"/>
  <c r="AX46" i="7"/>
  <c r="AY50" i="30"/>
  <c r="AY51" i="30" s="1"/>
  <c r="AZ10" i="35"/>
  <c r="AZ40" i="35" s="1"/>
  <c r="AY48" i="35"/>
  <c r="AZ101" i="34"/>
  <c r="AZ102" i="34" s="1"/>
  <c r="AY20" i="12" s="1"/>
  <c r="BA5" i="34"/>
  <c r="AZ40" i="34"/>
  <c r="BA10" i="33"/>
  <c r="AZ48" i="33"/>
  <c r="AY76" i="32"/>
  <c r="AY78" i="32" s="1"/>
  <c r="AY41" i="32"/>
  <c r="AY95" i="32" s="1"/>
  <c r="AY97" i="32" s="1"/>
  <c r="AZ94" i="32" s="1"/>
  <c r="AZ58" i="32"/>
  <c r="AY20" i="4" s="1"/>
  <c r="AZ10" i="32"/>
  <c r="AZ40" i="32" s="1"/>
  <c r="AY48" i="31"/>
  <c r="AZ69" i="31"/>
  <c r="AZ70" i="31" s="1"/>
  <c r="BA70" i="31" s="1"/>
  <c r="AZ77" i="31"/>
  <c r="AZ10" i="31"/>
  <c r="AW73" i="4"/>
  <c r="AW75" i="4"/>
  <c r="AZ101" i="27"/>
  <c r="AZ102" i="27" s="1"/>
  <c r="AY13" i="12" s="1"/>
  <c r="BA5" i="27"/>
  <c r="AX48" i="23"/>
  <c r="AW35" i="7" s="1"/>
  <c r="AZ40" i="27"/>
  <c r="AZ76" i="30"/>
  <c r="AZ78" i="30" s="1"/>
  <c r="AZ41" i="30"/>
  <c r="AZ95" i="30" s="1"/>
  <c r="AZ97" i="30" s="1"/>
  <c r="BA94" i="30" s="1"/>
  <c r="AY76" i="22"/>
  <c r="AY41" i="22"/>
  <c r="AZ58" i="22"/>
  <c r="BB75" i="28"/>
  <c r="AZ121" i="12"/>
  <c r="AY41" i="2"/>
  <c r="AY76" i="2"/>
  <c r="AY78" i="2" s="1"/>
  <c r="AZ58" i="2"/>
  <c r="BA76" i="25"/>
  <c r="BA78" i="25" s="1"/>
  <c r="BA41" i="25"/>
  <c r="BA95" i="25" s="1"/>
  <c r="BA97" i="25" s="1"/>
  <c r="BB94" i="25" s="1"/>
  <c r="BB58" i="25"/>
  <c r="BC5" i="24"/>
  <c r="BB101" i="24"/>
  <c r="BB102" i="24" s="1"/>
  <c r="BA10" i="12" s="1"/>
  <c r="AV72" i="11"/>
  <c r="AV104" i="12" s="1"/>
  <c r="AV64" i="7"/>
  <c r="AV65" i="7" s="1"/>
  <c r="AV48" i="11"/>
  <c r="AY76" i="23"/>
  <c r="AY41" i="23"/>
  <c r="AY95" i="23" s="1"/>
  <c r="AY97" i="23" s="1"/>
  <c r="AZ94" i="23" s="1"/>
  <c r="BB69" i="28"/>
  <c r="BB70" i="28" s="1"/>
  <c r="BC70" i="28" s="1"/>
  <c r="BA16" i="4"/>
  <c r="BB77" i="28"/>
  <c r="AZ10" i="2"/>
  <c r="AZ40" i="2" s="1"/>
  <c r="BA5" i="29"/>
  <c r="AZ101" i="29"/>
  <c r="AZ102" i="29" s="1"/>
  <c r="AY15" i="12" s="1"/>
  <c r="BA50" i="24"/>
  <c r="BA51" i="24" s="1"/>
  <c r="AZ36" i="7"/>
  <c r="BA48" i="28"/>
  <c r="AZ101" i="30"/>
  <c r="AZ102" i="30" s="1"/>
  <c r="AY16" i="12" s="1"/>
  <c r="BA5" i="30"/>
  <c r="AY75" i="23"/>
  <c r="AW116" i="12"/>
  <c r="BB10" i="28"/>
  <c r="BB40" i="28" s="1"/>
  <c r="AY50" i="29"/>
  <c r="AY51" i="29" s="1"/>
  <c r="AX41" i="7"/>
  <c r="AZ5" i="22"/>
  <c r="AY101" i="22"/>
  <c r="AY102" i="22" s="1"/>
  <c r="AX8" i="12" s="1"/>
  <c r="AY75" i="22"/>
  <c r="AW115" i="12"/>
  <c r="BB5" i="25"/>
  <c r="BA101" i="25"/>
  <c r="BA102" i="25" s="1"/>
  <c r="AZ11" i="12" s="1"/>
  <c r="BB40" i="24"/>
  <c r="AY101" i="23"/>
  <c r="AY102" i="23" s="1"/>
  <c r="AX9" i="12" s="1"/>
  <c r="AZ5" i="23"/>
  <c r="BC50" i="26"/>
  <c r="BC51" i="26" s="1"/>
  <c r="BB38" i="7"/>
  <c r="AY94" i="2"/>
  <c r="AZ58" i="23"/>
  <c r="AZ40" i="29"/>
  <c r="AX38" i="11" l="1"/>
  <c r="BC95" i="36"/>
  <c r="BC97" i="36" s="1"/>
  <c r="BB50" i="44"/>
  <c r="BB51" i="44" s="1"/>
  <c r="BA56" i="7"/>
  <c r="BC50" i="42"/>
  <c r="BC51" i="42" s="1"/>
  <c r="BB54" i="7"/>
  <c r="BB50" i="41"/>
  <c r="BB51" i="41" s="1"/>
  <c r="BA53" i="7"/>
  <c r="BB50" i="40"/>
  <c r="BB51" i="40" s="1"/>
  <c r="BA52" i="7"/>
  <c r="BB50" i="38"/>
  <c r="BB51" i="38" s="1"/>
  <c r="BA50" i="7"/>
  <c r="BC50" i="36"/>
  <c r="BC51" i="36" s="1"/>
  <c r="BB48" i="7"/>
  <c r="BC95" i="42"/>
  <c r="BC97" i="42" s="1"/>
  <c r="BC76" i="39"/>
  <c r="BC78" i="39" s="1"/>
  <c r="BB132" i="12" s="1"/>
  <c r="BC41" i="45"/>
  <c r="BC95" i="45" s="1"/>
  <c r="BC97" i="45" s="1"/>
  <c r="BC76" i="45"/>
  <c r="BC78" i="45" s="1"/>
  <c r="BB138" i="12" s="1"/>
  <c r="BC76" i="44"/>
  <c r="BC78" i="44" s="1"/>
  <c r="BB137" i="12" s="1"/>
  <c r="BC41" i="44"/>
  <c r="BC95" i="44" s="1"/>
  <c r="BC97" i="44" s="1"/>
  <c r="BC76" i="43"/>
  <c r="BC78" i="43" s="1"/>
  <c r="BB136" i="12" s="1"/>
  <c r="BC41" i="43"/>
  <c r="BC95" i="43" s="1"/>
  <c r="BC97" i="43" s="1"/>
  <c r="BC41" i="41"/>
  <c r="BC76" i="41"/>
  <c r="BC78" i="41" s="1"/>
  <c r="BB134" i="12" s="1"/>
  <c r="BC76" i="40"/>
  <c r="BC78" i="40" s="1"/>
  <c r="BB133" i="12" s="1"/>
  <c r="BC41" i="40"/>
  <c r="BC48" i="39"/>
  <c r="BC41" i="38"/>
  <c r="BC95" i="38" s="1"/>
  <c r="BC97" i="38" s="1"/>
  <c r="BC76" i="38"/>
  <c r="BC78" i="38" s="1"/>
  <c r="BB131" i="12" s="1"/>
  <c r="BC41" i="37"/>
  <c r="BC95" i="37" s="1"/>
  <c r="BC97" i="37" s="1"/>
  <c r="BC76" i="37"/>
  <c r="BC78" i="37" s="1"/>
  <c r="BB130" i="12" s="1"/>
  <c r="AW34" i="7"/>
  <c r="AW59" i="7" s="1"/>
  <c r="AW61" i="7" s="1"/>
  <c r="AW62" i="7" s="1"/>
  <c r="AW140" i="12"/>
  <c r="AW5" i="12" s="1"/>
  <c r="AX50" i="23"/>
  <c r="AX51" i="23" s="1"/>
  <c r="AY78" i="23"/>
  <c r="AX116" i="12" s="1"/>
  <c r="AY48" i="23"/>
  <c r="AY50" i="23" s="1"/>
  <c r="AY51" i="23" s="1"/>
  <c r="AX124" i="12"/>
  <c r="AX128" i="12"/>
  <c r="AZ75" i="32"/>
  <c r="AX125" i="12"/>
  <c r="AY78" i="22"/>
  <c r="AZ75" i="22" s="1"/>
  <c r="AZ50" i="33"/>
  <c r="AZ51" i="33" s="1"/>
  <c r="AY45" i="7"/>
  <c r="AY50" i="31"/>
  <c r="AY51" i="31" s="1"/>
  <c r="AX43" i="7"/>
  <c r="AY48" i="32"/>
  <c r="AY50" i="35"/>
  <c r="AY51" i="35" s="1"/>
  <c r="AX47" i="7"/>
  <c r="AZ101" i="35"/>
  <c r="AZ102" i="35" s="1"/>
  <c r="AY21" i="12" s="1"/>
  <c r="BA5" i="35"/>
  <c r="AZ41" i="35"/>
  <c r="AZ95" i="35" s="1"/>
  <c r="AZ97" i="35" s="1"/>
  <c r="BA94" i="35" s="1"/>
  <c r="AZ76" i="35"/>
  <c r="AZ78" i="35" s="1"/>
  <c r="AZ76" i="34"/>
  <c r="AZ78" i="34" s="1"/>
  <c r="AZ41" i="34"/>
  <c r="AZ95" i="34" s="1"/>
  <c r="AZ97" i="34" s="1"/>
  <c r="BA94" i="34" s="1"/>
  <c r="BA10" i="34"/>
  <c r="BA40" i="34" s="1"/>
  <c r="BA101" i="33"/>
  <c r="BA102" i="33" s="1"/>
  <c r="AZ19" i="12" s="1"/>
  <c r="BB5" i="33"/>
  <c r="BA40" i="33"/>
  <c r="AZ69" i="32"/>
  <c r="AZ70" i="32" s="1"/>
  <c r="BA70" i="32" s="1"/>
  <c r="AZ77" i="32"/>
  <c r="AZ76" i="32"/>
  <c r="AZ41" i="32"/>
  <c r="AZ95" i="32" s="1"/>
  <c r="AZ97" i="32" s="1"/>
  <c r="BA94" i="32" s="1"/>
  <c r="AZ101" i="32"/>
  <c r="AZ102" i="32" s="1"/>
  <c r="AY18" i="12" s="1"/>
  <c r="BA5" i="32"/>
  <c r="AZ101" i="31"/>
  <c r="AZ102" i="31" s="1"/>
  <c r="AY17" i="12" s="1"/>
  <c r="BA5" i="31"/>
  <c r="AZ40" i="31"/>
  <c r="AW81" i="4"/>
  <c r="AW4" i="12"/>
  <c r="AX5" i="4"/>
  <c r="AX75" i="4" s="1"/>
  <c r="BA10" i="27"/>
  <c r="BA40" i="27" s="1"/>
  <c r="BB58" i="27" s="1"/>
  <c r="AZ41" i="27"/>
  <c r="AZ95" i="27" s="1"/>
  <c r="AZ97" i="27" s="1"/>
  <c r="BA94" i="27" s="1"/>
  <c r="AZ76" i="27"/>
  <c r="AZ78" i="27" s="1"/>
  <c r="AZ48" i="30"/>
  <c r="AZ50" i="30" s="1"/>
  <c r="AZ51" i="30" s="1"/>
  <c r="BB75" i="25"/>
  <c r="AZ118" i="12"/>
  <c r="AZ10" i="23"/>
  <c r="BB10" i="25"/>
  <c r="AY123" i="12"/>
  <c r="BA75" i="30"/>
  <c r="AW45" i="11"/>
  <c r="AW47" i="11" s="1"/>
  <c r="L39" i="14"/>
  <c r="L46" i="14" s="1"/>
  <c r="L48" i="14" s="1"/>
  <c r="BA10" i="30"/>
  <c r="BA40" i="30" s="1"/>
  <c r="BA50" i="28"/>
  <c r="BA51" i="28" s="1"/>
  <c r="AZ40" i="7"/>
  <c r="BA10" i="29"/>
  <c r="AY48" i="2"/>
  <c r="AY95" i="2"/>
  <c r="AY97" i="2" s="1"/>
  <c r="AY10" i="4"/>
  <c r="AZ77" i="22"/>
  <c r="AZ69" i="22"/>
  <c r="AZ70" i="22" s="1"/>
  <c r="BA70" i="22" s="1"/>
  <c r="AZ76" i="2"/>
  <c r="AZ41" i="2"/>
  <c r="BC10" i="24"/>
  <c r="BC101" i="24" s="1"/>
  <c r="BC102" i="24" s="1"/>
  <c r="BB10" i="12" s="1"/>
  <c r="AY48" i="22"/>
  <c r="AY95" i="22"/>
  <c r="AY97" i="22" s="1"/>
  <c r="AZ94" i="22" s="1"/>
  <c r="AZ41" i="29"/>
  <c r="AZ95" i="29" s="1"/>
  <c r="AZ97" i="29" s="1"/>
  <c r="BA94" i="29" s="1"/>
  <c r="AZ76" i="29"/>
  <c r="AZ78" i="29" s="1"/>
  <c r="BB76" i="24"/>
  <c r="BB78" i="24" s="1"/>
  <c r="BB41" i="24"/>
  <c r="BB41" i="28"/>
  <c r="BB95" i="28" s="1"/>
  <c r="BB97" i="28" s="1"/>
  <c r="BC94" i="28" s="1"/>
  <c r="BB76" i="28"/>
  <c r="BB78" i="28" s="1"/>
  <c r="BA5" i="2"/>
  <c r="AZ101" i="2"/>
  <c r="AZ102" i="2" s="1"/>
  <c r="AY7" i="12" s="1"/>
  <c r="BA13" i="4"/>
  <c r="BB77" i="25"/>
  <c r="BB69" i="25"/>
  <c r="BB70" i="25" s="1"/>
  <c r="BC70" i="25" s="1"/>
  <c r="AZ77" i="2"/>
  <c r="AY9" i="4"/>
  <c r="AZ69" i="2"/>
  <c r="AZ70" i="2" s="1"/>
  <c r="BA70" i="2" s="1"/>
  <c r="AZ77" i="23"/>
  <c r="AY11" i="4"/>
  <c r="AZ69" i="23"/>
  <c r="AZ70" i="23" s="1"/>
  <c r="BA70" i="23" s="1"/>
  <c r="AX114" i="12"/>
  <c r="AZ75" i="2"/>
  <c r="AZ10" i="22"/>
  <c r="AZ40" i="22" s="1"/>
  <c r="BB101" i="28"/>
  <c r="BB102" i="28" s="1"/>
  <c r="BA14" i="12" s="1"/>
  <c r="BC5" i="28"/>
  <c r="AV82" i="4"/>
  <c r="AW103" i="12"/>
  <c r="AV107" i="12"/>
  <c r="AV109" i="12" s="1"/>
  <c r="BA48" i="25"/>
  <c r="AX92" i="12" l="1"/>
  <c r="AX97" i="12" s="1"/>
  <c r="BC50" i="39"/>
  <c r="BC51" i="39" s="1"/>
  <c r="BB51" i="7"/>
  <c r="BC48" i="37"/>
  <c r="BC48" i="45"/>
  <c r="BC48" i="43"/>
  <c r="BC48" i="44"/>
  <c r="BC95" i="41"/>
  <c r="BC97" i="41" s="1"/>
  <c r="BC48" i="41"/>
  <c r="BC95" i="40"/>
  <c r="BC97" i="40" s="1"/>
  <c r="BC48" i="40"/>
  <c r="BC48" i="38"/>
  <c r="AZ75" i="23"/>
  <c r="AX115" i="12"/>
  <c r="AX140" i="12" s="1"/>
  <c r="AX5" i="12" s="1"/>
  <c r="AY42" i="7"/>
  <c r="AX35" i="7"/>
  <c r="AW61" i="12"/>
  <c r="AW99" i="12" s="1"/>
  <c r="BC40" i="24"/>
  <c r="BC76" i="24" s="1"/>
  <c r="AZ78" i="32"/>
  <c r="AY125" i="12" s="1"/>
  <c r="BA75" i="35"/>
  <c r="AY128" i="12"/>
  <c r="BA75" i="34"/>
  <c r="AY127" i="12"/>
  <c r="AZ48" i="35"/>
  <c r="AY47" i="7" s="1"/>
  <c r="BB48" i="28"/>
  <c r="BA40" i="7" s="1"/>
  <c r="AY50" i="32"/>
  <c r="AY51" i="32" s="1"/>
  <c r="AX44" i="7"/>
  <c r="BA10" i="35"/>
  <c r="BA40" i="35" s="1"/>
  <c r="BA41" i="34"/>
  <c r="BA95" i="34" s="1"/>
  <c r="BA97" i="34" s="1"/>
  <c r="BB94" i="34" s="1"/>
  <c r="BA76" i="34"/>
  <c r="BB58" i="34"/>
  <c r="BA22" i="4" s="1"/>
  <c r="AZ48" i="34"/>
  <c r="BA101" i="34"/>
  <c r="BA102" i="34" s="1"/>
  <c r="AZ20" i="12" s="1"/>
  <c r="BB5" i="34"/>
  <c r="BA41" i="33"/>
  <c r="BA95" i="33" s="1"/>
  <c r="BA97" i="33" s="1"/>
  <c r="BB94" i="33" s="1"/>
  <c r="BA76" i="33"/>
  <c r="BA78" i="33" s="1"/>
  <c r="BB58" i="33"/>
  <c r="BA21" i="4" s="1"/>
  <c r="BB10" i="33"/>
  <c r="BA10" i="32"/>
  <c r="AZ48" i="32"/>
  <c r="AZ41" i="31"/>
  <c r="AZ95" i="31" s="1"/>
  <c r="AZ97" i="31" s="1"/>
  <c r="AZ76" i="31"/>
  <c r="AZ78" i="31" s="1"/>
  <c r="BA10" i="31"/>
  <c r="AX4" i="12"/>
  <c r="AX81" i="4"/>
  <c r="AY5" i="4"/>
  <c r="BA75" i="27"/>
  <c r="AY120" i="12"/>
  <c r="BB69" i="27"/>
  <c r="BB70" i="27" s="1"/>
  <c r="BC70" i="27" s="1"/>
  <c r="BA15" i="4"/>
  <c r="BB77" i="27"/>
  <c r="BA76" i="27"/>
  <c r="BA41" i="27"/>
  <c r="BA95" i="27" s="1"/>
  <c r="BA97" i="27" s="1"/>
  <c r="BB94" i="27" s="1"/>
  <c r="AZ48" i="27"/>
  <c r="BB5" i="27"/>
  <c r="BA101" i="27"/>
  <c r="BA102" i="27" s="1"/>
  <c r="AZ13" i="12" s="1"/>
  <c r="AZ48" i="29"/>
  <c r="AZ50" i="29" s="1"/>
  <c r="AZ51" i="29" s="1"/>
  <c r="AZ78" i="2"/>
  <c r="BA75" i="2" s="1"/>
  <c r="BC75" i="24"/>
  <c r="BA117" i="12"/>
  <c r="BB5" i="29"/>
  <c r="BA101" i="29"/>
  <c r="BA102" i="29" s="1"/>
  <c r="AZ15" i="12" s="1"/>
  <c r="BA41" i="30"/>
  <c r="BA95" i="30" s="1"/>
  <c r="BA97" i="30" s="1"/>
  <c r="BB94" i="30" s="1"/>
  <c r="BA76" i="30"/>
  <c r="BA78" i="30" s="1"/>
  <c r="BB58" i="30"/>
  <c r="AZ101" i="23"/>
  <c r="AZ102" i="23" s="1"/>
  <c r="AY9" i="12" s="1"/>
  <c r="BA5" i="23"/>
  <c r="AZ101" i="22"/>
  <c r="AZ102" i="22" s="1"/>
  <c r="AY8" i="12" s="1"/>
  <c r="BA5" i="22"/>
  <c r="AY37" i="4"/>
  <c r="AZ48" i="2"/>
  <c r="AZ95" i="2"/>
  <c r="AX33" i="7"/>
  <c r="AY50" i="2"/>
  <c r="AY51" i="2" s="1"/>
  <c r="L63" i="14"/>
  <c r="L49" i="14"/>
  <c r="BC5" i="25"/>
  <c r="BB101" i="25"/>
  <c r="BB102" i="25" s="1"/>
  <c r="BA11" i="12" s="1"/>
  <c r="AZ41" i="22"/>
  <c r="AZ95" i="22" s="1"/>
  <c r="AZ97" i="22" s="1"/>
  <c r="BA94" i="22" s="1"/>
  <c r="AZ76" i="22"/>
  <c r="AZ78" i="22" s="1"/>
  <c r="BC75" i="28"/>
  <c r="BA121" i="12"/>
  <c r="BA50" i="25"/>
  <c r="BA51" i="25" s="1"/>
  <c r="AZ37" i="7"/>
  <c r="BC10" i="28"/>
  <c r="BC101" i="28" s="1"/>
  <c r="BC102" i="28" s="1"/>
  <c r="BB14" i="12" s="1"/>
  <c r="BA10" i="2"/>
  <c r="BA40" i="2" s="1"/>
  <c r="AY122" i="12"/>
  <c r="BA75" i="29"/>
  <c r="AW72" i="11"/>
  <c r="AW104" i="12" s="1"/>
  <c r="AW82" i="4" s="1"/>
  <c r="AW48" i="11"/>
  <c r="AW64" i="7"/>
  <c r="AW65" i="7" s="1"/>
  <c r="BB40" i="25"/>
  <c r="AZ94" i="2"/>
  <c r="BB48" i="24"/>
  <c r="BB95" i="24"/>
  <c r="BB97" i="24" s="1"/>
  <c r="BC94" i="24" s="1"/>
  <c r="AX34" i="7"/>
  <c r="AY50" i="22"/>
  <c r="AY51" i="22" s="1"/>
  <c r="AX45" i="11"/>
  <c r="AX47" i="11" s="1"/>
  <c r="BA40" i="29"/>
  <c r="BB5" i="30"/>
  <c r="BA101" i="30"/>
  <c r="BA102" i="30" s="1"/>
  <c r="AZ16" i="12" s="1"/>
  <c r="AZ40" i="23"/>
  <c r="AY37" i="11" s="1"/>
  <c r="BC50" i="45" l="1"/>
  <c r="BC51" i="45" s="1"/>
  <c r="BB57" i="7"/>
  <c r="BC50" i="44"/>
  <c r="BC51" i="44" s="1"/>
  <c r="BB56" i="7"/>
  <c r="BC50" i="43"/>
  <c r="BC51" i="43" s="1"/>
  <c r="BB55" i="7"/>
  <c r="BC50" i="41"/>
  <c r="BC51" i="41" s="1"/>
  <c r="BB53" i="7"/>
  <c r="BC50" i="40"/>
  <c r="BC51" i="40" s="1"/>
  <c r="BB52" i="7"/>
  <c r="BC50" i="38"/>
  <c r="BC51" i="38" s="1"/>
  <c r="BB50" i="7"/>
  <c r="BC50" i="37"/>
  <c r="BC51" i="37" s="1"/>
  <c r="BB49" i="7"/>
  <c r="BA94" i="31"/>
  <c r="BA78" i="27"/>
  <c r="BB75" i="27" s="1"/>
  <c r="BC41" i="24"/>
  <c r="BC95" i="24" s="1"/>
  <c r="BC97" i="24" s="1"/>
  <c r="AZ50" i="35"/>
  <c r="AZ51" i="35" s="1"/>
  <c r="BA78" i="34"/>
  <c r="BB75" i="34" s="1"/>
  <c r="BA75" i="32"/>
  <c r="AZ48" i="31"/>
  <c r="AY43" i="7" s="1"/>
  <c r="BB75" i="33"/>
  <c r="AZ126" i="12"/>
  <c r="BA75" i="31"/>
  <c r="AY124" i="12"/>
  <c r="AY114" i="12"/>
  <c r="AZ97" i="2"/>
  <c r="BB50" i="28"/>
  <c r="BB51" i="28" s="1"/>
  <c r="AZ50" i="34"/>
  <c r="AZ51" i="34" s="1"/>
  <c r="AY46" i="7"/>
  <c r="AY41" i="7"/>
  <c r="AZ50" i="32"/>
  <c r="AZ51" i="32" s="1"/>
  <c r="AY44" i="7"/>
  <c r="BA48" i="33"/>
  <c r="AX59" i="7"/>
  <c r="AX61" i="7" s="1"/>
  <c r="AX62" i="7" s="1"/>
  <c r="AX61" i="12"/>
  <c r="AX99" i="12" s="1"/>
  <c r="BA101" i="35"/>
  <c r="BA102" i="35" s="1"/>
  <c r="AZ21" i="12" s="1"/>
  <c r="BB5" i="35"/>
  <c r="BA41" i="35"/>
  <c r="BA95" i="35" s="1"/>
  <c r="BA97" i="35" s="1"/>
  <c r="BB94" i="35" s="1"/>
  <c r="BA76" i="35"/>
  <c r="BA78" i="35" s="1"/>
  <c r="BB58" i="35"/>
  <c r="BA23" i="4" s="1"/>
  <c r="BB10" i="34"/>
  <c r="BB40" i="34" s="1"/>
  <c r="BB77" i="34"/>
  <c r="BB69" i="34"/>
  <c r="BB70" i="34" s="1"/>
  <c r="BC70" i="34" s="1"/>
  <c r="BA48" i="34"/>
  <c r="BB101" i="33"/>
  <c r="BB102" i="33" s="1"/>
  <c r="BA19" i="12" s="1"/>
  <c r="BC5" i="33"/>
  <c r="BB77" i="33"/>
  <c r="BB69" i="33"/>
  <c r="BB70" i="33" s="1"/>
  <c r="BC70" i="33" s="1"/>
  <c r="BB40" i="33"/>
  <c r="BA101" i="32"/>
  <c r="BA102" i="32" s="1"/>
  <c r="AZ18" i="12" s="1"/>
  <c r="BB5" i="32"/>
  <c r="BA40" i="32"/>
  <c r="BA101" i="31"/>
  <c r="BA102" i="31" s="1"/>
  <c r="AZ17" i="12" s="1"/>
  <c r="BB5" i="31"/>
  <c r="BA40" i="31"/>
  <c r="BA48" i="27"/>
  <c r="BB10" i="27"/>
  <c r="BB40" i="27" s="1"/>
  <c r="AZ50" i="27"/>
  <c r="AZ51" i="27" s="1"/>
  <c r="AY39" i="7"/>
  <c r="BA41" i="2"/>
  <c r="BA76" i="2"/>
  <c r="BA78" i="2" s="1"/>
  <c r="BB58" i="2"/>
  <c r="AY115" i="12"/>
  <c r="BA75" i="22"/>
  <c r="BB41" i="25"/>
  <c r="BB95" i="25" s="1"/>
  <c r="BB97" i="25" s="1"/>
  <c r="BC94" i="25" s="1"/>
  <c r="BB76" i="25"/>
  <c r="BB78" i="25" s="1"/>
  <c r="AW107" i="12"/>
  <c r="AW109" i="12" s="1"/>
  <c r="AY73" i="4"/>
  <c r="AY75" i="4"/>
  <c r="AX103" i="12"/>
  <c r="BB69" i="30"/>
  <c r="BB70" i="30" s="1"/>
  <c r="BC70" i="30" s="1"/>
  <c r="BA18" i="4"/>
  <c r="BB77" i="30"/>
  <c r="BB10" i="30"/>
  <c r="BB40" i="30" s="1"/>
  <c r="AZ76" i="23"/>
  <c r="AZ78" i="23" s="1"/>
  <c r="AZ41" i="23"/>
  <c r="AY38" i="11" s="1"/>
  <c r="BA76" i="29"/>
  <c r="BA78" i="29" s="1"/>
  <c r="BA41" i="29"/>
  <c r="BA95" i="29" s="1"/>
  <c r="BA97" i="29" s="1"/>
  <c r="BB94" i="29" s="1"/>
  <c r="BB58" i="29"/>
  <c r="AZ123" i="12"/>
  <c r="BB75" i="30"/>
  <c r="AZ48" i="22"/>
  <c r="BC10" i="25"/>
  <c r="BC101" i="25" s="1"/>
  <c r="BC102" i="25" s="1"/>
  <c r="BB11" i="12" s="1"/>
  <c r="AY33" i="7"/>
  <c r="AZ50" i="2"/>
  <c r="AZ51" i="2" s="1"/>
  <c r="BA10" i="22"/>
  <c r="BA40" i="22" s="1"/>
  <c r="BB10" i="29"/>
  <c r="BB40" i="29" s="1"/>
  <c r="BC78" i="24"/>
  <c r="BB117" i="12" s="1"/>
  <c r="AX48" i="11"/>
  <c r="AX72" i="11"/>
  <c r="AX104" i="12" s="1"/>
  <c r="AX64" i="7"/>
  <c r="BA36" i="7"/>
  <c r="BB50" i="24"/>
  <c r="BB51" i="24" s="1"/>
  <c r="BB5" i="2"/>
  <c r="BA101" i="2"/>
  <c r="BA102" i="2" s="1"/>
  <c r="AZ7" i="12" s="1"/>
  <c r="BC40" i="28"/>
  <c r="BA10" i="23"/>
  <c r="BA40" i="23" s="1"/>
  <c r="BA48" i="30"/>
  <c r="AZ37" i="11" l="1"/>
  <c r="BA94" i="2"/>
  <c r="AZ120" i="12"/>
  <c r="BC48" i="24"/>
  <c r="BC50" i="24" s="1"/>
  <c r="BC51" i="24" s="1"/>
  <c r="AZ50" i="31"/>
  <c r="AZ51" i="31" s="1"/>
  <c r="AZ127" i="12"/>
  <c r="BB75" i="35"/>
  <c r="AZ128" i="12"/>
  <c r="AX65" i="7"/>
  <c r="BA50" i="33"/>
  <c r="BA51" i="33" s="1"/>
  <c r="AZ45" i="7"/>
  <c r="BA50" i="34"/>
  <c r="BA51" i="34" s="1"/>
  <c r="AZ46" i="7"/>
  <c r="BA48" i="35"/>
  <c r="BB77" i="35"/>
  <c r="BB69" i="35"/>
  <c r="BB70" i="35" s="1"/>
  <c r="BC70" i="35" s="1"/>
  <c r="BB10" i="35"/>
  <c r="BB76" i="34"/>
  <c r="BB78" i="34" s="1"/>
  <c r="BB41" i="34"/>
  <c r="BB95" i="34" s="1"/>
  <c r="BB97" i="34" s="1"/>
  <c r="BC94" i="34" s="1"/>
  <c r="BB101" i="34"/>
  <c r="BB102" i="34" s="1"/>
  <c r="BA20" i="12" s="1"/>
  <c r="BC5" i="34"/>
  <c r="BC10" i="33"/>
  <c r="BC101" i="33" s="1"/>
  <c r="BC102" i="33" s="1"/>
  <c r="BB19" i="12" s="1"/>
  <c r="BB41" i="33"/>
  <c r="BB95" i="33" s="1"/>
  <c r="BB97" i="33" s="1"/>
  <c r="BC94" i="33" s="1"/>
  <c r="BB76" i="33"/>
  <c r="BB78" i="33" s="1"/>
  <c r="BA76" i="32"/>
  <c r="BA78" i="32" s="1"/>
  <c r="BA41" i="32"/>
  <c r="BA95" i="32" s="1"/>
  <c r="BA97" i="32" s="1"/>
  <c r="BB94" i="32" s="1"/>
  <c r="BB58" i="32"/>
  <c r="BA20" i="4" s="1"/>
  <c r="BB10" i="32"/>
  <c r="BB40" i="32" s="1"/>
  <c r="BA41" i="31"/>
  <c r="BA95" i="31" s="1"/>
  <c r="BA97" i="31" s="1"/>
  <c r="BA76" i="31"/>
  <c r="BA78" i="31" s="1"/>
  <c r="BB58" i="31"/>
  <c r="BA19" i="4" s="1"/>
  <c r="BB10" i="31"/>
  <c r="BB76" i="27"/>
  <c r="BB78" i="27" s="1"/>
  <c r="BB41" i="27"/>
  <c r="BB95" i="27" s="1"/>
  <c r="BB97" i="27" s="1"/>
  <c r="BC94" i="27" s="1"/>
  <c r="BB48" i="25"/>
  <c r="BB50" i="25" s="1"/>
  <c r="BB51" i="25" s="1"/>
  <c r="BB101" i="27"/>
  <c r="BB102" i="27" s="1"/>
  <c r="BA13" i="12" s="1"/>
  <c r="BC5" i="27"/>
  <c r="BA50" i="27"/>
  <c r="BA51" i="27" s="1"/>
  <c r="AZ39" i="7"/>
  <c r="BB76" i="29"/>
  <c r="BB41" i="29"/>
  <c r="BB95" i="29" s="1"/>
  <c r="BB97" i="29" s="1"/>
  <c r="BC94" i="29" s="1"/>
  <c r="BA76" i="23"/>
  <c r="BA41" i="23"/>
  <c r="BA95" i="23" s="1"/>
  <c r="BB58" i="23"/>
  <c r="AZ50" i="22"/>
  <c r="AZ51" i="22" s="1"/>
  <c r="AY34" i="7"/>
  <c r="BA48" i="29"/>
  <c r="AZ48" i="23"/>
  <c r="AZ95" i="23"/>
  <c r="AZ97" i="23" s="1"/>
  <c r="AY92" i="12" s="1"/>
  <c r="AY4" i="12"/>
  <c r="AY81" i="4"/>
  <c r="AZ5" i="4"/>
  <c r="AZ75" i="4" s="1"/>
  <c r="BC5" i="29"/>
  <c r="BB101" i="29"/>
  <c r="BB102" i="29" s="1"/>
  <c r="BA15" i="12" s="1"/>
  <c r="AZ114" i="12"/>
  <c r="BB75" i="2"/>
  <c r="AY116" i="12"/>
  <c r="AY140" i="12" s="1"/>
  <c r="AY5" i="12" s="1"/>
  <c r="BA75" i="23"/>
  <c r="BA118" i="12"/>
  <c r="BC75" i="25"/>
  <c r="BA95" i="2"/>
  <c r="BA41" i="22"/>
  <c r="BA95" i="22" s="1"/>
  <c r="BA97" i="22" s="1"/>
  <c r="BB94" i="22" s="1"/>
  <c r="BA76" i="22"/>
  <c r="BA78" i="22" s="1"/>
  <c r="BB58" i="22"/>
  <c r="AZ122" i="12"/>
  <c r="BB75" i="29"/>
  <c r="BB41" i="30"/>
  <c r="BB95" i="30" s="1"/>
  <c r="BB97" i="30" s="1"/>
  <c r="BC94" i="30" s="1"/>
  <c r="BB76" i="30"/>
  <c r="BB78" i="30" s="1"/>
  <c r="BA48" i="2"/>
  <c r="BB5" i="23"/>
  <c r="BA101" i="23"/>
  <c r="BA102" i="23" s="1"/>
  <c r="AZ9" i="12" s="1"/>
  <c r="BB10" i="2"/>
  <c r="BB40" i="2" s="1"/>
  <c r="BA50" i="30"/>
  <c r="BA51" i="30" s="1"/>
  <c r="AZ42" i="7"/>
  <c r="BC76" i="28"/>
  <c r="BC78" i="28" s="1"/>
  <c r="BB121" i="12" s="1"/>
  <c r="BC41" i="28"/>
  <c r="BC95" i="28" s="1"/>
  <c r="BC97" i="28" s="1"/>
  <c r="BB5" i="22"/>
  <c r="BA101" i="22"/>
  <c r="BA102" i="22" s="1"/>
  <c r="AZ8" i="12" s="1"/>
  <c r="BC40" i="25"/>
  <c r="BB69" i="29"/>
  <c r="BB70" i="29" s="1"/>
  <c r="BC70" i="29" s="1"/>
  <c r="BA17" i="4"/>
  <c r="BB77" i="29"/>
  <c r="BC5" i="30"/>
  <c r="BB101" i="30"/>
  <c r="BB102" i="30" s="1"/>
  <c r="BA16" i="12" s="1"/>
  <c r="AY103" i="12"/>
  <c r="AX82" i="4"/>
  <c r="AX107" i="12"/>
  <c r="AX109" i="12" s="1"/>
  <c r="BB77" i="2"/>
  <c r="BA9" i="4"/>
  <c r="BB69" i="2"/>
  <c r="BB70" i="2" s="1"/>
  <c r="BC70" i="2" s="1"/>
  <c r="BA97" i="2" l="1"/>
  <c r="BB94" i="2" s="1"/>
  <c r="AZ38" i="11"/>
  <c r="AZ45" i="11" s="1"/>
  <c r="AZ47" i="11" s="1"/>
  <c r="BB94" i="31"/>
  <c r="BB36" i="7"/>
  <c r="BA37" i="7"/>
  <c r="BB48" i="29"/>
  <c r="BB50" i="29" s="1"/>
  <c r="BB51" i="29" s="1"/>
  <c r="BB48" i="34"/>
  <c r="BB50" i="34" s="1"/>
  <c r="BB51" i="34" s="1"/>
  <c r="BC75" i="34"/>
  <c r="BA127" i="12"/>
  <c r="BC75" i="33"/>
  <c r="BA126" i="12"/>
  <c r="BB75" i="32"/>
  <c r="AZ125" i="12"/>
  <c r="BB75" i="31"/>
  <c r="AZ124" i="12"/>
  <c r="BA78" i="23"/>
  <c r="BB75" i="23" s="1"/>
  <c r="BB48" i="27"/>
  <c r="BB50" i="27" s="1"/>
  <c r="BB51" i="27" s="1"/>
  <c r="BA48" i="32"/>
  <c r="BC40" i="33"/>
  <c r="BC76" i="33" s="1"/>
  <c r="BA48" i="31"/>
  <c r="BA50" i="35"/>
  <c r="BA51" i="35" s="1"/>
  <c r="AZ47" i="7"/>
  <c r="BB101" i="35"/>
  <c r="BB102" i="35" s="1"/>
  <c r="BA21" i="12" s="1"/>
  <c r="BC5" i="35"/>
  <c r="BB40" i="35"/>
  <c r="BC10" i="34"/>
  <c r="BC101" i="34" s="1"/>
  <c r="BC102" i="34" s="1"/>
  <c r="BB20" i="12" s="1"/>
  <c r="BB48" i="33"/>
  <c r="BB69" i="32"/>
  <c r="BB70" i="32" s="1"/>
  <c r="BC70" i="32" s="1"/>
  <c r="BB77" i="32"/>
  <c r="BB76" i="32"/>
  <c r="BB41" i="32"/>
  <c r="BB95" i="32" s="1"/>
  <c r="BB97" i="32" s="1"/>
  <c r="BC94" i="32" s="1"/>
  <c r="BB101" i="32"/>
  <c r="BB102" i="32" s="1"/>
  <c r="BA18" i="12" s="1"/>
  <c r="BC5" i="32"/>
  <c r="BB69" i="31"/>
  <c r="BB70" i="31" s="1"/>
  <c r="BC70" i="31" s="1"/>
  <c r="BB77" i="31"/>
  <c r="BB101" i="31"/>
  <c r="BB102" i="31" s="1"/>
  <c r="BA17" i="12" s="1"/>
  <c r="BC5" i="31"/>
  <c r="BB40" i="31"/>
  <c r="BC75" i="27"/>
  <c r="BA120" i="12"/>
  <c r="BC10" i="27"/>
  <c r="BC101" i="27" s="1"/>
  <c r="BC102" i="27" s="1"/>
  <c r="BB13" i="12" s="1"/>
  <c r="BB75" i="22"/>
  <c r="AZ115" i="12"/>
  <c r="BB76" i="2"/>
  <c r="BB78" i="2" s="1"/>
  <c r="BB41" i="2"/>
  <c r="BA123" i="12"/>
  <c r="BC75" i="30"/>
  <c r="AZ81" i="4"/>
  <c r="BA5" i="4"/>
  <c r="AZ4" i="12"/>
  <c r="AY35" i="7"/>
  <c r="AY59" i="7" s="1"/>
  <c r="AY61" i="7" s="1"/>
  <c r="AY62" i="7" s="1"/>
  <c r="AZ50" i="23"/>
  <c r="AZ51" i="23" s="1"/>
  <c r="BB10" i="23"/>
  <c r="BB40" i="23" s="1"/>
  <c r="BB10" i="22"/>
  <c r="BB40" i="22" s="1"/>
  <c r="AZ33" i="7"/>
  <c r="BA50" i="2"/>
  <c r="BA51" i="2" s="1"/>
  <c r="BB48" i="30"/>
  <c r="BA10" i="4"/>
  <c r="BB69" i="22"/>
  <c r="BB70" i="22" s="1"/>
  <c r="BC70" i="22" s="1"/>
  <c r="BD70" i="22" s="1"/>
  <c r="BB77" i="22"/>
  <c r="BC10" i="29"/>
  <c r="BC101" i="29" s="1"/>
  <c r="BC102" i="29" s="1"/>
  <c r="BB15" i="12" s="1"/>
  <c r="AZ41" i="7"/>
  <c r="BA50" i="29"/>
  <c r="BA51" i="29" s="1"/>
  <c r="BB69" i="23"/>
  <c r="BB70" i="23" s="1"/>
  <c r="BC70" i="23" s="1"/>
  <c r="BA11" i="4"/>
  <c r="BB77" i="23"/>
  <c r="BC48" i="28"/>
  <c r="BC5" i="2"/>
  <c r="BB101" i="2"/>
  <c r="BB102" i="2" s="1"/>
  <c r="BA7" i="12" s="1"/>
  <c r="BA48" i="22"/>
  <c r="AY61" i="12"/>
  <c r="BC10" i="30"/>
  <c r="BC101" i="30" s="1"/>
  <c r="BC102" i="30" s="1"/>
  <c r="BB16" i="12" s="1"/>
  <c r="BC76" i="25"/>
  <c r="BC78" i="25" s="1"/>
  <c r="BB118" i="12" s="1"/>
  <c r="BC41" i="25"/>
  <c r="BC95" i="25" s="1"/>
  <c r="BC97" i="25" s="1"/>
  <c r="AY45" i="11"/>
  <c r="AY47" i="11" s="1"/>
  <c r="BB78" i="29"/>
  <c r="BA94" i="23"/>
  <c r="BA97" i="23" s="1"/>
  <c r="BB94" i="23" s="1"/>
  <c r="AY97" i="12"/>
  <c r="BA48" i="23"/>
  <c r="BA37" i="11" l="1"/>
  <c r="AZ92" i="12"/>
  <c r="AZ97" i="12" s="1"/>
  <c r="BA41" i="7"/>
  <c r="BC78" i="33"/>
  <c r="BB126" i="12" s="1"/>
  <c r="AZ116" i="12"/>
  <c r="AZ140" i="12" s="1"/>
  <c r="AZ5" i="12" s="1"/>
  <c r="AZ61" i="12" s="1"/>
  <c r="BB48" i="2"/>
  <c r="BA33" i="7" s="1"/>
  <c r="BA46" i="7"/>
  <c r="BB78" i="32"/>
  <c r="BA125" i="12" s="1"/>
  <c r="BC41" i="33"/>
  <c r="BC95" i="33" s="1"/>
  <c r="BC97" i="33" s="1"/>
  <c r="BA39" i="7"/>
  <c r="BB50" i="33"/>
  <c r="BB51" i="33" s="1"/>
  <c r="BA45" i="7"/>
  <c r="BA50" i="31"/>
  <c r="BA51" i="31" s="1"/>
  <c r="AZ43" i="7"/>
  <c r="BA50" i="32"/>
  <c r="BA51" i="32" s="1"/>
  <c r="AZ44" i="7"/>
  <c r="BC10" i="35"/>
  <c r="BC101" i="35" s="1"/>
  <c r="BC102" i="35" s="1"/>
  <c r="BB21" i="12" s="1"/>
  <c r="BB41" i="35"/>
  <c r="BB95" i="35" s="1"/>
  <c r="BB97" i="35" s="1"/>
  <c r="BC94" i="35" s="1"/>
  <c r="BB76" i="35"/>
  <c r="BB78" i="35" s="1"/>
  <c r="BC40" i="34"/>
  <c r="BC10" i="32"/>
  <c r="BC101" i="32" s="1"/>
  <c r="BC102" i="32" s="1"/>
  <c r="BB18" i="12" s="1"/>
  <c r="BB48" i="32"/>
  <c r="BB41" i="31"/>
  <c r="BB95" i="31" s="1"/>
  <c r="BB97" i="31" s="1"/>
  <c r="BB76" i="31"/>
  <c r="BB78" i="31" s="1"/>
  <c r="BC10" i="31"/>
  <c r="BC101" i="31" s="1"/>
  <c r="BC102" i="31" s="1"/>
  <c r="BB17" i="12" s="1"/>
  <c r="BC40" i="27"/>
  <c r="BA37" i="4"/>
  <c r="BA73" i="4" s="1"/>
  <c r="BC48" i="25"/>
  <c r="BC50" i="25" s="1"/>
  <c r="BC51" i="25" s="1"/>
  <c r="BA114" i="12"/>
  <c r="BC75" i="2"/>
  <c r="BB76" i="23"/>
  <c r="BB78" i="23" s="1"/>
  <c r="BB41" i="23"/>
  <c r="BB95" i="23" s="1"/>
  <c r="BB97" i="23" s="1"/>
  <c r="BC94" i="23" s="1"/>
  <c r="AZ72" i="11"/>
  <c r="AZ104" i="12" s="1"/>
  <c r="AZ48" i="11"/>
  <c r="AZ64" i="7"/>
  <c r="BC5" i="23"/>
  <c r="BB101" i="23"/>
  <c r="BB102" i="23" s="1"/>
  <c r="BA9" i="12" s="1"/>
  <c r="AY64" i="7"/>
  <c r="AY65" i="7" s="1"/>
  <c r="AY72" i="11"/>
  <c r="AY104" i="12" s="1"/>
  <c r="AY48" i="11"/>
  <c r="BC40" i="30"/>
  <c r="BC10" i="2"/>
  <c r="BC101" i="2" s="1"/>
  <c r="BC102" i="2" s="1"/>
  <c r="BB7" i="12" s="1"/>
  <c r="BC40" i="29"/>
  <c r="BB76" i="22"/>
  <c r="BB78" i="22" s="1"/>
  <c r="BB41" i="22"/>
  <c r="BB95" i="22" s="1"/>
  <c r="BB97" i="22" s="1"/>
  <c r="BC94" i="22" s="1"/>
  <c r="AZ35" i="7"/>
  <c r="BA50" i="23"/>
  <c r="BA51" i="23" s="1"/>
  <c r="BA122" i="12"/>
  <c r="BC75" i="29"/>
  <c r="AY99" i="12"/>
  <c r="BA50" i="22"/>
  <c r="BA51" i="22" s="1"/>
  <c r="AZ34" i="7"/>
  <c r="BC50" i="28"/>
  <c r="BC51" i="28" s="1"/>
  <c r="BB40" i="7"/>
  <c r="BA42" i="7"/>
  <c r="BB50" i="30"/>
  <c r="BB51" i="30" s="1"/>
  <c r="BC5" i="22"/>
  <c r="BB101" i="22"/>
  <c r="BB102" i="22" s="1"/>
  <c r="BA8" i="12" s="1"/>
  <c r="BB95" i="2"/>
  <c r="BB97" i="2" s="1"/>
  <c r="BA92" i="12" l="1"/>
  <c r="BA97" i="12" s="1"/>
  <c r="BA38" i="11"/>
  <c r="BA45" i="11" s="1"/>
  <c r="BA47" i="11" s="1"/>
  <c r="BC94" i="31"/>
  <c r="BB50" i="2"/>
  <c r="BB51" i="2" s="1"/>
  <c r="BC75" i="32"/>
  <c r="BC75" i="35"/>
  <c r="BA128" i="12"/>
  <c r="BC75" i="31"/>
  <c r="BA124" i="12"/>
  <c r="BC48" i="33"/>
  <c r="BC50" i="33" s="1"/>
  <c r="BC51" i="33" s="1"/>
  <c r="BC40" i="31"/>
  <c r="BC41" i="31" s="1"/>
  <c r="BC95" i="31" s="1"/>
  <c r="BB50" i="32"/>
  <c r="BB51" i="32" s="1"/>
  <c r="BA44" i="7"/>
  <c r="BB48" i="23"/>
  <c r="BB50" i="23" s="1"/>
  <c r="BB51" i="23" s="1"/>
  <c r="BB48" i="31"/>
  <c r="AZ59" i="7"/>
  <c r="AZ61" i="7" s="1"/>
  <c r="AZ62" i="7" s="1"/>
  <c r="BB48" i="35"/>
  <c r="BC40" i="35"/>
  <c r="BC41" i="34"/>
  <c r="BC95" i="34" s="1"/>
  <c r="BC97" i="34" s="1"/>
  <c r="BC76" i="34"/>
  <c r="BC78" i="34" s="1"/>
  <c r="BB127" i="12" s="1"/>
  <c r="BC40" i="32"/>
  <c r="BA75" i="4"/>
  <c r="BA81" i="4" s="1"/>
  <c r="BB37" i="7"/>
  <c r="BC41" i="27"/>
  <c r="BC95" i="27" s="1"/>
  <c r="BC97" i="27" s="1"/>
  <c r="BC76" i="27"/>
  <c r="BC78" i="27" s="1"/>
  <c r="BB120" i="12" s="1"/>
  <c r="AZ99" i="12"/>
  <c r="BC94" i="2"/>
  <c r="BC75" i="23"/>
  <c r="BA116" i="12"/>
  <c r="BC76" i="29"/>
  <c r="BC78" i="29" s="1"/>
  <c r="BB122" i="12" s="1"/>
  <c r="BC41" i="29"/>
  <c r="BC95" i="29" s="1"/>
  <c r="BC97" i="29" s="1"/>
  <c r="BC41" i="30"/>
  <c r="BC95" i="30" s="1"/>
  <c r="BC97" i="30" s="1"/>
  <c r="BC76" i="30"/>
  <c r="BC78" i="30" s="1"/>
  <c r="BB123" i="12" s="1"/>
  <c r="AZ103" i="12"/>
  <c r="AY82" i="4"/>
  <c r="AY107" i="12"/>
  <c r="AY109" i="12" s="1"/>
  <c r="BA115" i="12"/>
  <c r="BC75" i="22"/>
  <c r="BC10" i="22"/>
  <c r="BC101" i="22" s="1"/>
  <c r="BC102" i="22" s="1"/>
  <c r="BB8" i="12" s="1"/>
  <c r="BB48" i="22"/>
  <c r="BC40" i="2"/>
  <c r="BC10" i="23"/>
  <c r="BC101" i="23" s="1"/>
  <c r="BC102" i="23" s="1"/>
  <c r="BB9" i="12" s="1"/>
  <c r="BC33" i="12" l="1"/>
  <c r="BC97" i="31"/>
  <c r="BA35" i="7"/>
  <c r="BB45" i="7"/>
  <c r="BC76" i="31"/>
  <c r="BC78" i="31" s="1"/>
  <c r="BB124" i="12" s="1"/>
  <c r="BC48" i="30"/>
  <c r="BC50" i="30" s="1"/>
  <c r="BC51" i="30" s="1"/>
  <c r="BC48" i="27"/>
  <c r="BB39" i="7" s="1"/>
  <c r="BB50" i="35"/>
  <c r="BB51" i="35" s="1"/>
  <c r="BA47" i="7"/>
  <c r="BB50" i="31"/>
  <c r="BB51" i="31" s="1"/>
  <c r="BA43" i="7"/>
  <c r="BC48" i="31"/>
  <c r="BA140" i="12"/>
  <c r="BA5" i="12" s="1"/>
  <c r="AZ65" i="7"/>
  <c r="BC41" i="35"/>
  <c r="BC95" i="35" s="1"/>
  <c r="BC97" i="35" s="1"/>
  <c r="BC76" i="35"/>
  <c r="BC78" i="35" s="1"/>
  <c r="BB128" i="12" s="1"/>
  <c r="BC48" i="34"/>
  <c r="BC41" i="32"/>
  <c r="BC95" i="32" s="1"/>
  <c r="BC97" i="32" s="1"/>
  <c r="BC76" i="32"/>
  <c r="BC78" i="32" s="1"/>
  <c r="BB125" i="12" s="1"/>
  <c r="BA4" i="12"/>
  <c r="BB5" i="4"/>
  <c r="BB75" i="4" s="1"/>
  <c r="BB81" i="4" s="1"/>
  <c r="BC76" i="2"/>
  <c r="BC78" i="2" s="1"/>
  <c r="BB114" i="12" s="1"/>
  <c r="BC41" i="2"/>
  <c r="BC40" i="22"/>
  <c r="BA34" i="7"/>
  <c r="BB50" i="22"/>
  <c r="BB51" i="22" s="1"/>
  <c r="BA64" i="7"/>
  <c r="BA48" i="11"/>
  <c r="BA72" i="11"/>
  <c r="BA104" i="12" s="1"/>
  <c r="BC40" i="23"/>
  <c r="AZ82" i="4"/>
  <c r="BA103" i="12"/>
  <c r="AZ107" i="12"/>
  <c r="AZ109" i="12" s="1"/>
  <c r="BC48" i="29"/>
  <c r="BB37" i="11" l="1"/>
  <c r="BC37" i="11" s="1"/>
  <c r="BC50" i="27"/>
  <c r="BC51" i="27" s="1"/>
  <c r="BB42" i="7"/>
  <c r="BC48" i="35"/>
  <c r="BC50" i="35" s="1"/>
  <c r="BC51" i="35" s="1"/>
  <c r="BA61" i="12"/>
  <c r="BA99" i="12" s="1"/>
  <c r="BA59" i="7"/>
  <c r="BA61" i="7" s="1"/>
  <c r="BA62" i="7" s="1"/>
  <c r="BC50" i="34"/>
  <c r="BC51" i="34" s="1"/>
  <c r="BB46" i="7"/>
  <c r="BC50" i="31"/>
  <c r="BC51" i="31" s="1"/>
  <c r="BB43" i="7"/>
  <c r="BC48" i="32"/>
  <c r="BB4" i="12"/>
  <c r="BC95" i="2"/>
  <c r="BC97" i="2" s="1"/>
  <c r="BC48" i="2"/>
  <c r="BA82" i="4"/>
  <c r="BB103" i="12"/>
  <c r="BA107" i="12"/>
  <c r="BB41" i="7"/>
  <c r="BC50" i="29"/>
  <c r="BC51" i="29" s="1"/>
  <c r="BC41" i="23"/>
  <c r="BC76" i="23"/>
  <c r="BC78" i="23" s="1"/>
  <c r="BB116" i="12" s="1"/>
  <c r="BC41" i="22"/>
  <c r="BB38" i="11" s="1"/>
  <c r="BC38" i="11" s="1"/>
  <c r="BC76" i="22"/>
  <c r="BC78" i="22" s="1"/>
  <c r="BB115" i="12" s="1"/>
  <c r="M38" i="14" l="1"/>
  <c r="N38" i="14" s="1"/>
  <c r="BB47" i="7"/>
  <c r="BA109" i="12"/>
  <c r="BA65" i="7"/>
  <c r="BC50" i="32"/>
  <c r="BC51" i="32" s="1"/>
  <c r="BB44" i="7"/>
  <c r="BB140" i="12"/>
  <c r="BB5" i="12" s="1"/>
  <c r="BB61" i="12" s="1"/>
  <c r="BC48" i="22"/>
  <c r="BC95" i="22"/>
  <c r="BC97" i="22" s="1"/>
  <c r="BC50" i="2"/>
  <c r="BC51" i="2" s="1"/>
  <c r="BB33" i="7"/>
  <c r="BC48" i="23"/>
  <c r="BC95" i="23"/>
  <c r="BC97" i="23" s="1"/>
  <c r="BB92" i="12" l="1"/>
  <c r="BB97" i="12" s="1"/>
  <c r="BB99" i="12" s="1"/>
  <c r="BC50" i="22"/>
  <c r="BC51" i="22" s="1"/>
  <c r="BB34" i="7"/>
  <c r="BB45" i="11"/>
  <c r="BB47" i="11" s="1"/>
  <c r="BC45" i="11"/>
  <c r="M39" i="14"/>
  <c r="BC50" i="23"/>
  <c r="BC51" i="23" s="1"/>
  <c r="BB35" i="7"/>
  <c r="BB59" i="7" l="1"/>
  <c r="BB61" i="7" s="1"/>
  <c r="BB62" i="7" s="1"/>
  <c r="BB64" i="7"/>
  <c r="BB72" i="11"/>
  <c r="BB104" i="12" s="1"/>
  <c r="BB48" i="11"/>
  <c r="M46" i="14"/>
  <c r="M48" i="14" s="1"/>
  <c r="N39" i="14"/>
  <c r="N46" i="14" s="1"/>
  <c r="N48" i="14" s="1"/>
  <c r="O46" i="14"/>
  <c r="BC47" i="11"/>
  <c r="BB65" i="7" l="1"/>
  <c r="M63" i="14"/>
  <c r="M49" i="14"/>
  <c r="BB82" i="4"/>
  <c r="BB107" i="12"/>
  <c r="BB109" i="12" s="1"/>
  <c r="BC48" i="11"/>
  <c r="BC72" i="11"/>
  <c r="O48" i="14"/>
  <c r="N63" i="14"/>
  <c r="N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0" authorId="0" shapeId="0" xr:uid="{E01C0460-5B3C-4167-9E00-89C99B441D95}">
      <text>
        <r>
          <rPr>
            <b/>
            <sz val="10"/>
            <color rgb="FF000000"/>
            <rFont val="Tahoma"/>
            <family val="2"/>
          </rPr>
          <t xml:space="preserve">as we are about to ship a container some of these units maybe included, so this shipping cost will possibly drop, I will not know unit late next week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6446DCB2-8AE6-4A84-98EB-68EBFEFFFAFB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B2CBC01B-A4D9-4274-A8D0-AA0F4973AF2E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A8FFA468-60B6-4EFA-A381-567C3202846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AD3F38E3-445C-4236-98E8-5F68B6C1838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9F54D1E8-3D46-43A6-88B0-469A8AB1B9A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8F648FED-E6AC-446B-858F-3F025E76413F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A28BC0D1-D722-4A44-B4F0-7B6F4F084AD4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775EE64F-FBB5-4388-B17F-8DCFA043B5C5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33D0BE86-A32C-485E-8ECB-DBD4F9B888BB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72C5E9C2-F783-41A3-879A-3D898760E3ED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C79F8D2B-A966-4FA0-B8AA-DA91ECD9972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022D6CE4-4EEF-4341-85CD-49DEB3CC92C3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3C330730-B397-43D3-B211-4F26CEEB3B36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7F7BC15D-5143-497D-A285-03E1DD3CE4F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FD72D18C-560D-4A6F-BA8C-B639BFA5C196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0809BDD4-4E42-41E2-B201-DD5C5A92D14E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F0323758-15C5-44E0-88E1-F123388DFAF1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39C2D8F8-BDE2-4C17-A787-1BEDB433ACC9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E6180B2A-FE1E-49F7-A9D7-F0BB9404287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8C342EA1-20D2-4ACC-AC88-AA9B716D385F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CE5A2D6A-D55E-4A36-86CA-1337DC1A43E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B8E28A0C-4CBE-4951-8E21-474D3DD5DBF2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9686CEB7-AC0B-46F0-9EB7-1EB34A7012D3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8B5021ED-9F66-4BD5-AE89-8E673CA0799A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56773BED-2A9A-4CA0-8B36-EF847B1AC4AE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634F515A-1BE8-427F-9141-65A121B5CFC9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EE271F53-457C-4C42-BC61-174244F215E8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18B5461F-E165-42DB-BF92-D7D35CE6FA87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91A30C50-17B0-4EF3-98B2-E34E76221709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DA5DEB8F-70D0-4658-AD3D-521FEDF7822F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A6" authorId="0" shapeId="0" xr:uid="{29664AE4-B49B-43CA-9030-0341D07248A7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A8" authorId="0" shapeId="0" xr:uid="{D00EEA11-D43C-4D3B-A571-6F59DB2B2FD6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F612FF1C-3A6A-4963-B585-4F478B360E4E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3A33CFF2-4593-4554-AB4E-98FBC1435B2A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41F574D0-9F2B-4883-A2DF-EA54A7996F03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4A40131-523C-421F-BEA3-BD3BF11DA6A6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7A72DDE3-B70A-4E13-8695-76F3EA3C82C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BF1D2A0B-3B0B-4AF7-9B2A-E49ECA4FE68E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F79E3117-A40D-4B2A-93B5-E73F75944A16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6E8BE1B4-F683-41C3-ADC6-79755DF39F5B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Shields</author>
  </authors>
  <commentList>
    <comment ref="C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Balance Sheet Worksheet</t>
        </r>
      </text>
    </comment>
    <comment ref="A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From Sales Worksheet</t>
        </r>
      </text>
    </comment>
    <comment ref="D7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Total should agree to stock in Production / Transit - estimate when it will arrive 
</t>
        </r>
      </text>
    </comment>
    <comment ref="A8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Arnold Shields:</t>
        </r>
        <r>
          <rPr>
            <sz val="9"/>
            <color indexed="81"/>
            <rFont val="Tahoma"/>
            <family val="2"/>
          </rPr>
          <t xml:space="preserve">
Enter when you need to stock to arrive in Amazon</t>
        </r>
      </text>
    </comment>
  </commentList>
</comments>
</file>

<file path=xl/sharedStrings.xml><?xml version="1.0" encoding="utf-8"?>
<sst xmlns="http://schemas.openxmlformats.org/spreadsheetml/2006/main" count="4484" uniqueCount="421">
  <si>
    <t>Step 1</t>
  </si>
  <si>
    <t>Step 2</t>
  </si>
  <si>
    <t>Step 3</t>
  </si>
  <si>
    <t>Step 4</t>
  </si>
  <si>
    <t>Price</t>
  </si>
  <si>
    <t>Freight</t>
  </si>
  <si>
    <t>FBA</t>
  </si>
  <si>
    <t>Step 5</t>
  </si>
  <si>
    <t>#1</t>
  </si>
  <si>
    <t>Step 6</t>
  </si>
  <si>
    <t>#2</t>
  </si>
  <si>
    <t>#3</t>
  </si>
  <si>
    <t>#4</t>
  </si>
  <si>
    <t>Step 7</t>
  </si>
  <si>
    <t>#5</t>
  </si>
  <si>
    <t>Step 8</t>
  </si>
  <si>
    <t>#6</t>
  </si>
  <si>
    <t>Step 9</t>
  </si>
  <si>
    <t>#7</t>
  </si>
  <si>
    <t>Step 10</t>
  </si>
  <si>
    <t>#8</t>
  </si>
  <si>
    <t>Step 11</t>
  </si>
  <si>
    <t>#9</t>
  </si>
  <si>
    <t>Step 12</t>
  </si>
  <si>
    <t>#10</t>
  </si>
  <si>
    <t>Step 13</t>
  </si>
  <si>
    <t>#11</t>
  </si>
  <si>
    <t>Step 14</t>
  </si>
  <si>
    <t>#12</t>
  </si>
  <si>
    <t>Step 15</t>
  </si>
  <si>
    <t>#13</t>
  </si>
  <si>
    <t>Step 16</t>
  </si>
  <si>
    <t>#14</t>
  </si>
  <si>
    <t>Step 17</t>
  </si>
  <si>
    <t>#15</t>
  </si>
  <si>
    <t>Step 18</t>
  </si>
  <si>
    <t>Step 19</t>
  </si>
  <si>
    <t>Step 20</t>
  </si>
  <si>
    <t>Step 21</t>
  </si>
  <si>
    <t>Step 22</t>
  </si>
  <si>
    <t>Owing From Amazon</t>
  </si>
  <si>
    <t>This needs ti be fixed - doesn't link to cashflow - include in cash</t>
  </si>
  <si>
    <t>Product Cost</t>
  </si>
  <si>
    <t>Value</t>
  </si>
  <si>
    <t>Deposit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</si>
  <si>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</si>
  <si>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</si>
  <si>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</si>
  <si>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</si>
  <si>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</si>
  <si>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</si>
  <si>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</si>
  <si>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</si>
  <si>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</si>
  <si>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</si>
  <si>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</si>
  <si>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</si>
  <si>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</si>
  <si>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</si>
  <si>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</si>
  <si>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</si>
  <si>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</si>
  <si>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</si>
  <si>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</si>
  <si>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</si>
  <si>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</si>
  <si>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</si>
  <si>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</si>
  <si>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</si>
  <si>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</si>
  <si>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</si>
  <si>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</si>
  <si>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</si>
  <si>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</si>
  <si>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</si>
  <si>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</si>
  <si>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</si>
  <si>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</si>
  <si>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</si>
  <si>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</si>
  <si>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</si>
  <si>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</si>
  <si>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</si>
  <si>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</si>
  <si>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</si>
  <si>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</si>
  <si>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</si>
  <si>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</si>
  <si>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</si>
  <si>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</si>
  <si>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</si>
  <si>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</si>
  <si>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</si>
  <si>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</si>
  <si>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</si>
  <si>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</si>
  <si>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</si>
  <si>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Cashflow</t>
  </si>
  <si>
    <t>Cash Outflows</t>
  </si>
  <si>
    <t>Total Cash Outflows</t>
  </si>
  <si>
    <t>Opening</t>
  </si>
  <si>
    <t>FX Costs Accrued</t>
  </si>
  <si>
    <t xml:space="preserve">Test </t>
  </si>
  <si>
    <t>Profit &amp; Loss</t>
  </si>
  <si>
    <t>Sales</t>
  </si>
  <si>
    <t>Gross Profit</t>
  </si>
  <si>
    <t>Sales  by Product by Month</t>
  </si>
  <si>
    <t>FBA Costs</t>
  </si>
  <si>
    <t>Commission</t>
  </si>
  <si>
    <t>Monthly Storage</t>
  </si>
  <si>
    <t>FX Costs</t>
  </si>
  <si>
    <t>Other Variable</t>
  </si>
  <si>
    <t>Other #1</t>
  </si>
  <si>
    <t>Other #2</t>
  </si>
  <si>
    <t>Additional Cost over Standard</t>
  </si>
  <si>
    <t>Profit</t>
  </si>
  <si>
    <t>August</t>
  </si>
  <si>
    <t>September</t>
  </si>
  <si>
    <t>November</t>
  </si>
  <si>
    <t>April</t>
  </si>
  <si>
    <t>Inventory</t>
  </si>
  <si>
    <t>Opening Stock Units</t>
  </si>
  <si>
    <t>Opening Balance from Balance Sheet Worksheet</t>
  </si>
  <si>
    <t>Sales Units from Sales Worksheet</t>
  </si>
  <si>
    <t>Already Ordered (Units)</t>
  </si>
  <si>
    <t>Should agree to Inventory in Transit Calculations</t>
  </si>
  <si>
    <t>Deliveries to AMZ</t>
  </si>
  <si>
    <t>Enter units required to restock</t>
  </si>
  <si>
    <t>Closing Stock</t>
  </si>
  <si>
    <t>Purchases</t>
  </si>
  <si>
    <t>Cost</t>
  </si>
  <si>
    <t>Weeks before In Stock</t>
  </si>
  <si>
    <t>Cost Price</t>
  </si>
  <si>
    <t>Final Payment</t>
  </si>
  <si>
    <t>Already Ordered</t>
  </si>
  <si>
    <t>This should equal the amount Outstanding from Inventory in Production/ Transit</t>
  </si>
  <si>
    <t>Automated - Change Timing or costs to adjust</t>
  </si>
  <si>
    <t>Final</t>
  </si>
  <si>
    <t>Manual Adjustment</t>
  </si>
  <si>
    <t>Used to Change Timing - ie Air vs Sea</t>
  </si>
  <si>
    <t>Additional Cost of Air Freight</t>
  </si>
  <si>
    <t>Total Purchases</t>
  </si>
  <si>
    <t>Set Price</t>
  </si>
  <si>
    <t>Automated</t>
  </si>
  <si>
    <t>Cost of Sales</t>
  </si>
  <si>
    <t>From Costs above</t>
  </si>
  <si>
    <t>Set FBA Costs</t>
  </si>
  <si>
    <t>Set Amz Commision</t>
  </si>
  <si>
    <t>Set Storage per Unit</t>
  </si>
  <si>
    <t>Set FX Costs</t>
  </si>
  <si>
    <t>Advertising - Amazon PPC</t>
  </si>
  <si>
    <t>Total Costs of Goods</t>
  </si>
  <si>
    <t>Gross Profit %</t>
  </si>
  <si>
    <t>This is calculated from Inventory Planning, Purchases and Profit &amp; Loss</t>
  </si>
  <si>
    <t>Cash Inflow</t>
  </si>
  <si>
    <t>Amazon Receipts</t>
  </si>
  <si>
    <t>Net Cashflows</t>
  </si>
  <si>
    <t>Cumulative Cash</t>
  </si>
  <si>
    <t>Workings</t>
  </si>
  <si>
    <t>Debtors</t>
  </si>
  <si>
    <t>Used for Calculations of Balance Sheet</t>
  </si>
  <si>
    <t>Amazon Sales (Net)</t>
  </si>
  <si>
    <t>Receipts</t>
  </si>
  <si>
    <t>Closing</t>
  </si>
  <si>
    <t>Creditors</t>
  </si>
  <si>
    <t>Orders</t>
  </si>
  <si>
    <t>Payments</t>
  </si>
  <si>
    <t>Inventory Deposit &amp; Transit</t>
  </si>
  <si>
    <t>Delivered</t>
  </si>
  <si>
    <t>Fx Costs</t>
  </si>
  <si>
    <t>FX Costs Paid</t>
  </si>
  <si>
    <t>Inventory Value at Amazon</t>
  </si>
  <si>
    <t>Units at End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</si>
  <si>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</si>
  <si>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</si>
  <si>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</si>
  <si>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</si>
  <si>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</si>
  <si>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</si>
  <si>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</si>
  <si>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</si>
  <si>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</si>
  <si>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</si>
  <si>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Startdatum</t>
  </si>
  <si>
    <t>Produkt</t>
  </si>
  <si>
    <t>Preis</t>
  </si>
  <si>
    <t>Kosten Herstellung</t>
  </si>
  <si>
    <t>Frachtkosten</t>
  </si>
  <si>
    <t>Produkt Ersteinlage %</t>
  </si>
  <si>
    <t>Produkt 1</t>
  </si>
  <si>
    <t>Produkt 2</t>
  </si>
  <si>
    <t>Produkt 3</t>
  </si>
  <si>
    <t>Anweisungen - Einrichten:</t>
  </si>
  <si>
    <t>Werte sind in EUR</t>
  </si>
  <si>
    <t>Eingabe des Produktnamens in Spalte B (Registerkarte Voraussetzung)</t>
  </si>
  <si>
    <t>Produktverkaufspreis in Spalte C (Registerkarte Voraussetzung) eingeben</t>
  </si>
  <si>
    <t>Geben Sie die Gesamtherstellungskosten des Produkts in Spalte D ein (Registerkarte "Voraussetzung").</t>
  </si>
  <si>
    <t>Produkt-Frachtkosten in Spalte E (Registerkarte Voraussetzung) eingeben</t>
  </si>
  <si>
    <t>Produkt-FBA-Kosten in Spalte F (Registerkarte Voraussetzung) eingeben</t>
  </si>
  <si>
    <t>Wenn die Anzahlung für die Herstellung von 30% abweicht, passen Sie dies in Spalte G (Registerkarte Voraussetzung) an.</t>
  </si>
  <si>
    <t>Eröffnungssalden (nur beim Einrichten der Kalkulationstabelle)</t>
  </si>
  <si>
    <t xml:space="preserve">Geben Sie die Salden der Bankkonten unter B7, B8 ein (Arbeitsblatt "Bilanz") </t>
  </si>
  <si>
    <t xml:space="preserve">Geben Sie die Gesamtzahl der Einheiten bei Amazon für jedes Produkt zum Startdatum unter B18 bis B42 ein (Arbeitsblatt "Bilanz") </t>
  </si>
  <si>
    <t>Geben Sie die Anzahl der derzeit hergestellten Einheiten unter B49 bis B73 ein (Arbeitsblatt "Bilanz").</t>
  </si>
  <si>
    <t>EType X bei M49 bis M73, wenn die abschließende Zahlung für die Herstellung noch aussteht, leer lassen, wenn die Zahlung bereits erfolgt ist (Balance Sheet Worksheet)</t>
  </si>
  <si>
    <t>Geben Sie bei N49 bis N73 ein X ein, wenn die Fracht noch bezahlt werden muss, lassen Sie das Feld leer, wenn die Zahlung bereits erfolgt ist (Arbeitsblatt "Bilanz").</t>
  </si>
  <si>
    <t>Geben Sie das Datum ein, an dem das Produkt voraussichtlich bei Amazon zu P49 bis P73 erhältlich sein wird (Arbeitsblatt Bilanz)</t>
  </si>
  <si>
    <t>Geben Sie unter B80 bis B83 (Arbeitsblatt "Bilanz") den Gesamtbetrag der vom Unternehmen gehaltenen Darlehen an.</t>
  </si>
  <si>
    <t>Geben Sie in Zeile 7 (Produktregister 1, 2 usw.) die Anzahl der Einheiten ein, die während der vierzehn Tage bei Amazon eingehen werden.</t>
  </si>
  <si>
    <t>Geben Sie bei D14 die Anzahl der Wochen zwischen Einzahlung und Bestand bei amazon ein (Produkt 1, 2, usw.)</t>
  </si>
  <si>
    <t>Geben Sie die Anzahl der Wochen zwischen der endgültigen Zahlung und dem Lagerbestand bei amazon unter D15 ein (Produkttabelle 1, 2, usw.)</t>
  </si>
  <si>
    <t>Geben Sie die Anzahl der Wochen zwischen Frachtzahlung und Lagerbestand bei amazon unter D16 ein (Produkttabelle 1, 2, usw.)</t>
  </si>
  <si>
    <t>Umsatzprognose</t>
  </si>
  <si>
    <t>Geben Sie die Gesamtzahl der Einheiten, die voraussichtlich pro Woche verkauft werden, in den grün schattierten Bereich ein (Registerkarte "Verkauf")</t>
  </si>
  <si>
    <t>Geben Sie in Zeile 8 die Gesamtzahl der Einheiten ein, die bei Amazon vorrätig sein müssen, bevor die Bestände erschöpft sind (Produktregister 1, 2 usw.) - berücksichtigen Sie die Vorlaufzeit.</t>
  </si>
  <si>
    <t>Geben Sie den Gesamtbetrag für PPC-Werbung, der jede Woche ausgegeben wird, in Zeile 46 ein (Produkt-Tab 1, 2, usw.)</t>
  </si>
  <si>
    <t>Geben Sie die Gesamtzahl der tatsächlich verkauften Einheiten pro Woche in den gelb schattierten Bereich ein (Registerkarte Verkauf).</t>
  </si>
  <si>
    <t>Ausgaben</t>
  </si>
  <si>
    <t>Geben Sie alle regelmäßigen Ausgaben auf der Registerkarte "Kosten" ein (z. B. Abonnements, Proben usw.) - Sie können diese umbenennen.</t>
  </si>
  <si>
    <t>Rückblick:</t>
  </si>
  <si>
    <t>Registerkarte "Cashflow" - Zeile 75 (wenn rot, bedeutet dies negative verfügbare Mittel. Das bedeutet, dass Nachbestellungen nicht möglich sind, weitere PPS nicht ausgegeben werden können und das Geschäft eingestellt wird.)</t>
  </si>
  <si>
    <t>Registerkarte "Cashflow" - Zeile 35 (geben Sie hier persönliche Finanzspritzen ein, um die verfügbaren Barmittel zu erhöhen; beachten Sie, dass ein Unternehmen, das häufige Finanzspritzen benötigt, möglicherweise einen grundlegenden Fehler in seinem Produkt/Strategie/Geschäft hat)</t>
  </si>
  <si>
    <t>Registerkarte "Bilanz" - Zeile 109 (dies ist der Test, um festzustellen, ob die Kalkulationstabelle funktioniert; wenn hier eine Zahl steht, gibt es ein Problem mit der Kalkulationstabelle, da eine grundlegende Geschäftsregel lautet: Aktiva + Passiva = Eigenkapital).</t>
  </si>
  <si>
    <t>Eröffnungsbilanz</t>
  </si>
  <si>
    <t>Geld</t>
  </si>
  <si>
    <t>Bank -EUR</t>
  </si>
  <si>
    <t>EUR</t>
  </si>
  <si>
    <t>Bestandsaufnahme</t>
  </si>
  <si>
    <t>Anfangsvermögen</t>
  </si>
  <si>
    <t>Gesamt EK</t>
  </si>
  <si>
    <t>Wert</t>
  </si>
  <si>
    <t>Einheiten</t>
  </si>
  <si>
    <t>Gesamt</t>
  </si>
  <si>
    <t>Vorräte in der Produktion/ im Transit</t>
  </si>
  <si>
    <t>Bestandswert - Durchlaufende Bestände</t>
  </si>
  <si>
    <t>Gläubiger - Was noch bezahlt werden muss</t>
  </si>
  <si>
    <t>Ausstehender Betrag Produkt</t>
  </si>
  <si>
    <t>Ausstehender Betrag Fracht</t>
  </si>
  <si>
    <t>Gesamtforderung</t>
  </si>
  <si>
    <t>Anzahlung</t>
  </si>
  <si>
    <t>Restzahlung</t>
  </si>
  <si>
    <t>Fracht</t>
  </si>
  <si>
    <t>Wann ist die Ware bei Amazon verfügbar</t>
  </si>
  <si>
    <t>X eingeben, wenn Zahlung noch ausstehend</t>
  </si>
  <si>
    <t>Datum</t>
  </si>
  <si>
    <t>Andere</t>
  </si>
  <si>
    <t>Steuern/Zoll</t>
  </si>
  <si>
    <t>Verkaufsprognose - Einheiten pro Woche</t>
  </si>
  <si>
    <t>Woche 1</t>
  </si>
  <si>
    <t>Woche 2</t>
  </si>
  <si>
    <t>Woche 3</t>
  </si>
  <si>
    <t>Woche 4</t>
  </si>
  <si>
    <t>Woche 5</t>
  </si>
  <si>
    <t>Woche 6</t>
  </si>
  <si>
    <t>Woche 7</t>
  </si>
  <si>
    <t>Woche 8</t>
  </si>
  <si>
    <t>Woche 9</t>
  </si>
  <si>
    <t>Woche 10</t>
  </si>
  <si>
    <t>Woche 11</t>
  </si>
  <si>
    <t>Woche 12</t>
  </si>
  <si>
    <t>Woche 13</t>
  </si>
  <si>
    <t>Woche 14</t>
  </si>
  <si>
    <t>Woche 15</t>
  </si>
  <si>
    <t>Woche 16</t>
  </si>
  <si>
    <t>Woche 17</t>
  </si>
  <si>
    <t>Woche 18</t>
  </si>
  <si>
    <t>Woche 19</t>
  </si>
  <si>
    <t>Woche 20</t>
  </si>
  <si>
    <t>Woche 21</t>
  </si>
  <si>
    <t>Woche 22</t>
  </si>
  <si>
    <t>Woche 23</t>
  </si>
  <si>
    <t>Woche 24</t>
  </si>
  <si>
    <t>Woche 25</t>
  </si>
  <si>
    <t>Woche 26</t>
  </si>
  <si>
    <t>Woche 27</t>
  </si>
  <si>
    <t>Woche 28</t>
  </si>
  <si>
    <t>Woche 29</t>
  </si>
  <si>
    <t>Woche 30</t>
  </si>
  <si>
    <t>Woche 31</t>
  </si>
  <si>
    <t>Woche 32</t>
  </si>
  <si>
    <t>Woche 33</t>
  </si>
  <si>
    <t>Woche 34</t>
  </si>
  <si>
    <t>Woche 35</t>
  </si>
  <si>
    <t>Woche 36</t>
  </si>
  <si>
    <t>Woche 37</t>
  </si>
  <si>
    <t>Woche 38</t>
  </si>
  <si>
    <t>Woche 39</t>
  </si>
  <si>
    <t>Woche 40</t>
  </si>
  <si>
    <t>Woche 41</t>
  </si>
  <si>
    <t>Woche 42</t>
  </si>
  <si>
    <t>Woche 43</t>
  </si>
  <si>
    <t>Woche 44</t>
  </si>
  <si>
    <t>Woche 45</t>
  </si>
  <si>
    <t>Woche 46</t>
  </si>
  <si>
    <t>Woche 47</t>
  </si>
  <si>
    <t>Woche 48</t>
  </si>
  <si>
    <t>Woche 49</t>
  </si>
  <si>
    <t>Woche 50</t>
  </si>
  <si>
    <t>Woche 51</t>
  </si>
  <si>
    <t>Woche 52</t>
  </si>
  <si>
    <t>Verkäufe - Einheiten</t>
  </si>
  <si>
    <t>Tatsächliche Verkäufe - Einheiten pro Woche</t>
  </si>
  <si>
    <t>Anfangsbudget</t>
  </si>
  <si>
    <t>Zulauf</t>
  </si>
  <si>
    <t>Ausstehende Einnahmen</t>
  </si>
  <si>
    <t>Darlehen an Unternehmen</t>
  </si>
  <si>
    <t>Gesamt Zulauf</t>
  </si>
  <si>
    <t>Geld Ausgaben</t>
  </si>
  <si>
    <t>Steuern</t>
  </si>
  <si>
    <t>Ausschüttungen</t>
  </si>
  <si>
    <t>Darlehensrückzahlungen</t>
  </si>
  <si>
    <t>Gesamt Ausgaben</t>
  </si>
  <si>
    <t>Überschuss/Defizit</t>
  </si>
  <si>
    <t>Abschluss Budget</t>
  </si>
  <si>
    <t>Woche</t>
  </si>
  <si>
    <t>Vermögen</t>
  </si>
  <si>
    <t>Bilanz</t>
  </si>
  <si>
    <t>Start</t>
  </si>
  <si>
    <t>Amazon Kosten</t>
  </si>
  <si>
    <t>Vorräte bei Amazon</t>
  </si>
  <si>
    <t>Vorräte in der Produktion/im Transit</t>
  </si>
  <si>
    <t>Gesamt Vorräte</t>
  </si>
  <si>
    <t>Verbindlichkeiten</t>
  </si>
  <si>
    <t>Produkte im Auftrag</t>
  </si>
  <si>
    <t>Produkte Bestellt</t>
  </si>
  <si>
    <t>Fixkosten</t>
  </si>
  <si>
    <t>Darlehen</t>
  </si>
  <si>
    <t>Gesamt Verbindlichkeiten</t>
  </si>
  <si>
    <t>Nettovermögen</t>
  </si>
  <si>
    <t>Eigenkapital</t>
  </si>
  <si>
    <t>Einbehaltene Gewinne</t>
  </si>
  <si>
    <t>Laufendes Ergebnis</t>
  </si>
  <si>
    <t>Wöchtenlicher Gewinn</t>
  </si>
  <si>
    <t>Abzüglich Ausschüttungen</t>
  </si>
  <si>
    <t>Eigenkapital Insgesamt</t>
  </si>
  <si>
    <t>Test (Siehe Zeile 174)</t>
  </si>
  <si>
    <t>Amazon Schuldner</t>
  </si>
  <si>
    <t>Gläubiger</t>
  </si>
  <si>
    <t>Gewinn &amp; Verlust</t>
  </si>
  <si>
    <t>Verkäufe</t>
  </si>
  <si>
    <t>Verkäufe Gesamt</t>
  </si>
  <si>
    <t>Abzüglich Kosten der verkauften Produkte</t>
  </si>
  <si>
    <t>Gesamtkosten der verkauften Produkte</t>
  </si>
  <si>
    <t>Bruttogewinn</t>
  </si>
  <si>
    <t>Produktkosten</t>
  </si>
  <si>
    <t>FBA Kosten</t>
  </si>
  <si>
    <t>Verkaufsprovision</t>
  </si>
  <si>
    <t>Lagerkosten</t>
  </si>
  <si>
    <t>Andere Kosten</t>
  </si>
  <si>
    <t>Andere #1</t>
  </si>
  <si>
    <t>Andere #2</t>
  </si>
  <si>
    <t>Zusätzliche Kosten</t>
  </si>
  <si>
    <t>Werbekosten</t>
  </si>
  <si>
    <t>Kosten</t>
  </si>
  <si>
    <t>Gewinn</t>
  </si>
  <si>
    <t>Januar</t>
  </si>
  <si>
    <t>Februar</t>
  </si>
  <si>
    <t>März</t>
  </si>
  <si>
    <t>Mai</t>
  </si>
  <si>
    <t>Juni</t>
  </si>
  <si>
    <t>Juli</t>
  </si>
  <si>
    <t>Oktober</t>
  </si>
  <si>
    <t>Dezember</t>
  </si>
  <si>
    <t>Gesamtkosten</t>
  </si>
  <si>
    <t>Bestandsplanung</t>
  </si>
  <si>
    <t>Wöchtentliche Produktions Bestellungen</t>
  </si>
  <si>
    <t>Ende der Woche</t>
  </si>
  <si>
    <t>Lagerbestand</t>
  </si>
  <si>
    <t>Eröffnungsbestand</t>
  </si>
  <si>
    <t>Bereits bestellt (Einheiten)</t>
  </si>
  <si>
    <t>Lieferungen zu Amazon</t>
  </si>
  <si>
    <t>Endbestand</t>
  </si>
  <si>
    <t>Käufe</t>
  </si>
  <si>
    <t>Kosten Preis</t>
  </si>
  <si>
    <t>Bereits bestellt</t>
  </si>
  <si>
    <t>Manuelle Anpassung</t>
  </si>
  <si>
    <t>Mehrkosten</t>
  </si>
  <si>
    <t>Käufe Insgesamt</t>
  </si>
  <si>
    <t>Kosten der Verkäufe</t>
  </si>
  <si>
    <t>Gesamtkosten der Verkäufe</t>
  </si>
  <si>
    <t>Brutto Gewinn</t>
  </si>
  <si>
    <t>Brutto Gewinn %</t>
  </si>
  <si>
    <t>Dies wird aus der Bestandsplanung, den Einkäufen und der Gewinn- und Verlustrechnung berechnet.</t>
  </si>
  <si>
    <t>Geld Einnahmen</t>
  </si>
  <si>
    <t>Amazon Einnahmen</t>
  </si>
  <si>
    <t>Einkäufe</t>
  </si>
  <si>
    <t>Zusatzkosten</t>
  </si>
  <si>
    <t>Gesamtausgaben</t>
  </si>
  <si>
    <t>Netto Cashflow</t>
  </si>
  <si>
    <t>Aufgebautes Vermögen</t>
  </si>
  <si>
    <t>Umlaufvermögen</t>
  </si>
  <si>
    <t>Eröffnungssumme</t>
  </si>
  <si>
    <t>Amazon Verkäufe (Netto)</t>
  </si>
  <si>
    <t>Eingänge</t>
  </si>
  <si>
    <t>Abschluss</t>
  </si>
  <si>
    <t>Bestellungen</t>
  </si>
  <si>
    <t>Zahlungen</t>
  </si>
  <si>
    <t>Bestand vorhanden/Transit</t>
  </si>
  <si>
    <t>Bereits Bestellt</t>
  </si>
  <si>
    <t>Geliefert</t>
  </si>
  <si>
    <t>Zusammenfassung Fixkosten</t>
  </si>
  <si>
    <t>Bezahlte Fixkosten</t>
  </si>
  <si>
    <t>Bestandswert bei Amazon</t>
  </si>
  <si>
    <t>Einheiten verfügbar</t>
  </si>
  <si>
    <t>Eröffnungsbilanz aus Arbeitsblatt Eröffnungsbilanz</t>
  </si>
  <si>
    <t>Verkaufseinheiten aus dem Arbeitsblatt Verkauf</t>
  </si>
  <si>
    <t>Sollte mit den Berechnungen des Transitbestands übereinstimmen</t>
  </si>
  <si>
    <t>Erforderliche Einheiten für die Wiederauffüllung eingeben</t>
  </si>
  <si>
    <t>Dies sollte dem ausstehenden Betrag aus den Beständen in der Produktion/im Transit entsprechen.</t>
  </si>
  <si>
    <t>Automatisiert - Änderung des Zeitpunkts oder Kosten für die Anpassung</t>
  </si>
  <si>
    <t>Verwendet, um den Zeitpunkt zu ändern - z.B. Luft gegen See</t>
  </si>
  <si>
    <t>Zusätzliche Kosten für Luftfracht</t>
  </si>
  <si>
    <t>Wochen bevor im Warenbestand verfügbar</t>
  </si>
  <si>
    <t>Preis festlegen</t>
  </si>
  <si>
    <t>Automatisiert</t>
  </si>
  <si>
    <t>Aus Kosten oben</t>
  </si>
  <si>
    <t>FBA-Kosten festlegen</t>
  </si>
  <si>
    <t>Amazon Verkäufergebühr</t>
  </si>
  <si>
    <t>Lagerkosten pro Einheit</t>
  </si>
  <si>
    <t>Fixkosten einstellen</t>
  </si>
  <si>
    <t>Verwendet aus Registerkarte Bilanz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</si>
</sst>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#,##0\ &quot;€&quot;;\-#,##0\ &quot;€&quot;"/>
    <numFmt numFmtId="7" formatCode="#,##0.00\ &quot;€&quot;;\-#,##0.00\ &quot;€&quot;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* #,##0_-;\-* #,##0_-;_-* &quot;-&quot;??_-;_-@_-"/>
    <numFmt numFmtId="166" formatCode="0.0%"/>
    <numFmt numFmtId="167" formatCode="#,##0_ ;[Red]\-#,##0\ "/>
    <numFmt numFmtId="169" formatCode="#,##0.0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14"/>
      <color rgb="FF0070C0"/>
      <name val="Arial Narrow"/>
      <family val="2"/>
    </font>
    <font>
      <sz val="9"/>
      <color rgb="FF0070C0"/>
      <name val="Arial Narrow"/>
      <family val="2"/>
    </font>
    <font>
      <sz val="11"/>
      <color rgb="FF0070C0"/>
      <name val="Arial Narrow"/>
      <family val="2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DAF8"/>
        <bgColor rgb="FFC9DAF8"/>
      </patternFill>
    </fill>
    <fill>
      <patternFill patternType="solid">
        <fgColor rgb="FFB4A7D6"/>
        <bgColor rgb="FFB4A7D6"/>
      </patternFill>
    </fill>
    <fill>
      <patternFill patternType="solid">
        <fgColor rgb="FFF6B26B"/>
        <bgColor rgb="FFF6B26B"/>
      </patternFill>
    </fill>
    <fill>
      <patternFill patternType="solid">
        <fgColor rgb="FFEA9999"/>
        <bgColor rgb="FFEA999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0">
    <xf numFmtId="0" fontId="0" fillId="0" borderId="0" xfId="0"/>
    <xf numFmtId="14" fontId="0" fillId="0" borderId="0" xfId="0" applyNumberFormat="1"/>
    <xf numFmtId="14" fontId="3" fillId="0" borderId="0" xfId="0" applyNumberFormat="1" applyFont="1"/>
    <xf numFmtId="0" fontId="3" fillId="0" borderId="0" xfId="0" applyFont="1"/>
    <xf numFmtId="164" fontId="0" fillId="0" borderId="0" xfId="2" applyFont="1"/>
    <xf numFmtId="164" fontId="0" fillId="0" borderId="0" xfId="0" applyNumberFormat="1"/>
    <xf numFmtId="165" fontId="0" fillId="0" borderId="0" xfId="1" applyNumberFormat="1" applyFont="1"/>
    <xf numFmtId="0" fontId="2" fillId="0" borderId="0" xfId="0" applyFont="1"/>
    <xf numFmtId="165" fontId="0" fillId="0" borderId="1" xfId="1" applyNumberFormat="1" applyFont="1" applyBorder="1"/>
    <xf numFmtId="165" fontId="0" fillId="0" borderId="0" xfId="0" applyNumberFormat="1"/>
    <xf numFmtId="9" fontId="0" fillId="0" borderId="0" xfId="3" applyFont="1"/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5" fontId="3" fillId="0" borderId="1" xfId="1" applyNumberFormat="1" applyFont="1" applyBorder="1"/>
    <xf numFmtId="165" fontId="3" fillId="0" borderId="1" xfId="0" applyNumberFormat="1" applyFont="1" applyBorder="1"/>
    <xf numFmtId="165" fontId="3" fillId="0" borderId="2" xfId="0" applyNumberFormat="1" applyFont="1" applyBorder="1"/>
    <xf numFmtId="9" fontId="3" fillId="0" borderId="0" xfId="3" applyFont="1"/>
    <xf numFmtId="165" fontId="3" fillId="3" borderId="0" xfId="1" applyNumberFormat="1" applyFont="1" applyFill="1"/>
    <xf numFmtId="165" fontId="3" fillId="0" borderId="2" xfId="1" applyNumberFormat="1" applyFont="1" applyBorder="1"/>
    <xf numFmtId="164" fontId="3" fillId="0" borderId="0" xfId="0" applyNumberFormat="1" applyFont="1"/>
    <xf numFmtId="0" fontId="3" fillId="3" borderId="0" xfId="0" applyFont="1" applyFill="1"/>
    <xf numFmtId="0" fontId="3" fillId="0" borderId="4" xfId="0" applyFont="1" applyBorder="1"/>
    <xf numFmtId="165" fontId="3" fillId="0" borderId="4" xfId="0" applyNumberFormat="1" applyFont="1" applyBorder="1"/>
    <xf numFmtId="165" fontId="3" fillId="0" borderId="0" xfId="0" applyNumberFormat="1" applyFont="1"/>
    <xf numFmtId="167" fontId="3" fillId="0" borderId="2" xfId="1" applyNumberFormat="1" applyFont="1" applyBorder="1"/>
    <xf numFmtId="165" fontId="4" fillId="0" borderId="2" xfId="0" applyNumberFormat="1" applyFont="1" applyBorder="1"/>
    <xf numFmtId="165" fontId="3" fillId="0" borderId="3" xfId="1" applyNumberFormat="1" applyFont="1" applyBorder="1"/>
    <xf numFmtId="167" fontId="3" fillId="0" borderId="1" xfId="1" applyNumberFormat="1" applyFont="1" applyBorder="1"/>
    <xf numFmtId="0" fontId="3" fillId="5" borderId="0" xfId="0" applyFont="1" applyFill="1"/>
    <xf numFmtId="0" fontId="0" fillId="6" borderId="0" xfId="0" applyFill="1"/>
    <xf numFmtId="165" fontId="3" fillId="2" borderId="0" xfId="1" applyNumberFormat="1" applyFont="1" applyFill="1"/>
    <xf numFmtId="165" fontId="3" fillId="7" borderId="0" xfId="1" applyNumberFormat="1" applyFont="1" applyFill="1"/>
    <xf numFmtId="165" fontId="3" fillId="8" borderId="0" xfId="1" applyNumberFormat="1" applyFont="1" applyFill="1"/>
    <xf numFmtId="165" fontId="3" fillId="4" borderId="0" xfId="1" applyNumberFormat="1" applyFont="1" applyFill="1"/>
    <xf numFmtId="0" fontId="3" fillId="2" borderId="0" xfId="0" applyFont="1" applyFill="1"/>
    <xf numFmtId="165" fontId="3" fillId="0" borderId="0" xfId="1" applyNumberFormat="1" applyFont="1" applyFill="1"/>
    <xf numFmtId="165" fontId="3" fillId="6" borderId="0" xfId="1" applyNumberFormat="1" applyFont="1" applyFill="1"/>
    <xf numFmtId="0" fontId="7" fillId="0" borderId="0" xfId="0" applyFont="1"/>
    <xf numFmtId="0" fontId="0" fillId="0" borderId="1" xfId="0" applyBorder="1"/>
    <xf numFmtId="14" fontId="8" fillId="0" borderId="0" xfId="0" applyNumberFormat="1" applyFont="1"/>
    <xf numFmtId="14" fontId="9" fillId="0" borderId="0" xfId="0" applyNumberFormat="1" applyFont="1"/>
    <xf numFmtId="167" fontId="3" fillId="0" borderId="0" xfId="0" applyNumberFormat="1" applyFont="1"/>
    <xf numFmtId="17" fontId="0" fillId="0" borderId="0" xfId="0" applyNumberFormat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8" xfId="0" applyFont="1" applyBorder="1"/>
    <xf numFmtId="164" fontId="3" fillId="3" borderId="0" xfId="2" applyFont="1" applyFill="1" applyBorder="1"/>
    <xf numFmtId="0" fontId="3" fillId="0" borderId="9" xfId="0" applyFont="1" applyBorder="1"/>
    <xf numFmtId="165" fontId="4" fillId="0" borderId="0" xfId="1" applyNumberFormat="1" applyFont="1" applyBorder="1"/>
    <xf numFmtId="165" fontId="4" fillId="0" borderId="9" xfId="1" applyNumberFormat="1" applyFont="1" applyBorder="1"/>
    <xf numFmtId="0" fontId="4" fillId="0" borderId="8" xfId="0" applyFont="1" applyBorder="1"/>
    <xf numFmtId="0" fontId="3" fillId="0" borderId="8" xfId="0" applyFont="1" applyBorder="1" applyAlignment="1">
      <alignment horizontal="left" indent="1"/>
    </xf>
    <xf numFmtId="0" fontId="7" fillId="0" borderId="0" xfId="0" applyFont="1" applyAlignment="1">
      <alignment horizontal="left" indent="1"/>
    </xf>
    <xf numFmtId="165" fontId="3" fillId="0" borderId="0" xfId="1" applyNumberFormat="1" applyFont="1" applyBorder="1"/>
    <xf numFmtId="165" fontId="3" fillId="0" borderId="9" xfId="1" applyNumberFormat="1" applyFont="1" applyBorder="1"/>
    <xf numFmtId="9" fontId="3" fillId="3" borderId="0" xfId="0" applyNumberFormat="1" applyFont="1" applyFill="1"/>
    <xf numFmtId="166" fontId="3" fillId="3" borderId="0" xfId="0" applyNumberFormat="1" applyFont="1" applyFill="1"/>
    <xf numFmtId="165" fontId="3" fillId="3" borderId="0" xfId="1" applyNumberFormat="1" applyFont="1" applyFill="1" applyBorder="1"/>
    <xf numFmtId="165" fontId="3" fillId="3" borderId="9" xfId="1" applyNumberFormat="1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65" fontId="3" fillId="0" borderId="10" xfId="0" applyNumberFormat="1" applyFont="1" applyBorder="1"/>
    <xf numFmtId="165" fontId="4" fillId="0" borderId="11" xfId="0" applyNumberFormat="1" applyFont="1" applyBorder="1"/>
    <xf numFmtId="9" fontId="3" fillId="0" borderId="0" xfId="3" applyFont="1" applyBorder="1"/>
    <xf numFmtId="9" fontId="3" fillId="0" borderId="9" xfId="3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165" fontId="3" fillId="0" borderId="9" xfId="0" applyNumberFormat="1" applyFont="1" applyBorder="1"/>
    <xf numFmtId="165" fontId="3" fillId="0" borderId="11" xfId="0" applyNumberFormat="1" applyFont="1" applyBorder="1"/>
    <xf numFmtId="165" fontId="3" fillId="0" borderId="13" xfId="0" applyNumberFormat="1" applyFont="1" applyBorder="1"/>
    <xf numFmtId="165" fontId="3" fillId="0" borderId="14" xfId="0" applyNumberFormat="1" applyFont="1" applyBorder="1"/>
    <xf numFmtId="0" fontId="9" fillId="0" borderId="0" xfId="0" applyFont="1"/>
    <xf numFmtId="165" fontId="3" fillId="0" borderId="6" xfId="0" applyNumberFormat="1" applyFont="1" applyBorder="1"/>
    <xf numFmtId="165" fontId="3" fillId="0" borderId="7" xfId="0" applyNumberFormat="1" applyFont="1" applyBorder="1"/>
    <xf numFmtId="165" fontId="3" fillId="0" borderId="11" xfId="1" applyNumberFormat="1" applyFont="1" applyBorder="1"/>
    <xf numFmtId="164" fontId="3" fillId="0" borderId="9" xfId="0" applyNumberFormat="1" applyFont="1" applyBorder="1"/>
    <xf numFmtId="0" fontId="10" fillId="0" borderId="0" xfId="0" applyFont="1"/>
    <xf numFmtId="14" fontId="11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4" fontId="11" fillId="0" borderId="6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4" fontId="0" fillId="0" borderId="2" xfId="2" applyFont="1" applyBorder="1"/>
    <xf numFmtId="165" fontId="3" fillId="0" borderId="0" xfId="2" applyNumberFormat="1" applyFont="1"/>
    <xf numFmtId="41" fontId="3" fillId="0" borderId="0" xfId="0" applyNumberFormat="1" applyFont="1"/>
    <xf numFmtId="0" fontId="0" fillId="5" borderId="0" xfId="0" applyFill="1"/>
    <xf numFmtId="0" fontId="2" fillId="9" borderId="0" xfId="0" applyFont="1" applyFill="1"/>
    <xf numFmtId="0" fontId="0" fillId="10" borderId="0" xfId="0" applyFill="1"/>
    <xf numFmtId="0" fontId="3" fillId="10" borderId="0" xfId="0" applyFont="1" applyFill="1"/>
    <xf numFmtId="0" fontId="14" fillId="0" borderId="0" xfId="0" applyFont="1"/>
    <xf numFmtId="14" fontId="0" fillId="0" borderId="0" xfId="1" applyNumberFormat="1" applyFont="1"/>
    <xf numFmtId="165" fontId="0" fillId="6" borderId="0" xfId="1" applyNumberFormat="1" applyFont="1" applyFill="1"/>
    <xf numFmtId="164" fontId="3" fillId="0" borderId="0" xfId="2" applyFont="1" applyFill="1"/>
    <xf numFmtId="165" fontId="3" fillId="11" borderId="0" xfId="1" applyNumberFormat="1" applyFont="1" applyFill="1" applyBorder="1"/>
    <xf numFmtId="14" fontId="0" fillId="6" borderId="0" xfId="1" applyNumberFormat="1" applyFont="1" applyFill="1"/>
    <xf numFmtId="0" fontId="0" fillId="11" borderId="0" xfId="0" applyFill="1"/>
    <xf numFmtId="9" fontId="0" fillId="10" borderId="0" xfId="3" applyFont="1" applyFill="1"/>
    <xf numFmtId="164" fontId="0" fillId="6" borderId="0" xfId="2" applyFont="1" applyFill="1"/>
    <xf numFmtId="0" fontId="3" fillId="6" borderId="0" xfId="0" applyFont="1" applyFill="1"/>
    <xf numFmtId="0" fontId="15" fillId="0" borderId="0" xfId="4"/>
    <xf numFmtId="0" fontId="15" fillId="0" borderId="0" xfId="4" applyFill="1"/>
    <xf numFmtId="165" fontId="3" fillId="6" borderId="0" xfId="1" applyNumberFormat="1" applyFont="1" applyFill="1" applyProtection="1"/>
    <xf numFmtId="165" fontId="0" fillId="0" borderId="1" xfId="0" applyNumberFormat="1" applyBorder="1"/>
    <xf numFmtId="0" fontId="16" fillId="12" borderId="0" xfId="0" applyFont="1" applyFill="1"/>
    <xf numFmtId="0" fontId="16" fillId="13" borderId="0" xfId="0" applyFont="1" applyFill="1"/>
    <xf numFmtId="0" fontId="16" fillId="14" borderId="0" xfId="0" applyFont="1" applyFill="1"/>
    <xf numFmtId="0" fontId="16" fillId="15" borderId="0" xfId="0" applyFont="1" applyFill="1"/>
    <xf numFmtId="0" fontId="0" fillId="16" borderId="0" xfId="0" applyFill="1"/>
    <xf numFmtId="0" fontId="0" fillId="17" borderId="0" xfId="0" applyFill="1"/>
    <xf numFmtId="9" fontId="0" fillId="17" borderId="0" xfId="0" applyNumberFormat="1" applyFill="1"/>
    <xf numFmtId="0" fontId="17" fillId="16" borderId="0" xfId="0" applyFont="1" applyFill="1" applyAlignment="1">
      <alignment horizontal="right"/>
    </xf>
    <xf numFmtId="0" fontId="17" fillId="17" borderId="0" xfId="0" applyFont="1" applyFill="1" applyAlignment="1">
      <alignment horizontal="right"/>
    </xf>
    <xf numFmtId="9" fontId="17" fillId="17" borderId="0" xfId="0" applyNumberFormat="1" applyFont="1" applyFill="1" applyAlignment="1">
      <alignment horizontal="right"/>
    </xf>
    <xf numFmtId="0" fontId="0" fillId="0" borderId="16" xfId="0" applyBorder="1" applyAlignment="1">
      <alignment wrapText="1"/>
    </xf>
    <xf numFmtId="4" fontId="0" fillId="18" borderId="16" xfId="0" applyNumberFormat="1" applyFill="1" applyBorder="1" applyAlignment="1">
      <alignment horizontal="right" wrapText="1"/>
    </xf>
    <xf numFmtId="0" fontId="0" fillId="18" borderId="16" xfId="0" applyFill="1" applyBorder="1" applyAlignment="1">
      <alignment horizontal="right" wrapText="1"/>
    </xf>
    <xf numFmtId="0" fontId="0" fillId="18" borderId="16" xfId="0" applyFill="1" applyBorder="1" applyAlignment="1">
      <alignment wrapText="1"/>
    </xf>
    <xf numFmtId="9" fontId="3" fillId="0" borderId="0" xfId="0" applyNumberFormat="1" applyFont="1"/>
    <xf numFmtId="0" fontId="0" fillId="3" borderId="16" xfId="0" applyFill="1" applyBorder="1" applyAlignment="1">
      <alignment wrapText="1"/>
    </xf>
    <xf numFmtId="3" fontId="3" fillId="3" borderId="16" xfId="0" applyNumberFormat="1" applyFont="1" applyFill="1" applyBorder="1" applyAlignment="1">
      <alignment horizontal="right" wrapText="1"/>
    </xf>
    <xf numFmtId="165" fontId="0" fillId="0" borderId="0" xfId="1" applyNumberFormat="1" applyFont="1" applyProtection="1"/>
    <xf numFmtId="14" fontId="0" fillId="6" borderId="0" xfId="0" applyNumberFormat="1" applyFill="1"/>
    <xf numFmtId="165" fontId="3" fillId="3" borderId="0" xfId="1" applyNumberFormat="1" applyFont="1" applyFill="1" applyProtection="1"/>
    <xf numFmtId="0" fontId="2" fillId="0" borderId="13" xfId="0" applyFont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164" fontId="0" fillId="0" borderId="0" xfId="2" applyFont="1" applyFill="1"/>
    <xf numFmtId="0" fontId="0" fillId="0" borderId="0" xfId="0" applyFill="1"/>
    <xf numFmtId="7" fontId="0" fillId="0" borderId="0" xfId="2" applyNumberFormat="1" applyFont="1"/>
    <xf numFmtId="5" fontId="0" fillId="0" borderId="2" xfId="2" applyNumberFormat="1" applyFont="1" applyBorder="1"/>
    <xf numFmtId="7" fontId="0" fillId="0" borderId="0" xfId="0" applyNumberFormat="1"/>
    <xf numFmtId="7" fontId="0" fillId="0" borderId="2" xfId="0" applyNumberFormat="1" applyBorder="1"/>
    <xf numFmtId="169" fontId="0" fillId="0" borderId="0" xfId="2" applyNumberFormat="1" applyFont="1"/>
    <xf numFmtId="169" fontId="0" fillId="0" borderId="0" xfId="0" applyNumberFormat="1"/>
    <xf numFmtId="169" fontId="0" fillId="0" borderId="2" xfId="0" applyNumberFormat="1" applyBorder="1"/>
    <xf numFmtId="7" fontId="0" fillId="0" borderId="2" xfId="2" applyNumberFormat="1" applyFont="1" applyBorder="1"/>
    <xf numFmtId="0" fontId="16" fillId="0" borderId="0" xfId="0" applyFont="1" applyFill="1"/>
    <xf numFmtId="169" fontId="3" fillId="0" borderId="0" xfId="1" applyNumberFormat="1" applyFont="1"/>
    <xf numFmtId="169" fontId="3" fillId="0" borderId="0" xfId="0" applyNumberFormat="1" applyFont="1"/>
    <xf numFmtId="7" fontId="3" fillId="0" borderId="0" xfId="2" applyNumberFormat="1" applyFont="1" applyFill="1"/>
    <xf numFmtId="7" fontId="3" fillId="0" borderId="0" xfId="0" applyNumberFormat="1" applyFont="1"/>
    <xf numFmtId="7" fontId="3" fillId="3" borderId="0" xfId="2" applyNumberFormat="1" applyFont="1" applyFill="1" applyBorder="1"/>
    <xf numFmtId="7" fontId="3" fillId="0" borderId="9" xfId="0" applyNumberFormat="1" applyFont="1" applyBorder="1"/>
    <xf numFmtId="44" fontId="3" fillId="3" borderId="0" xfId="2" applyNumberFormat="1" applyFont="1" applyFill="1" applyBorder="1"/>
  </cellXfs>
  <cellStyles count="7">
    <cellStyle name="Comma 2" xfId="5" xr:uid="{45B63A43-AE77-4CB1-8C74-7D1DC764BCD1}"/>
    <cellStyle name="Currency 2" xfId="6" xr:uid="{1424884E-E891-4DC3-B4FA-D0947C2695D9}"/>
    <cellStyle name="Komma" xfId="1" builtinId="3"/>
    <cellStyle name="Link" xfId="4" builtinId="8"/>
    <cellStyle name="Prozent" xfId="3" builtinId="5"/>
    <cellStyle name="Standard" xfId="0" builtinId="0"/>
    <cellStyle name="Währung" xfId="2" builtin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Verkaufsprognose</a:t>
            </a:r>
          </a:p>
        </c:rich>
      </c:tx>
      <c:layout>
        <c:manualLayout>
          <c:xMode val="edge"/>
          <c:yMode val="edge"/>
          <c:x val="0.4499564989158964"/>
          <c:y val="2.0698568539153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Verkäufe!$A$5:$B$5</c:f>
              <c:strCache>
                <c:ptCount val="2"/>
                <c:pt idx="0">
                  <c:v>Produkt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Verkäufe!$C$5:$BB$5</c:f>
              <c:numCache>
                <c:formatCode>General</c:formatCode>
                <c:ptCount val="52"/>
                <c:pt idx="0">
                  <c:v>148</c:v>
                </c:pt>
                <c:pt idx="1">
                  <c:v>177</c:v>
                </c:pt>
                <c:pt idx="2">
                  <c:v>138</c:v>
                </c:pt>
                <c:pt idx="3">
                  <c:v>129</c:v>
                </c:pt>
                <c:pt idx="4">
                  <c:v>166</c:v>
                </c:pt>
                <c:pt idx="5">
                  <c:v>144</c:v>
                </c:pt>
                <c:pt idx="6">
                  <c:v>147</c:v>
                </c:pt>
                <c:pt idx="7">
                  <c:v>150</c:v>
                </c:pt>
                <c:pt idx="8">
                  <c:v>144</c:v>
                </c:pt>
                <c:pt idx="9">
                  <c:v>148</c:v>
                </c:pt>
                <c:pt idx="10">
                  <c:v>155</c:v>
                </c:pt>
                <c:pt idx="11">
                  <c:v>136</c:v>
                </c:pt>
                <c:pt idx="12">
                  <c:v>142</c:v>
                </c:pt>
                <c:pt idx="13">
                  <c:v>165</c:v>
                </c:pt>
                <c:pt idx="14">
                  <c:v>161</c:v>
                </c:pt>
                <c:pt idx="15">
                  <c:v>154</c:v>
                </c:pt>
                <c:pt idx="16">
                  <c:v>153</c:v>
                </c:pt>
                <c:pt idx="17">
                  <c:v>294</c:v>
                </c:pt>
                <c:pt idx="18">
                  <c:v>318</c:v>
                </c:pt>
                <c:pt idx="19">
                  <c:v>317</c:v>
                </c:pt>
                <c:pt idx="20">
                  <c:v>318</c:v>
                </c:pt>
                <c:pt idx="21">
                  <c:v>501</c:v>
                </c:pt>
                <c:pt idx="22">
                  <c:v>805</c:v>
                </c:pt>
                <c:pt idx="23">
                  <c:v>1125</c:v>
                </c:pt>
                <c:pt idx="24">
                  <c:v>805</c:v>
                </c:pt>
                <c:pt idx="25">
                  <c:v>627</c:v>
                </c:pt>
                <c:pt idx="26">
                  <c:v>357</c:v>
                </c:pt>
                <c:pt idx="27">
                  <c:v>357</c:v>
                </c:pt>
                <c:pt idx="28">
                  <c:v>350</c:v>
                </c:pt>
                <c:pt idx="29">
                  <c:v>300</c:v>
                </c:pt>
                <c:pt idx="30">
                  <c:v>250</c:v>
                </c:pt>
                <c:pt idx="31">
                  <c:v>260</c:v>
                </c:pt>
                <c:pt idx="32">
                  <c:v>210</c:v>
                </c:pt>
                <c:pt idx="33">
                  <c:v>185</c:v>
                </c:pt>
                <c:pt idx="34">
                  <c:v>180</c:v>
                </c:pt>
                <c:pt idx="35">
                  <c:v>185</c:v>
                </c:pt>
                <c:pt idx="36">
                  <c:v>185</c:v>
                </c:pt>
                <c:pt idx="37">
                  <c:v>185</c:v>
                </c:pt>
                <c:pt idx="38">
                  <c:v>185</c:v>
                </c:pt>
                <c:pt idx="39">
                  <c:v>185</c:v>
                </c:pt>
                <c:pt idx="40">
                  <c:v>185</c:v>
                </c:pt>
                <c:pt idx="41">
                  <c:v>185</c:v>
                </c:pt>
                <c:pt idx="42">
                  <c:v>185</c:v>
                </c:pt>
                <c:pt idx="43">
                  <c:v>185</c:v>
                </c:pt>
                <c:pt idx="44">
                  <c:v>185</c:v>
                </c:pt>
                <c:pt idx="45">
                  <c:v>185</c:v>
                </c:pt>
                <c:pt idx="46">
                  <c:v>185</c:v>
                </c:pt>
                <c:pt idx="47">
                  <c:v>185</c:v>
                </c:pt>
                <c:pt idx="48">
                  <c:v>185</c:v>
                </c:pt>
                <c:pt idx="49">
                  <c:v>185</c:v>
                </c:pt>
                <c:pt idx="50">
                  <c:v>185</c:v>
                </c:pt>
                <c:pt idx="5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4-4E5F-85BC-807C6840D2E1}"/>
            </c:ext>
          </c:extLst>
        </c:ser>
        <c:ser>
          <c:idx val="2"/>
          <c:order val="2"/>
          <c:tx>
            <c:strRef>
              <c:f>Verkäufe!$A$6:$B$6</c:f>
              <c:strCache>
                <c:ptCount val="2"/>
                <c:pt idx="0">
                  <c:v>Produkt 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Verkäufe!$C$6:$BB$6</c:f>
              <c:numCache>
                <c:formatCode>General</c:formatCode>
                <c:ptCount val="52"/>
                <c:pt idx="0">
                  <c:v>197</c:v>
                </c:pt>
                <c:pt idx="1">
                  <c:v>166</c:v>
                </c:pt>
                <c:pt idx="2">
                  <c:v>87</c:v>
                </c:pt>
                <c:pt idx="3">
                  <c:v>191</c:v>
                </c:pt>
                <c:pt idx="4">
                  <c:v>173</c:v>
                </c:pt>
                <c:pt idx="5">
                  <c:v>182</c:v>
                </c:pt>
                <c:pt idx="6">
                  <c:v>201</c:v>
                </c:pt>
                <c:pt idx="7">
                  <c:v>205</c:v>
                </c:pt>
                <c:pt idx="8">
                  <c:v>196</c:v>
                </c:pt>
                <c:pt idx="9">
                  <c:v>210</c:v>
                </c:pt>
                <c:pt idx="10">
                  <c:v>196</c:v>
                </c:pt>
                <c:pt idx="11">
                  <c:v>210</c:v>
                </c:pt>
                <c:pt idx="12">
                  <c:v>210</c:v>
                </c:pt>
                <c:pt idx="13">
                  <c:v>225</c:v>
                </c:pt>
                <c:pt idx="14">
                  <c:v>226</c:v>
                </c:pt>
                <c:pt idx="15">
                  <c:v>214</c:v>
                </c:pt>
                <c:pt idx="16">
                  <c:v>21</c:v>
                </c:pt>
                <c:pt idx="17">
                  <c:v>214</c:v>
                </c:pt>
                <c:pt idx="18">
                  <c:v>239</c:v>
                </c:pt>
                <c:pt idx="19">
                  <c:v>243</c:v>
                </c:pt>
                <c:pt idx="20">
                  <c:v>245</c:v>
                </c:pt>
                <c:pt idx="21">
                  <c:v>244</c:v>
                </c:pt>
                <c:pt idx="22">
                  <c:v>281</c:v>
                </c:pt>
                <c:pt idx="23">
                  <c:v>305</c:v>
                </c:pt>
                <c:pt idx="24">
                  <c:v>305</c:v>
                </c:pt>
                <c:pt idx="25">
                  <c:v>305</c:v>
                </c:pt>
                <c:pt idx="26">
                  <c:v>305</c:v>
                </c:pt>
                <c:pt idx="27">
                  <c:v>308</c:v>
                </c:pt>
                <c:pt idx="28">
                  <c:v>300</c:v>
                </c:pt>
                <c:pt idx="29">
                  <c:v>395</c:v>
                </c:pt>
                <c:pt idx="30">
                  <c:v>370</c:v>
                </c:pt>
                <c:pt idx="31">
                  <c:v>270</c:v>
                </c:pt>
                <c:pt idx="32">
                  <c:v>250</c:v>
                </c:pt>
                <c:pt idx="33">
                  <c:v>243</c:v>
                </c:pt>
                <c:pt idx="34">
                  <c:v>240</c:v>
                </c:pt>
                <c:pt idx="35">
                  <c:v>240</c:v>
                </c:pt>
                <c:pt idx="36">
                  <c:v>240</c:v>
                </c:pt>
                <c:pt idx="37">
                  <c:v>240</c:v>
                </c:pt>
                <c:pt idx="38">
                  <c:v>240</c:v>
                </c:pt>
                <c:pt idx="39">
                  <c:v>240</c:v>
                </c:pt>
                <c:pt idx="40">
                  <c:v>240</c:v>
                </c:pt>
                <c:pt idx="41">
                  <c:v>240</c:v>
                </c:pt>
                <c:pt idx="42">
                  <c:v>240</c:v>
                </c:pt>
                <c:pt idx="43">
                  <c:v>240</c:v>
                </c:pt>
                <c:pt idx="44">
                  <c:v>240</c:v>
                </c:pt>
                <c:pt idx="45">
                  <c:v>240</c:v>
                </c:pt>
                <c:pt idx="46">
                  <c:v>240</c:v>
                </c:pt>
                <c:pt idx="47">
                  <c:v>240</c:v>
                </c:pt>
                <c:pt idx="48">
                  <c:v>240</c:v>
                </c:pt>
                <c:pt idx="49">
                  <c:v>240</c:v>
                </c:pt>
                <c:pt idx="50">
                  <c:v>240</c:v>
                </c:pt>
                <c:pt idx="5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44-4E5F-85BC-807C6840D2E1}"/>
            </c:ext>
          </c:extLst>
        </c:ser>
        <c:ser>
          <c:idx val="3"/>
          <c:order val="3"/>
          <c:tx>
            <c:strRef>
              <c:f>Verkäufe!$A$7:$B$7</c:f>
              <c:strCache>
                <c:ptCount val="2"/>
                <c:pt idx="0">
                  <c:v>Produkt 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Verkäufe!$C$7:$BB$7</c:f>
              <c:numCache>
                <c:formatCode>General</c:formatCode>
                <c:ptCount val="52"/>
                <c:pt idx="0">
                  <c:v>129</c:v>
                </c:pt>
                <c:pt idx="1">
                  <c:v>164</c:v>
                </c:pt>
                <c:pt idx="2">
                  <c:v>103</c:v>
                </c:pt>
                <c:pt idx="3">
                  <c:v>133</c:v>
                </c:pt>
                <c:pt idx="4">
                  <c:v>162</c:v>
                </c:pt>
                <c:pt idx="5">
                  <c:v>142</c:v>
                </c:pt>
                <c:pt idx="6">
                  <c:v>176</c:v>
                </c:pt>
                <c:pt idx="7">
                  <c:v>184</c:v>
                </c:pt>
                <c:pt idx="8">
                  <c:v>162</c:v>
                </c:pt>
                <c:pt idx="9">
                  <c:v>149</c:v>
                </c:pt>
                <c:pt idx="10">
                  <c:v>136</c:v>
                </c:pt>
                <c:pt idx="11">
                  <c:v>123</c:v>
                </c:pt>
                <c:pt idx="12">
                  <c:v>131</c:v>
                </c:pt>
                <c:pt idx="13">
                  <c:v>123</c:v>
                </c:pt>
                <c:pt idx="14">
                  <c:v>119</c:v>
                </c:pt>
                <c:pt idx="15">
                  <c:v>119</c:v>
                </c:pt>
                <c:pt idx="16">
                  <c:v>143</c:v>
                </c:pt>
                <c:pt idx="17">
                  <c:v>145</c:v>
                </c:pt>
                <c:pt idx="18">
                  <c:v>145</c:v>
                </c:pt>
                <c:pt idx="19">
                  <c:v>145</c:v>
                </c:pt>
                <c:pt idx="20">
                  <c:v>201</c:v>
                </c:pt>
                <c:pt idx="21">
                  <c:v>245</c:v>
                </c:pt>
                <c:pt idx="22">
                  <c:v>245</c:v>
                </c:pt>
                <c:pt idx="23">
                  <c:v>300</c:v>
                </c:pt>
                <c:pt idx="24">
                  <c:v>300</c:v>
                </c:pt>
                <c:pt idx="25">
                  <c:v>188</c:v>
                </c:pt>
                <c:pt idx="26">
                  <c:v>188</c:v>
                </c:pt>
                <c:pt idx="27">
                  <c:v>185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44-4E5F-85BC-807C6840D2E1}"/>
            </c:ext>
          </c:extLst>
        </c:ser>
        <c:ser>
          <c:idx val="4"/>
          <c:order val="4"/>
          <c:tx>
            <c:strRef>
              <c:f>Verkäufe!$A$8:$B$8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Verkäufe!$C$8:$BB$8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4-4E5F-85BC-807C6840D2E1}"/>
            </c:ext>
          </c:extLst>
        </c:ser>
        <c:ser>
          <c:idx val="5"/>
          <c:order val="5"/>
          <c:tx>
            <c:strRef>
              <c:f>Verkäufe!$A$9:$B$9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Verkäufe!$C$9:$BB$9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44-4E5F-85BC-807C6840D2E1}"/>
            </c:ext>
          </c:extLst>
        </c:ser>
        <c:ser>
          <c:idx val="6"/>
          <c:order val="6"/>
          <c:tx>
            <c:strRef>
              <c:f>Verkäufe!$A$10:$B$10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Verkäufe!$C$10:$BB$10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44-4E5F-85BC-807C6840D2E1}"/>
            </c:ext>
          </c:extLst>
        </c:ser>
        <c:ser>
          <c:idx val="7"/>
          <c:order val="7"/>
          <c:tx>
            <c:strRef>
              <c:f>Verkäufe!$A$11:$B$11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Verkäufe!$C$11:$BB$11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44-4E5F-85BC-807C6840D2E1}"/>
            </c:ext>
          </c:extLst>
        </c:ser>
        <c:ser>
          <c:idx val="8"/>
          <c:order val="8"/>
          <c:tx>
            <c:strRef>
              <c:f>Verkäufe!$A$12:$B$12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Verkäufe!$C$12:$BB$12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44-4E5F-85BC-807C6840D2E1}"/>
            </c:ext>
          </c:extLst>
        </c:ser>
        <c:ser>
          <c:idx val="9"/>
          <c:order val="9"/>
          <c:tx>
            <c:strRef>
              <c:f>Verkäufe!$A$13:$B$13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Verkäufe!$C$13:$BB$13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44-4E5F-85BC-807C6840D2E1}"/>
            </c:ext>
          </c:extLst>
        </c:ser>
        <c:ser>
          <c:idx val="10"/>
          <c:order val="10"/>
          <c:tx>
            <c:strRef>
              <c:f>Verkäufe!$A$14:$B$14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Verkäufe!$C$14:$BB$14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44-4E5F-85BC-807C6840D2E1}"/>
            </c:ext>
          </c:extLst>
        </c:ser>
        <c:ser>
          <c:idx val="11"/>
          <c:order val="11"/>
          <c:tx>
            <c:strRef>
              <c:f>Verkäufe!$A$15:$B$15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Verkäufe!$C$15:$BB$15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44-4E5F-85BC-807C6840D2E1}"/>
            </c:ext>
          </c:extLst>
        </c:ser>
        <c:ser>
          <c:idx val="12"/>
          <c:order val="12"/>
          <c:tx>
            <c:strRef>
              <c:f>Verkäufe!$A$16:$B$16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Verkäufe!$C$16:$BB$16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44-4E5F-85BC-807C6840D2E1}"/>
            </c:ext>
          </c:extLst>
        </c:ser>
        <c:ser>
          <c:idx val="13"/>
          <c:order val="13"/>
          <c:tx>
            <c:strRef>
              <c:f>Verkäufe!$A$17:$B$17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Verkäufe!$C$17:$BB$17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44-4E5F-85BC-807C6840D2E1}"/>
            </c:ext>
          </c:extLst>
        </c:ser>
        <c:ser>
          <c:idx val="14"/>
          <c:order val="14"/>
          <c:tx>
            <c:strRef>
              <c:f>Verkäufe!$A$18:$B$18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Verkäufe!$C$18:$BB$18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44-4E5F-85BC-807C6840D2E1}"/>
            </c:ext>
          </c:extLst>
        </c:ser>
        <c:ser>
          <c:idx val="15"/>
          <c:order val="15"/>
          <c:tx>
            <c:strRef>
              <c:f>Verkäufe!$A$19:$B$19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Verkäufe!$C$19:$BB$19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44-4E5F-85BC-807C6840D2E1}"/>
            </c:ext>
          </c:extLst>
        </c:ser>
        <c:ser>
          <c:idx val="16"/>
          <c:order val="16"/>
          <c:tx>
            <c:strRef>
              <c:f>Verkäufe!$A$20:$B$20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Verkäufe!$C$20:$BB$20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1-42CF-B428-52D41CCEAF83}"/>
            </c:ext>
          </c:extLst>
        </c:ser>
        <c:ser>
          <c:idx val="17"/>
          <c:order val="17"/>
          <c:tx>
            <c:strRef>
              <c:f>Verkäufe!$A$21:$B$21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Verkäufe!$C$21:$BB$21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1-42CF-B428-52D41CCEAF83}"/>
            </c:ext>
          </c:extLst>
        </c:ser>
        <c:ser>
          <c:idx val="18"/>
          <c:order val="18"/>
          <c:tx>
            <c:strRef>
              <c:f>Verkäufe!$A$22:$B$22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Verkäufe!$C$22:$BB$22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E1-42CF-B428-52D41CCEAF83}"/>
            </c:ext>
          </c:extLst>
        </c:ser>
        <c:ser>
          <c:idx val="19"/>
          <c:order val="19"/>
          <c:tx>
            <c:strRef>
              <c:f>Verkäufe!$A$23:$B$23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Verkäufe!$C$23:$BB$23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1-42CF-B428-52D41CCEAF83}"/>
            </c:ext>
          </c:extLst>
        </c:ser>
        <c:ser>
          <c:idx val="20"/>
          <c:order val="20"/>
          <c:tx>
            <c:strRef>
              <c:f>Verkäufe!$A$24:$B$24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Verkäufe!$C$24:$BB$24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E1-42CF-B428-52D41CCEAF83}"/>
            </c:ext>
          </c:extLst>
        </c:ser>
        <c:ser>
          <c:idx val="21"/>
          <c:order val="21"/>
          <c:tx>
            <c:strRef>
              <c:f>Verkäufe!$A$25:$B$25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Verkäufe!$C$25:$BB$25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E1-42CF-B428-52D41CCEAF83}"/>
            </c:ext>
          </c:extLst>
        </c:ser>
        <c:ser>
          <c:idx val="22"/>
          <c:order val="22"/>
          <c:tx>
            <c:strRef>
              <c:f>Verkäufe!$A$26:$B$26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Verkäufe!$C$26:$BB$26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E1-42CF-B428-52D41CCEAF83}"/>
            </c:ext>
          </c:extLst>
        </c:ser>
        <c:ser>
          <c:idx val="23"/>
          <c:order val="23"/>
          <c:tx>
            <c:strRef>
              <c:f>Verkäufe!$A$27:$B$27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Verkäufe!$C$27:$BB$27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E1-42CF-B428-52D41CCEAF83}"/>
            </c:ext>
          </c:extLst>
        </c:ser>
        <c:ser>
          <c:idx val="24"/>
          <c:order val="24"/>
          <c:tx>
            <c:strRef>
              <c:f>Verkäufe!$A$28:$B$28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Verkäufe!$C$28:$BB$28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E1-42CF-B428-52D41CCEAF83}"/>
            </c:ext>
          </c:extLst>
        </c:ser>
        <c:ser>
          <c:idx val="25"/>
          <c:order val="25"/>
          <c:tx>
            <c:strRef>
              <c:f>Verkäufe!$A$29:$B$29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Verkäufe!$C$3:$BB$3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Verkäufe!$C$29:$BB$29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E1-42CF-B428-52D41CCEA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62904"/>
        <c:axId val="3378648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Verkäufe!$A$4:$B$4</c15:sqref>
                        </c15:formulaRef>
                      </c:ext>
                    </c:extLst>
                    <c:strCache>
                      <c:ptCount val="2"/>
                      <c:pt idx="0">
                        <c:v>Verkäufe - Einheiten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Verkäufe!$C$3:$BB$3</c15:sqref>
                        </c15:formulaRef>
                      </c:ext>
                    </c:extLst>
                    <c:strCache>
                      <c:ptCount val="52"/>
                      <c:pt idx="0">
                        <c:v>Woche 1</c:v>
                      </c:pt>
                      <c:pt idx="1">
                        <c:v>Woche 2</c:v>
                      </c:pt>
                      <c:pt idx="2">
                        <c:v>Woche 3</c:v>
                      </c:pt>
                      <c:pt idx="3">
                        <c:v>Woche 4</c:v>
                      </c:pt>
                      <c:pt idx="4">
                        <c:v>Woche 5</c:v>
                      </c:pt>
                      <c:pt idx="5">
                        <c:v>Woche 6</c:v>
                      </c:pt>
                      <c:pt idx="6">
                        <c:v>Woche 7</c:v>
                      </c:pt>
                      <c:pt idx="7">
                        <c:v>Woche 8</c:v>
                      </c:pt>
                      <c:pt idx="8">
                        <c:v>Woche 9</c:v>
                      </c:pt>
                      <c:pt idx="9">
                        <c:v>Woche 10</c:v>
                      </c:pt>
                      <c:pt idx="10">
                        <c:v>Woche 11</c:v>
                      </c:pt>
                      <c:pt idx="11">
                        <c:v>Woche 12</c:v>
                      </c:pt>
                      <c:pt idx="12">
                        <c:v>Woche 13</c:v>
                      </c:pt>
                      <c:pt idx="13">
                        <c:v>Woche 14</c:v>
                      </c:pt>
                      <c:pt idx="14">
                        <c:v>Woche 15</c:v>
                      </c:pt>
                      <c:pt idx="15">
                        <c:v>Woche 16</c:v>
                      </c:pt>
                      <c:pt idx="16">
                        <c:v>Woche 17</c:v>
                      </c:pt>
                      <c:pt idx="17">
                        <c:v>Woche 18</c:v>
                      </c:pt>
                      <c:pt idx="18">
                        <c:v>Woche 19</c:v>
                      </c:pt>
                      <c:pt idx="19">
                        <c:v>Woche 20</c:v>
                      </c:pt>
                      <c:pt idx="20">
                        <c:v>Woche 21</c:v>
                      </c:pt>
                      <c:pt idx="21">
                        <c:v>Woche 22</c:v>
                      </c:pt>
                      <c:pt idx="22">
                        <c:v>Woche 23</c:v>
                      </c:pt>
                      <c:pt idx="23">
                        <c:v>Woche 24</c:v>
                      </c:pt>
                      <c:pt idx="24">
                        <c:v>Woche 25</c:v>
                      </c:pt>
                      <c:pt idx="25">
                        <c:v>Woche 26</c:v>
                      </c:pt>
                      <c:pt idx="26">
                        <c:v>Woche 27</c:v>
                      </c:pt>
                      <c:pt idx="27">
                        <c:v>Woche 28</c:v>
                      </c:pt>
                      <c:pt idx="28">
                        <c:v>Woche 29</c:v>
                      </c:pt>
                      <c:pt idx="29">
                        <c:v>Woche 30</c:v>
                      </c:pt>
                      <c:pt idx="30">
                        <c:v>Woche 31</c:v>
                      </c:pt>
                      <c:pt idx="31">
                        <c:v>Woche 32</c:v>
                      </c:pt>
                      <c:pt idx="32">
                        <c:v>Woche 33</c:v>
                      </c:pt>
                      <c:pt idx="33">
                        <c:v>Woche 34</c:v>
                      </c:pt>
                      <c:pt idx="34">
                        <c:v>Woche 35</c:v>
                      </c:pt>
                      <c:pt idx="35">
                        <c:v>Woche 36</c:v>
                      </c:pt>
                      <c:pt idx="36">
                        <c:v>Woche 37</c:v>
                      </c:pt>
                      <c:pt idx="37">
                        <c:v>Woche 38</c:v>
                      </c:pt>
                      <c:pt idx="38">
                        <c:v>Woche 39</c:v>
                      </c:pt>
                      <c:pt idx="39">
                        <c:v>Woche 40</c:v>
                      </c:pt>
                      <c:pt idx="40">
                        <c:v>Woche 41</c:v>
                      </c:pt>
                      <c:pt idx="41">
                        <c:v>Woche 42</c:v>
                      </c:pt>
                      <c:pt idx="42">
                        <c:v>Woche 43</c:v>
                      </c:pt>
                      <c:pt idx="43">
                        <c:v>Woche 44</c:v>
                      </c:pt>
                      <c:pt idx="44">
                        <c:v>Woche 45</c:v>
                      </c:pt>
                      <c:pt idx="45">
                        <c:v>Woche 46</c:v>
                      </c:pt>
                      <c:pt idx="46">
                        <c:v>Woche 47</c:v>
                      </c:pt>
                      <c:pt idx="47">
                        <c:v>Woche 48</c:v>
                      </c:pt>
                      <c:pt idx="48">
                        <c:v>Woche 49</c:v>
                      </c:pt>
                      <c:pt idx="49">
                        <c:v>Woche 50</c:v>
                      </c:pt>
                      <c:pt idx="50">
                        <c:v>Woche 51</c:v>
                      </c:pt>
                      <c:pt idx="51">
                        <c:v>Woche 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Verkäufe!$C$4:$BB$4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944-4E5F-85BC-807C6840D2E1}"/>
                  </c:ext>
                </c:extLst>
              </c15:ser>
            </c15:filteredLineSeries>
          </c:ext>
        </c:extLst>
      </c:lineChart>
      <c:catAx>
        <c:axId val="3378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7864872"/>
        <c:crosses val="autoZero"/>
        <c:auto val="1"/>
        <c:lblAlgn val="ctr"/>
        <c:lblOffset val="100"/>
        <c:noMultiLvlLbl val="0"/>
      </c:catAx>
      <c:valAx>
        <c:axId val="337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7862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1012107958554866"/>
          <c:y val="0.13749608166861971"/>
          <c:w val="8.2780428843910042E-2"/>
          <c:h val="0.862503918331380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Wirkliche Verkäufe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Verkäufe!$A$35:$B$35</c:f>
              <c:strCache>
                <c:ptCount val="2"/>
                <c:pt idx="0">
                  <c:v>Produkt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Verkäufe!$C$35:$BB$35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7-4753-B8CB-D27EC9697A35}"/>
            </c:ext>
          </c:extLst>
        </c:ser>
        <c:ser>
          <c:idx val="2"/>
          <c:order val="2"/>
          <c:tx>
            <c:strRef>
              <c:f>Verkäufe!$A$36:$B$36</c:f>
              <c:strCache>
                <c:ptCount val="2"/>
                <c:pt idx="0">
                  <c:v>Produkt 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Verkäufe!$C$36:$BB$36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7-4753-B8CB-D27EC9697A35}"/>
            </c:ext>
          </c:extLst>
        </c:ser>
        <c:ser>
          <c:idx val="3"/>
          <c:order val="3"/>
          <c:tx>
            <c:strRef>
              <c:f>Verkäufe!$A$37:$B$37</c:f>
              <c:strCache>
                <c:ptCount val="2"/>
                <c:pt idx="0">
                  <c:v>Produkt 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Verkäufe!$C$37:$BB$37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7-4753-B8CB-D27EC9697A35}"/>
            </c:ext>
          </c:extLst>
        </c:ser>
        <c:ser>
          <c:idx val="4"/>
          <c:order val="4"/>
          <c:tx>
            <c:strRef>
              <c:f>Verkäufe!$A$38:$B$38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Verkäufe!$C$38:$BB$38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97-4753-B8CB-D27EC9697A35}"/>
            </c:ext>
          </c:extLst>
        </c:ser>
        <c:ser>
          <c:idx val="5"/>
          <c:order val="5"/>
          <c:tx>
            <c:strRef>
              <c:f>Verkäufe!$A$39:$B$39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Verkäufe!$C$39:$BB$39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7-4753-B8CB-D27EC9697A35}"/>
            </c:ext>
          </c:extLst>
        </c:ser>
        <c:ser>
          <c:idx val="6"/>
          <c:order val="6"/>
          <c:tx>
            <c:strRef>
              <c:f>Verkäufe!$A$40:$B$40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Verkäufe!$C$40:$BB$40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97-4753-B8CB-D27EC9697A35}"/>
            </c:ext>
          </c:extLst>
        </c:ser>
        <c:ser>
          <c:idx val="7"/>
          <c:order val="7"/>
          <c:tx>
            <c:strRef>
              <c:f>Verkäufe!$A$41:$B$41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Verkäufe!$C$41:$BB$41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97-4753-B8CB-D27EC9697A35}"/>
            </c:ext>
          </c:extLst>
        </c:ser>
        <c:ser>
          <c:idx val="8"/>
          <c:order val="8"/>
          <c:tx>
            <c:strRef>
              <c:f>Verkäufe!$A$42:$B$42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Verkäufe!$C$42:$BB$42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97-4753-B8CB-D27EC9697A35}"/>
            </c:ext>
          </c:extLst>
        </c:ser>
        <c:ser>
          <c:idx val="9"/>
          <c:order val="9"/>
          <c:tx>
            <c:strRef>
              <c:f>Verkäufe!$A$43:$B$43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Verkäufe!$C$43:$BB$43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97-4753-B8CB-D27EC9697A35}"/>
            </c:ext>
          </c:extLst>
        </c:ser>
        <c:ser>
          <c:idx val="10"/>
          <c:order val="10"/>
          <c:tx>
            <c:strRef>
              <c:f>Verkäufe!$A$44:$B$44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Verkäufe!$C$44:$BB$44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97-4753-B8CB-D27EC9697A35}"/>
            </c:ext>
          </c:extLst>
        </c:ser>
        <c:ser>
          <c:idx val="11"/>
          <c:order val="11"/>
          <c:tx>
            <c:strRef>
              <c:f>Verkäufe!$A$45:$B$45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Verkäufe!$C$45:$BB$45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97-4753-B8CB-D27EC9697A35}"/>
            </c:ext>
          </c:extLst>
        </c:ser>
        <c:ser>
          <c:idx val="12"/>
          <c:order val="12"/>
          <c:tx>
            <c:strRef>
              <c:f>Verkäufe!$A$46:$B$46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Verkäufe!$C$46:$BB$46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97-4753-B8CB-D27EC9697A35}"/>
            </c:ext>
          </c:extLst>
        </c:ser>
        <c:ser>
          <c:idx val="13"/>
          <c:order val="13"/>
          <c:tx>
            <c:strRef>
              <c:f>Verkäufe!$A$47:$B$47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Verkäufe!$C$47:$BB$47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97-4753-B8CB-D27EC9697A35}"/>
            </c:ext>
          </c:extLst>
        </c:ser>
        <c:ser>
          <c:idx val="14"/>
          <c:order val="14"/>
          <c:tx>
            <c:strRef>
              <c:f>Verkäufe!$A$48:$B$48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Verkäufe!$C$48:$BB$48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97-4753-B8CB-D27EC9697A35}"/>
            </c:ext>
          </c:extLst>
        </c:ser>
        <c:ser>
          <c:idx val="15"/>
          <c:order val="15"/>
          <c:tx>
            <c:strRef>
              <c:f>Verkäufe!$A$49:$B$49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Verkäufe!$C$49:$BB$49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97-4753-B8CB-D27EC9697A35}"/>
            </c:ext>
          </c:extLst>
        </c:ser>
        <c:ser>
          <c:idx val="16"/>
          <c:order val="16"/>
          <c:tx>
            <c:strRef>
              <c:f>Verkäufe!$A$50:$B$50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Verkäufe!$C$50:$BB$50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5-4FD6-9664-5F6B68936A21}"/>
            </c:ext>
          </c:extLst>
        </c:ser>
        <c:ser>
          <c:idx val="17"/>
          <c:order val="17"/>
          <c:tx>
            <c:strRef>
              <c:f>Verkäufe!$A$51:$B$51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Verkäufe!$C$51:$BB$51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5-4FD6-9664-5F6B68936A21}"/>
            </c:ext>
          </c:extLst>
        </c:ser>
        <c:ser>
          <c:idx val="18"/>
          <c:order val="18"/>
          <c:tx>
            <c:strRef>
              <c:f>Verkäufe!$A$52:$B$52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Verkäufe!$C$52:$BB$52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5-4FD6-9664-5F6B68936A21}"/>
            </c:ext>
          </c:extLst>
        </c:ser>
        <c:ser>
          <c:idx val="19"/>
          <c:order val="19"/>
          <c:tx>
            <c:strRef>
              <c:f>Verkäufe!$A$53:$B$53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Verkäufe!$C$53:$BB$53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5-4FD6-9664-5F6B68936A21}"/>
            </c:ext>
          </c:extLst>
        </c:ser>
        <c:ser>
          <c:idx val="20"/>
          <c:order val="20"/>
          <c:tx>
            <c:strRef>
              <c:f>Verkäufe!$A$54:$B$54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Verkäufe!$C$54:$BB$54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5-4FD6-9664-5F6B68936A21}"/>
            </c:ext>
          </c:extLst>
        </c:ser>
        <c:ser>
          <c:idx val="21"/>
          <c:order val="21"/>
          <c:tx>
            <c:strRef>
              <c:f>Verkäufe!$A$55:$B$55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Verkäufe!$C$55:$BB$55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15-4FD6-9664-5F6B68936A21}"/>
            </c:ext>
          </c:extLst>
        </c:ser>
        <c:ser>
          <c:idx val="22"/>
          <c:order val="22"/>
          <c:tx>
            <c:strRef>
              <c:f>Verkäufe!$A$56:$B$56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Verkäufe!$C$56:$BB$56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15-4FD6-9664-5F6B68936A21}"/>
            </c:ext>
          </c:extLst>
        </c:ser>
        <c:ser>
          <c:idx val="23"/>
          <c:order val="23"/>
          <c:tx>
            <c:strRef>
              <c:f>Verkäufe!$A$57:$B$57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Verkäufe!$C$57:$BB$57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5-4FD6-9664-5F6B68936A21}"/>
            </c:ext>
          </c:extLst>
        </c:ser>
        <c:ser>
          <c:idx val="24"/>
          <c:order val="24"/>
          <c:tx>
            <c:strRef>
              <c:f>Verkäufe!$A$58:$B$58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Verkäufe!$C$58:$BB$58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15-4FD6-9664-5F6B68936A21}"/>
            </c:ext>
          </c:extLst>
        </c:ser>
        <c:ser>
          <c:idx val="25"/>
          <c:order val="25"/>
          <c:tx>
            <c:strRef>
              <c:f>Verkäufe!$A$59:$B$59</c:f>
              <c:strCache>
                <c:ptCount val="2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Verkäufe!$C$33:$BB$33</c:f>
              <c:strCache>
                <c:ptCount val="52"/>
                <c:pt idx="0">
                  <c:v>Woche 1</c:v>
                </c:pt>
                <c:pt idx="1">
                  <c:v>Woche 2</c:v>
                </c:pt>
                <c:pt idx="2">
                  <c:v>Woche 3</c:v>
                </c:pt>
                <c:pt idx="3">
                  <c:v>Woche 4</c:v>
                </c:pt>
                <c:pt idx="4">
                  <c:v>Woche 5</c:v>
                </c:pt>
                <c:pt idx="5">
                  <c:v>Woche 6</c:v>
                </c:pt>
                <c:pt idx="6">
                  <c:v>Woche 7</c:v>
                </c:pt>
                <c:pt idx="7">
                  <c:v>Woche 8</c:v>
                </c:pt>
                <c:pt idx="8">
                  <c:v>Woche 9</c:v>
                </c:pt>
                <c:pt idx="9">
                  <c:v>Woche 10</c:v>
                </c:pt>
                <c:pt idx="10">
                  <c:v>Woche 11</c:v>
                </c:pt>
                <c:pt idx="11">
                  <c:v>Woche 12</c:v>
                </c:pt>
                <c:pt idx="12">
                  <c:v>Woche 13</c:v>
                </c:pt>
                <c:pt idx="13">
                  <c:v>Woche 14</c:v>
                </c:pt>
                <c:pt idx="14">
                  <c:v>Woche 15</c:v>
                </c:pt>
                <c:pt idx="15">
                  <c:v>Woche 16</c:v>
                </c:pt>
                <c:pt idx="16">
                  <c:v>Woche 17</c:v>
                </c:pt>
                <c:pt idx="17">
                  <c:v>Woche 18</c:v>
                </c:pt>
                <c:pt idx="18">
                  <c:v>Woche 19</c:v>
                </c:pt>
                <c:pt idx="19">
                  <c:v>Woche 20</c:v>
                </c:pt>
                <c:pt idx="20">
                  <c:v>Woche 21</c:v>
                </c:pt>
                <c:pt idx="21">
                  <c:v>Woche 22</c:v>
                </c:pt>
                <c:pt idx="22">
                  <c:v>Woche 23</c:v>
                </c:pt>
                <c:pt idx="23">
                  <c:v>Woche 24</c:v>
                </c:pt>
                <c:pt idx="24">
                  <c:v>Woche 25</c:v>
                </c:pt>
                <c:pt idx="25">
                  <c:v>Woche 26</c:v>
                </c:pt>
                <c:pt idx="26">
                  <c:v>Woche 27</c:v>
                </c:pt>
                <c:pt idx="27">
                  <c:v>Woche 28</c:v>
                </c:pt>
                <c:pt idx="28">
                  <c:v>Woche 29</c:v>
                </c:pt>
                <c:pt idx="29">
                  <c:v>Woche 30</c:v>
                </c:pt>
                <c:pt idx="30">
                  <c:v>Woche 31</c:v>
                </c:pt>
                <c:pt idx="31">
                  <c:v>Woche 32</c:v>
                </c:pt>
                <c:pt idx="32">
                  <c:v>Woche 33</c:v>
                </c:pt>
                <c:pt idx="33">
                  <c:v>Woche 34</c:v>
                </c:pt>
                <c:pt idx="34">
                  <c:v>Woche 35</c:v>
                </c:pt>
                <c:pt idx="35">
                  <c:v>Woche 36</c:v>
                </c:pt>
                <c:pt idx="36">
                  <c:v>Woche 37</c:v>
                </c:pt>
                <c:pt idx="37">
                  <c:v>Woche 38</c:v>
                </c:pt>
                <c:pt idx="38">
                  <c:v>Woche 39</c:v>
                </c:pt>
                <c:pt idx="39">
                  <c:v>Woche 40</c:v>
                </c:pt>
                <c:pt idx="40">
                  <c:v>Woche 41</c:v>
                </c:pt>
                <c:pt idx="41">
                  <c:v>Woche 42</c:v>
                </c:pt>
                <c:pt idx="42">
                  <c:v>Woche 43</c:v>
                </c:pt>
                <c:pt idx="43">
                  <c:v>Woche 44</c:v>
                </c:pt>
                <c:pt idx="44">
                  <c:v>Woche 45</c:v>
                </c:pt>
                <c:pt idx="45">
                  <c:v>Woche 46</c:v>
                </c:pt>
                <c:pt idx="46">
                  <c:v>Woche 47</c:v>
                </c:pt>
                <c:pt idx="47">
                  <c:v>Woche 48</c:v>
                </c:pt>
                <c:pt idx="48">
                  <c:v>Woche 49</c:v>
                </c:pt>
                <c:pt idx="49">
                  <c:v>Woche 50</c:v>
                </c:pt>
                <c:pt idx="50">
                  <c:v>Woche 51</c:v>
                </c:pt>
                <c:pt idx="51">
                  <c:v>Woche 52</c:v>
                </c:pt>
              </c:strCache>
            </c:strRef>
          </c:cat>
          <c:val>
            <c:numRef>
              <c:f>Verkäufe!$C$59:$BB$59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15-4FD6-9664-5F6B6893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726536"/>
        <c:axId val="6857298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Verkäufe!$A$34:$B$34</c15:sqref>
                        </c15:formulaRef>
                      </c:ext>
                    </c:extLst>
                    <c:strCache>
                      <c:ptCount val="2"/>
                      <c:pt idx="0">
                        <c:v>Verkäufe - Einheiten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Verkäufe!$C$33:$BB$33</c15:sqref>
                        </c15:formulaRef>
                      </c:ext>
                    </c:extLst>
                    <c:strCache>
                      <c:ptCount val="52"/>
                      <c:pt idx="0">
                        <c:v>Woche 1</c:v>
                      </c:pt>
                      <c:pt idx="1">
                        <c:v>Woche 2</c:v>
                      </c:pt>
                      <c:pt idx="2">
                        <c:v>Woche 3</c:v>
                      </c:pt>
                      <c:pt idx="3">
                        <c:v>Woche 4</c:v>
                      </c:pt>
                      <c:pt idx="4">
                        <c:v>Woche 5</c:v>
                      </c:pt>
                      <c:pt idx="5">
                        <c:v>Woche 6</c:v>
                      </c:pt>
                      <c:pt idx="6">
                        <c:v>Woche 7</c:v>
                      </c:pt>
                      <c:pt idx="7">
                        <c:v>Woche 8</c:v>
                      </c:pt>
                      <c:pt idx="8">
                        <c:v>Woche 9</c:v>
                      </c:pt>
                      <c:pt idx="9">
                        <c:v>Woche 10</c:v>
                      </c:pt>
                      <c:pt idx="10">
                        <c:v>Woche 11</c:v>
                      </c:pt>
                      <c:pt idx="11">
                        <c:v>Woche 12</c:v>
                      </c:pt>
                      <c:pt idx="12">
                        <c:v>Woche 13</c:v>
                      </c:pt>
                      <c:pt idx="13">
                        <c:v>Woche 14</c:v>
                      </c:pt>
                      <c:pt idx="14">
                        <c:v>Woche 15</c:v>
                      </c:pt>
                      <c:pt idx="15">
                        <c:v>Woche 16</c:v>
                      </c:pt>
                      <c:pt idx="16">
                        <c:v>Woche 17</c:v>
                      </c:pt>
                      <c:pt idx="17">
                        <c:v>Woche 18</c:v>
                      </c:pt>
                      <c:pt idx="18">
                        <c:v>Woche 19</c:v>
                      </c:pt>
                      <c:pt idx="19">
                        <c:v>Woche 20</c:v>
                      </c:pt>
                      <c:pt idx="20">
                        <c:v>Woche 21</c:v>
                      </c:pt>
                      <c:pt idx="21">
                        <c:v>Woche 22</c:v>
                      </c:pt>
                      <c:pt idx="22">
                        <c:v>Woche 23</c:v>
                      </c:pt>
                      <c:pt idx="23">
                        <c:v>Woche 24</c:v>
                      </c:pt>
                      <c:pt idx="24">
                        <c:v>Woche 25</c:v>
                      </c:pt>
                      <c:pt idx="25">
                        <c:v>Woche 26</c:v>
                      </c:pt>
                      <c:pt idx="26">
                        <c:v>Woche 27</c:v>
                      </c:pt>
                      <c:pt idx="27">
                        <c:v>Woche 28</c:v>
                      </c:pt>
                      <c:pt idx="28">
                        <c:v>Woche 29</c:v>
                      </c:pt>
                      <c:pt idx="29">
                        <c:v>Woche 30</c:v>
                      </c:pt>
                      <c:pt idx="30">
                        <c:v>Woche 31</c:v>
                      </c:pt>
                      <c:pt idx="31">
                        <c:v>Woche 32</c:v>
                      </c:pt>
                      <c:pt idx="32">
                        <c:v>Woche 33</c:v>
                      </c:pt>
                      <c:pt idx="33">
                        <c:v>Woche 34</c:v>
                      </c:pt>
                      <c:pt idx="34">
                        <c:v>Woche 35</c:v>
                      </c:pt>
                      <c:pt idx="35">
                        <c:v>Woche 36</c:v>
                      </c:pt>
                      <c:pt idx="36">
                        <c:v>Woche 37</c:v>
                      </c:pt>
                      <c:pt idx="37">
                        <c:v>Woche 38</c:v>
                      </c:pt>
                      <c:pt idx="38">
                        <c:v>Woche 39</c:v>
                      </c:pt>
                      <c:pt idx="39">
                        <c:v>Woche 40</c:v>
                      </c:pt>
                      <c:pt idx="40">
                        <c:v>Woche 41</c:v>
                      </c:pt>
                      <c:pt idx="41">
                        <c:v>Woche 42</c:v>
                      </c:pt>
                      <c:pt idx="42">
                        <c:v>Woche 43</c:v>
                      </c:pt>
                      <c:pt idx="43">
                        <c:v>Woche 44</c:v>
                      </c:pt>
                      <c:pt idx="44">
                        <c:v>Woche 45</c:v>
                      </c:pt>
                      <c:pt idx="45">
                        <c:v>Woche 46</c:v>
                      </c:pt>
                      <c:pt idx="46">
                        <c:v>Woche 47</c:v>
                      </c:pt>
                      <c:pt idx="47">
                        <c:v>Woche 48</c:v>
                      </c:pt>
                      <c:pt idx="48">
                        <c:v>Woche 49</c:v>
                      </c:pt>
                      <c:pt idx="49">
                        <c:v>Woche 50</c:v>
                      </c:pt>
                      <c:pt idx="50">
                        <c:v>Woche 51</c:v>
                      </c:pt>
                      <c:pt idx="51">
                        <c:v>Woche 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Verkäufe!$C$34:$BB$34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997-4753-B8CB-D27EC9697A35}"/>
                  </c:ext>
                </c:extLst>
              </c15:ser>
            </c15:filteredLineSeries>
          </c:ext>
        </c:extLst>
      </c:lineChart>
      <c:catAx>
        <c:axId val="68572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5729816"/>
        <c:crosses val="autoZero"/>
        <c:auto val="1"/>
        <c:lblAlgn val="ctr"/>
        <c:lblOffset val="100"/>
        <c:noMultiLvlLbl val="0"/>
      </c:catAx>
      <c:valAx>
        <c:axId val="68572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572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Vermögen &amp; Profit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Cashflow!$B$81</c:f>
              <c:strCache>
                <c:ptCount val="1"/>
                <c:pt idx="0">
                  <c:v>Vermögen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Cashflow!$C$80:$BB$80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Cashflow!$C$81:$BB$81</c:f>
              <c:numCache>
                <c:formatCode>#,##0_ ;[Red]\-#,##0\ </c:formatCode>
                <c:ptCount val="52"/>
                <c:pt idx="0">
                  <c:v>-1872</c:v>
                </c:pt>
                <c:pt idx="1">
                  <c:v>-1872</c:v>
                </c:pt>
                <c:pt idx="2">
                  <c:v>10575.204174999999</c:v>
                </c:pt>
                <c:pt idx="3">
                  <c:v>10575.204174999999</c:v>
                </c:pt>
                <c:pt idx="4">
                  <c:v>20547.804</c:v>
                </c:pt>
                <c:pt idx="5">
                  <c:v>20547.804</c:v>
                </c:pt>
                <c:pt idx="6">
                  <c:v>32975.511050000001</c:v>
                </c:pt>
                <c:pt idx="7">
                  <c:v>32975.511050000001</c:v>
                </c:pt>
                <c:pt idx="8">
                  <c:v>46676.219174999998</c:v>
                </c:pt>
                <c:pt idx="9">
                  <c:v>46676.219174999998</c:v>
                </c:pt>
                <c:pt idx="10">
                  <c:v>59759.301975000002</c:v>
                </c:pt>
                <c:pt idx="11">
                  <c:v>59759.301975000002</c:v>
                </c:pt>
                <c:pt idx="12">
                  <c:v>72234.826249999998</c:v>
                </c:pt>
                <c:pt idx="13">
                  <c:v>72234.826249999998</c:v>
                </c:pt>
                <c:pt idx="14">
                  <c:v>85284.153474999999</c:v>
                </c:pt>
                <c:pt idx="15">
                  <c:v>85284.153474999999</c:v>
                </c:pt>
                <c:pt idx="16">
                  <c:v>98364.93535</c:v>
                </c:pt>
                <c:pt idx="17">
                  <c:v>98364.93535</c:v>
                </c:pt>
                <c:pt idx="18">
                  <c:v>111188.806925</c:v>
                </c:pt>
                <c:pt idx="19">
                  <c:v>111188.806925</c:v>
                </c:pt>
                <c:pt idx="20">
                  <c:v>129653.38115</c:v>
                </c:pt>
                <c:pt idx="21">
                  <c:v>129653.38115</c:v>
                </c:pt>
                <c:pt idx="22">
                  <c:v>152630.98267500001</c:v>
                </c:pt>
                <c:pt idx="23">
                  <c:v>152630.98267500001</c:v>
                </c:pt>
                <c:pt idx="24">
                  <c:v>192246.38897500001</c:v>
                </c:pt>
                <c:pt idx="25">
                  <c:v>192246.38897500001</c:v>
                </c:pt>
                <c:pt idx="26">
                  <c:v>225504.11822500001</c:v>
                </c:pt>
                <c:pt idx="27">
                  <c:v>225504.11822500001</c:v>
                </c:pt>
                <c:pt idx="28">
                  <c:v>248527.32722500002</c:v>
                </c:pt>
                <c:pt idx="29">
                  <c:v>248527.32722500002</c:v>
                </c:pt>
                <c:pt idx="30">
                  <c:v>270487.976975</c:v>
                </c:pt>
                <c:pt idx="31">
                  <c:v>270487.976975</c:v>
                </c:pt>
                <c:pt idx="32">
                  <c:v>290111.377225</c:v>
                </c:pt>
                <c:pt idx="33">
                  <c:v>290111.377225</c:v>
                </c:pt>
                <c:pt idx="34">
                  <c:v>306514.46745</c:v>
                </c:pt>
                <c:pt idx="35">
                  <c:v>306514.46745</c:v>
                </c:pt>
                <c:pt idx="36">
                  <c:v>322457.55322499998</c:v>
                </c:pt>
                <c:pt idx="37">
                  <c:v>322457.55322499998</c:v>
                </c:pt>
                <c:pt idx="38">
                  <c:v>338644.87322499999</c:v>
                </c:pt>
                <c:pt idx="39">
                  <c:v>338644.87322499999</c:v>
                </c:pt>
                <c:pt idx="40">
                  <c:v>354913.59322499996</c:v>
                </c:pt>
                <c:pt idx="41">
                  <c:v>354913.59322499996</c:v>
                </c:pt>
                <c:pt idx="42">
                  <c:v>371263.71322499996</c:v>
                </c:pt>
                <c:pt idx="43">
                  <c:v>371263.71322499996</c:v>
                </c:pt>
                <c:pt idx="44">
                  <c:v>387695.23322499997</c:v>
                </c:pt>
                <c:pt idx="45">
                  <c:v>387695.23322499997</c:v>
                </c:pt>
                <c:pt idx="46">
                  <c:v>404208.15322499996</c:v>
                </c:pt>
                <c:pt idx="47">
                  <c:v>404208.15322499996</c:v>
                </c:pt>
                <c:pt idx="48">
                  <c:v>420802.47322499997</c:v>
                </c:pt>
                <c:pt idx="49">
                  <c:v>420802.47322499997</c:v>
                </c:pt>
                <c:pt idx="50">
                  <c:v>437478.19322499994</c:v>
                </c:pt>
                <c:pt idx="51">
                  <c:v>437478.19322499994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2-468B-B215-FFE398A74250}"/>
            </c:ext>
          </c:extLst>
        </c:ser>
        <c:ser>
          <c:idx val="1"/>
          <c:order val="1"/>
          <c:tx>
            <c:v>Profits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Cashflow!$C$82:$BB$82</c:f>
              <c:numCache>
                <c:formatCode>_-* #,##0_-;\-* #,##0_-;_-* "-"??_-;_-@_-</c:formatCode>
                <c:ptCount val="52"/>
                <c:pt idx="0">
                  <c:v>3803.5282999999999</c:v>
                </c:pt>
                <c:pt idx="1">
                  <c:v>7885.5541749999993</c:v>
                </c:pt>
                <c:pt idx="2">
                  <c:v>10540.307175</c:v>
                </c:pt>
                <c:pt idx="3">
                  <c:v>14226.504000000001</c:v>
                </c:pt>
                <c:pt idx="4">
                  <c:v>18309.957249999999</c:v>
                </c:pt>
                <c:pt idx="5">
                  <c:v>22148.36105</c:v>
                </c:pt>
                <c:pt idx="6">
                  <c:v>26457.745875000001</c:v>
                </c:pt>
                <c:pt idx="7">
                  <c:v>30906.119175</c:v>
                </c:pt>
                <c:pt idx="8">
                  <c:v>35073.288424999999</c:v>
                </c:pt>
                <c:pt idx="9">
                  <c:v>39297.351974999998</c:v>
                </c:pt>
                <c:pt idx="10">
                  <c:v>43374.72795</c:v>
                </c:pt>
                <c:pt idx="11">
                  <c:v>47327.47625</c:v>
                </c:pt>
                <c:pt idx="12">
                  <c:v>51408.767699999997</c:v>
                </c:pt>
                <c:pt idx="13">
                  <c:v>55745.403474999999</c:v>
                </c:pt>
                <c:pt idx="14">
                  <c:v>60044.459799999997</c:v>
                </c:pt>
                <c:pt idx="15">
                  <c:v>64208.735349999995</c:v>
                </c:pt>
                <c:pt idx="16">
                  <c:v>67008.79482499999</c:v>
                </c:pt>
                <c:pt idx="17">
                  <c:v>72522.106924999985</c:v>
                </c:pt>
                <c:pt idx="18">
                  <c:v>78455.919024999981</c:v>
                </c:pt>
                <c:pt idx="19">
                  <c:v>84444.131149999987</c:v>
                </c:pt>
                <c:pt idx="20">
                  <c:v>90941.482199999984</c:v>
                </c:pt>
                <c:pt idx="21">
                  <c:v>99265.632674999986</c:v>
                </c:pt>
                <c:pt idx="22">
                  <c:v>110337.68709999998</c:v>
                </c:pt>
                <c:pt idx="23">
                  <c:v>124647.38897499998</c:v>
                </c:pt>
                <c:pt idx="24">
                  <c:v>136518.50259999998</c:v>
                </c:pt>
                <c:pt idx="25">
                  <c:v>146140.61822499998</c:v>
                </c:pt>
                <c:pt idx="26">
                  <c:v>153682.38484999997</c:v>
                </c:pt>
                <c:pt idx="27">
                  <c:v>161258.82722499996</c:v>
                </c:pt>
                <c:pt idx="28">
                  <c:v>168302.54722499996</c:v>
                </c:pt>
                <c:pt idx="29">
                  <c:v>175756.22697499997</c:v>
                </c:pt>
                <c:pt idx="30">
                  <c:v>182642.89047499996</c:v>
                </c:pt>
                <c:pt idx="31">
                  <c:v>188823.12722499997</c:v>
                </c:pt>
                <c:pt idx="32">
                  <c:v>194471.71522499996</c:v>
                </c:pt>
                <c:pt idx="33">
                  <c:v>199888.01744999996</c:v>
                </c:pt>
                <c:pt idx="34">
                  <c:v>205260.72764999996</c:v>
                </c:pt>
                <c:pt idx="35">
                  <c:v>210692.85322499997</c:v>
                </c:pt>
                <c:pt idx="36">
                  <c:v>216145.22704999996</c:v>
                </c:pt>
                <c:pt idx="37">
                  <c:v>221617.84912499995</c:v>
                </c:pt>
                <c:pt idx="38">
                  <c:v>227110.71944999995</c:v>
                </c:pt>
                <c:pt idx="39">
                  <c:v>232623.83802499995</c:v>
                </c:pt>
                <c:pt idx="40">
                  <c:v>238157.20484999995</c:v>
                </c:pt>
                <c:pt idx="41">
                  <c:v>243710.81992499996</c:v>
                </c:pt>
                <c:pt idx="42">
                  <c:v>249284.68324999997</c:v>
                </c:pt>
                <c:pt idx="43">
                  <c:v>254878.79482499996</c:v>
                </c:pt>
                <c:pt idx="44">
                  <c:v>260493.15464999995</c:v>
                </c:pt>
                <c:pt idx="45">
                  <c:v>266127.76272499998</c:v>
                </c:pt>
                <c:pt idx="46">
                  <c:v>271782.61904999998</c:v>
                </c:pt>
                <c:pt idx="47">
                  <c:v>277457.72362499998</c:v>
                </c:pt>
                <c:pt idx="48">
                  <c:v>283153.07644999999</c:v>
                </c:pt>
                <c:pt idx="49">
                  <c:v>288868.67752500001</c:v>
                </c:pt>
                <c:pt idx="50">
                  <c:v>294604.52685000002</c:v>
                </c:pt>
                <c:pt idx="51">
                  <c:v>300360.62442500005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2-468B-B215-FFE398A74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612120"/>
        <c:axId val="886612448"/>
      </c:lineChart>
      <c:catAx>
        <c:axId val="886612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Week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86612448"/>
        <c:crosses val="autoZero"/>
        <c:auto val="1"/>
        <c:lblAlgn val="ctr"/>
        <c:lblOffset val="100"/>
        <c:noMultiLvlLbl val="0"/>
      </c:catAx>
      <c:valAx>
        <c:axId val="88661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8661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Graphs!$A$3</c:f>
              <c:strCache>
                <c:ptCount val="1"/>
                <c:pt idx="0">
                  <c:v>Produkt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Graphs!$B$3:$M$3</c:f>
              <c:numCache>
                <c:formatCode>_-* #,##0_-;\-* #,##0_-;_-* "-"??_-;_-@_-</c:formatCode>
                <c:ptCount val="12"/>
                <c:pt idx="0">
                  <c:v>14800</c:v>
                </c:pt>
                <c:pt idx="1">
                  <c:v>15175</c:v>
                </c:pt>
                <c:pt idx="2">
                  <c:v>18125</c:v>
                </c:pt>
                <c:pt idx="3">
                  <c:v>15825</c:v>
                </c:pt>
                <c:pt idx="4">
                  <c:v>31175</c:v>
                </c:pt>
                <c:pt idx="5">
                  <c:v>96575</c:v>
                </c:pt>
                <c:pt idx="6">
                  <c:v>34100</c:v>
                </c:pt>
                <c:pt idx="7">
                  <c:v>22625</c:v>
                </c:pt>
                <c:pt idx="8">
                  <c:v>23000</c:v>
                </c:pt>
                <c:pt idx="9">
                  <c:v>18500</c:v>
                </c:pt>
                <c:pt idx="10">
                  <c:v>18500</c:v>
                </c:pt>
                <c:pt idx="11">
                  <c:v>23125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F-4F48-BF1C-13926DF4E815}"/>
            </c:ext>
          </c:extLst>
        </c:ser>
        <c:ser>
          <c:idx val="1"/>
          <c:order val="1"/>
          <c:tx>
            <c:strRef>
              <c:f>Graphs!$A$4</c:f>
              <c:strCache>
                <c:ptCount val="1"/>
                <c:pt idx="0">
                  <c:v>Produkt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Graphs!$B$4:$M$4</c:f>
              <c:numCache>
                <c:formatCode>_-* #,##0_-;\-* #,##0_-;_-* "-"??_-;_-@_-</c:formatCode>
                <c:ptCount val="12"/>
                <c:pt idx="0">
                  <c:v>16025</c:v>
                </c:pt>
                <c:pt idx="1">
                  <c:v>19025</c:v>
                </c:pt>
                <c:pt idx="2">
                  <c:v>25550</c:v>
                </c:pt>
                <c:pt idx="3">
                  <c:v>17150</c:v>
                </c:pt>
                <c:pt idx="4">
                  <c:v>23525</c:v>
                </c:pt>
                <c:pt idx="5">
                  <c:v>36000</c:v>
                </c:pt>
                <c:pt idx="6">
                  <c:v>32700</c:v>
                </c:pt>
                <c:pt idx="7">
                  <c:v>28325</c:v>
                </c:pt>
                <c:pt idx="8">
                  <c:v>30000</c:v>
                </c:pt>
                <c:pt idx="9">
                  <c:v>24000</c:v>
                </c:pt>
                <c:pt idx="10">
                  <c:v>24000</c:v>
                </c:pt>
                <c:pt idx="11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F-4F48-BF1C-13926DF4E815}"/>
            </c:ext>
          </c:extLst>
        </c:ser>
        <c:ser>
          <c:idx val="2"/>
          <c:order val="2"/>
          <c:tx>
            <c:strRef>
              <c:f>Graphs!$A$5</c:f>
              <c:strCache>
                <c:ptCount val="1"/>
                <c:pt idx="0">
                  <c:v>Produkt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Graphs!$B$5:$M$5</c:f>
              <c:numCache>
                <c:formatCode>_-* #,##0_-;\-* #,##0_-;_-* "-"??_-;_-@_-</c:formatCode>
                <c:ptCount val="12"/>
                <c:pt idx="0">
                  <c:v>13225</c:v>
                </c:pt>
                <c:pt idx="1">
                  <c:v>16600</c:v>
                </c:pt>
                <c:pt idx="2">
                  <c:v>17525</c:v>
                </c:pt>
                <c:pt idx="3">
                  <c:v>12600</c:v>
                </c:pt>
                <c:pt idx="4">
                  <c:v>15900</c:v>
                </c:pt>
                <c:pt idx="5">
                  <c:v>31950</c:v>
                </c:pt>
                <c:pt idx="6">
                  <c:v>15825</c:v>
                </c:pt>
                <c:pt idx="7">
                  <c:v>13000</c:v>
                </c:pt>
                <c:pt idx="8">
                  <c:v>16250</c:v>
                </c:pt>
                <c:pt idx="9">
                  <c:v>13000</c:v>
                </c:pt>
                <c:pt idx="10">
                  <c:v>13000</c:v>
                </c:pt>
                <c:pt idx="11">
                  <c:v>16250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F-4F48-BF1C-13926DF4E815}"/>
            </c:ext>
          </c:extLst>
        </c:ser>
        <c:ser>
          <c:idx val="3"/>
          <c:order val="3"/>
          <c:tx>
            <c:strRef>
              <c:f>Graphs!$A$6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Graphs!$B$6:$M$6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DF-4F48-BF1C-13926DF4E815}"/>
            </c:ext>
          </c:extLst>
        </c:ser>
        <c:ser>
          <c:idx val="4"/>
          <c:order val="4"/>
          <c:tx>
            <c:strRef>
              <c:f>Graphs!$A$7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Graphs!$B$7:$M$7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DF-4F48-BF1C-13926DF4E815}"/>
            </c:ext>
          </c:extLst>
        </c:ser>
        <c:ser>
          <c:idx val="5"/>
          <c:order val="5"/>
          <c:tx>
            <c:strRef>
              <c:f>Graphs!$A$8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Graphs!$B$8:$M$8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DF-4F48-BF1C-13926DF4E815}"/>
            </c:ext>
          </c:extLst>
        </c:ser>
        <c:ser>
          <c:idx val="6"/>
          <c:order val="6"/>
          <c:tx>
            <c:strRef>
              <c:f>Graphs!$A$9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Graphs!$B$9:$M$9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DF-4F48-BF1C-13926DF4E815}"/>
            </c:ext>
          </c:extLst>
        </c:ser>
        <c:ser>
          <c:idx val="7"/>
          <c:order val="7"/>
          <c:tx>
            <c:strRef>
              <c:f>Graphs!$A$10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Graphs!$B$10:$M$10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DF-4F48-BF1C-13926DF4E815}"/>
            </c:ext>
          </c:extLst>
        </c:ser>
        <c:ser>
          <c:idx val="8"/>
          <c:order val="8"/>
          <c:tx>
            <c:strRef>
              <c:f>Graphs!$A$11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Graphs!$B$11:$M$11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DF-4F48-BF1C-13926DF4E815}"/>
            </c:ext>
          </c:extLst>
        </c:ser>
        <c:ser>
          <c:idx val="9"/>
          <c:order val="9"/>
          <c:tx>
            <c:strRef>
              <c:f>Graphs!$A$12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Graphs!$B$2:$M$2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Graphs!$B$12:$M$12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DF-4F48-BF1C-13926DF4E815}"/>
            </c:ext>
          </c:extLst>
        </c:ser>
        <c:ser>
          <c:idx val="10"/>
          <c:order val="10"/>
          <c:tx>
            <c:strRef>
              <c:f>Graphs!$A$13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Graphs!$B$13:$M$13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4-4566-9B81-60C252D064ED}"/>
            </c:ext>
          </c:extLst>
        </c:ser>
        <c:ser>
          <c:idx val="11"/>
          <c:order val="11"/>
          <c:tx>
            <c:strRef>
              <c:f>Graphs!$A$14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Graphs!$B$14:$M$14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4-4566-9B81-60C252D064ED}"/>
            </c:ext>
          </c:extLst>
        </c:ser>
        <c:ser>
          <c:idx val="12"/>
          <c:order val="12"/>
          <c:tx>
            <c:strRef>
              <c:f>Graphs!$A$15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val>
            <c:numRef>
              <c:f>Graphs!$B$15:$M$15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4-4566-9B81-60C252D064ED}"/>
            </c:ext>
          </c:extLst>
        </c:ser>
        <c:ser>
          <c:idx val="13"/>
          <c:order val="13"/>
          <c:tx>
            <c:strRef>
              <c:f>Graphs!$A$16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 w="25400">
              <a:noFill/>
            </a:ln>
            <a:effectLst/>
          </c:spPr>
          <c:val>
            <c:numRef>
              <c:f>Graphs!$B$16:$M$16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4-4566-9B81-60C252D064ED}"/>
            </c:ext>
          </c:extLst>
        </c:ser>
        <c:ser>
          <c:idx val="14"/>
          <c:order val="14"/>
          <c:tx>
            <c:strRef>
              <c:f>Graphs!$A$17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 w="25400">
              <a:noFill/>
            </a:ln>
            <a:effectLst/>
          </c:spPr>
          <c:val>
            <c:numRef>
              <c:f>Graphs!$B$17:$M$17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4-4566-9B81-60C252D0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938160"/>
        <c:axId val="891942424"/>
      </c:areaChart>
      <c:dateAx>
        <c:axId val="8919381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1942424"/>
        <c:crosses val="autoZero"/>
        <c:auto val="1"/>
        <c:lblOffset val="100"/>
        <c:baseTimeUnit val="months"/>
      </c:dateAx>
      <c:valAx>
        <c:axId val="89194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193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Cash &amp; Profits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Cashflow!$B$81</c:f>
              <c:strCache>
                <c:ptCount val="1"/>
                <c:pt idx="0">
                  <c:v>Vermögen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Cashflow!$C$80:$BB$80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Cashflow!$C$81:$BB$81</c:f>
              <c:numCache>
                <c:formatCode>#,##0_ ;[Red]\-#,##0\ </c:formatCode>
                <c:ptCount val="52"/>
                <c:pt idx="0">
                  <c:v>-1872</c:v>
                </c:pt>
                <c:pt idx="1">
                  <c:v>-1872</c:v>
                </c:pt>
                <c:pt idx="2">
                  <c:v>10575.204174999999</c:v>
                </c:pt>
                <c:pt idx="3">
                  <c:v>10575.204174999999</c:v>
                </c:pt>
                <c:pt idx="4">
                  <c:v>20547.804</c:v>
                </c:pt>
                <c:pt idx="5">
                  <c:v>20547.804</c:v>
                </c:pt>
                <c:pt idx="6">
                  <c:v>32975.511050000001</c:v>
                </c:pt>
                <c:pt idx="7">
                  <c:v>32975.511050000001</c:v>
                </c:pt>
                <c:pt idx="8">
                  <c:v>46676.219174999998</c:v>
                </c:pt>
                <c:pt idx="9">
                  <c:v>46676.219174999998</c:v>
                </c:pt>
                <c:pt idx="10">
                  <c:v>59759.301975000002</c:v>
                </c:pt>
                <c:pt idx="11">
                  <c:v>59759.301975000002</c:v>
                </c:pt>
                <c:pt idx="12">
                  <c:v>72234.826249999998</c:v>
                </c:pt>
                <c:pt idx="13">
                  <c:v>72234.826249999998</c:v>
                </c:pt>
                <c:pt idx="14">
                  <c:v>85284.153474999999</c:v>
                </c:pt>
                <c:pt idx="15">
                  <c:v>85284.153474999999</c:v>
                </c:pt>
                <c:pt idx="16">
                  <c:v>98364.93535</c:v>
                </c:pt>
                <c:pt idx="17">
                  <c:v>98364.93535</c:v>
                </c:pt>
                <c:pt idx="18">
                  <c:v>111188.806925</c:v>
                </c:pt>
                <c:pt idx="19">
                  <c:v>111188.806925</c:v>
                </c:pt>
                <c:pt idx="20">
                  <c:v>129653.38115</c:v>
                </c:pt>
                <c:pt idx="21">
                  <c:v>129653.38115</c:v>
                </c:pt>
                <c:pt idx="22">
                  <c:v>152630.98267500001</c:v>
                </c:pt>
                <c:pt idx="23">
                  <c:v>152630.98267500001</c:v>
                </c:pt>
                <c:pt idx="24">
                  <c:v>192246.38897500001</c:v>
                </c:pt>
                <c:pt idx="25">
                  <c:v>192246.38897500001</c:v>
                </c:pt>
                <c:pt idx="26">
                  <c:v>225504.11822500001</c:v>
                </c:pt>
                <c:pt idx="27">
                  <c:v>225504.11822500001</c:v>
                </c:pt>
                <c:pt idx="28">
                  <c:v>248527.32722500002</c:v>
                </c:pt>
                <c:pt idx="29">
                  <c:v>248527.32722500002</c:v>
                </c:pt>
                <c:pt idx="30">
                  <c:v>270487.976975</c:v>
                </c:pt>
                <c:pt idx="31">
                  <c:v>270487.976975</c:v>
                </c:pt>
                <c:pt idx="32">
                  <c:v>290111.377225</c:v>
                </c:pt>
                <c:pt idx="33">
                  <c:v>290111.377225</c:v>
                </c:pt>
                <c:pt idx="34">
                  <c:v>306514.46745</c:v>
                </c:pt>
                <c:pt idx="35">
                  <c:v>306514.46745</c:v>
                </c:pt>
                <c:pt idx="36">
                  <c:v>322457.55322499998</c:v>
                </c:pt>
                <c:pt idx="37">
                  <c:v>322457.55322499998</c:v>
                </c:pt>
                <c:pt idx="38">
                  <c:v>338644.87322499999</c:v>
                </c:pt>
                <c:pt idx="39">
                  <c:v>338644.87322499999</c:v>
                </c:pt>
                <c:pt idx="40">
                  <c:v>354913.59322499996</c:v>
                </c:pt>
                <c:pt idx="41">
                  <c:v>354913.59322499996</c:v>
                </c:pt>
                <c:pt idx="42">
                  <c:v>371263.71322499996</c:v>
                </c:pt>
                <c:pt idx="43">
                  <c:v>371263.71322499996</c:v>
                </c:pt>
                <c:pt idx="44">
                  <c:v>387695.23322499997</c:v>
                </c:pt>
                <c:pt idx="45">
                  <c:v>387695.23322499997</c:v>
                </c:pt>
                <c:pt idx="46">
                  <c:v>404208.15322499996</c:v>
                </c:pt>
                <c:pt idx="47">
                  <c:v>404208.15322499996</c:v>
                </c:pt>
                <c:pt idx="48">
                  <c:v>420802.47322499997</c:v>
                </c:pt>
                <c:pt idx="49">
                  <c:v>420802.47322499997</c:v>
                </c:pt>
                <c:pt idx="50">
                  <c:v>437478.19322499994</c:v>
                </c:pt>
                <c:pt idx="51">
                  <c:v>437478.19322499994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4-461A-8184-6AF5B6305856}"/>
            </c:ext>
          </c:extLst>
        </c:ser>
        <c:ser>
          <c:idx val="1"/>
          <c:order val="1"/>
          <c:tx>
            <c:v>Profits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Cashflow!$C$82:$BB$82</c:f>
              <c:numCache>
                <c:formatCode>_-* #,##0_-;\-* #,##0_-;_-* "-"??_-;_-@_-</c:formatCode>
                <c:ptCount val="52"/>
                <c:pt idx="0">
                  <c:v>3803.5282999999999</c:v>
                </c:pt>
                <c:pt idx="1">
                  <c:v>7885.5541749999993</c:v>
                </c:pt>
                <c:pt idx="2">
                  <c:v>10540.307175</c:v>
                </c:pt>
                <c:pt idx="3">
                  <c:v>14226.504000000001</c:v>
                </c:pt>
                <c:pt idx="4">
                  <c:v>18309.957249999999</c:v>
                </c:pt>
                <c:pt idx="5">
                  <c:v>22148.36105</c:v>
                </c:pt>
                <c:pt idx="6">
                  <c:v>26457.745875000001</c:v>
                </c:pt>
                <c:pt idx="7">
                  <c:v>30906.119175</c:v>
                </c:pt>
                <c:pt idx="8">
                  <c:v>35073.288424999999</c:v>
                </c:pt>
                <c:pt idx="9">
                  <c:v>39297.351974999998</c:v>
                </c:pt>
                <c:pt idx="10">
                  <c:v>43374.72795</c:v>
                </c:pt>
                <c:pt idx="11">
                  <c:v>47327.47625</c:v>
                </c:pt>
                <c:pt idx="12">
                  <c:v>51408.767699999997</c:v>
                </c:pt>
                <c:pt idx="13">
                  <c:v>55745.403474999999</c:v>
                </c:pt>
                <c:pt idx="14">
                  <c:v>60044.459799999997</c:v>
                </c:pt>
                <c:pt idx="15">
                  <c:v>64208.735349999995</c:v>
                </c:pt>
                <c:pt idx="16">
                  <c:v>67008.79482499999</c:v>
                </c:pt>
                <c:pt idx="17">
                  <c:v>72522.106924999985</c:v>
                </c:pt>
                <c:pt idx="18">
                  <c:v>78455.919024999981</c:v>
                </c:pt>
                <c:pt idx="19">
                  <c:v>84444.131149999987</c:v>
                </c:pt>
                <c:pt idx="20">
                  <c:v>90941.482199999984</c:v>
                </c:pt>
                <c:pt idx="21">
                  <c:v>99265.632674999986</c:v>
                </c:pt>
                <c:pt idx="22">
                  <c:v>110337.68709999998</c:v>
                </c:pt>
                <c:pt idx="23">
                  <c:v>124647.38897499998</c:v>
                </c:pt>
                <c:pt idx="24">
                  <c:v>136518.50259999998</c:v>
                </c:pt>
                <c:pt idx="25">
                  <c:v>146140.61822499998</c:v>
                </c:pt>
                <c:pt idx="26">
                  <c:v>153682.38484999997</c:v>
                </c:pt>
                <c:pt idx="27">
                  <c:v>161258.82722499996</c:v>
                </c:pt>
                <c:pt idx="28">
                  <c:v>168302.54722499996</c:v>
                </c:pt>
                <c:pt idx="29">
                  <c:v>175756.22697499997</c:v>
                </c:pt>
                <c:pt idx="30">
                  <c:v>182642.89047499996</c:v>
                </c:pt>
                <c:pt idx="31">
                  <c:v>188823.12722499997</c:v>
                </c:pt>
                <c:pt idx="32">
                  <c:v>194471.71522499996</c:v>
                </c:pt>
                <c:pt idx="33">
                  <c:v>199888.01744999996</c:v>
                </c:pt>
                <c:pt idx="34">
                  <c:v>205260.72764999996</c:v>
                </c:pt>
                <c:pt idx="35">
                  <c:v>210692.85322499997</c:v>
                </c:pt>
                <c:pt idx="36">
                  <c:v>216145.22704999996</c:v>
                </c:pt>
                <c:pt idx="37">
                  <c:v>221617.84912499995</c:v>
                </c:pt>
                <c:pt idx="38">
                  <c:v>227110.71944999995</c:v>
                </c:pt>
                <c:pt idx="39">
                  <c:v>232623.83802499995</c:v>
                </c:pt>
                <c:pt idx="40">
                  <c:v>238157.20484999995</c:v>
                </c:pt>
                <c:pt idx="41">
                  <c:v>243710.81992499996</c:v>
                </c:pt>
                <c:pt idx="42">
                  <c:v>249284.68324999997</c:v>
                </c:pt>
                <c:pt idx="43">
                  <c:v>254878.79482499996</c:v>
                </c:pt>
                <c:pt idx="44">
                  <c:v>260493.15464999995</c:v>
                </c:pt>
                <c:pt idx="45">
                  <c:v>266127.76272499998</c:v>
                </c:pt>
                <c:pt idx="46">
                  <c:v>271782.61904999998</c:v>
                </c:pt>
                <c:pt idx="47">
                  <c:v>277457.72362499998</c:v>
                </c:pt>
                <c:pt idx="48">
                  <c:v>283153.07644999999</c:v>
                </c:pt>
                <c:pt idx="49">
                  <c:v>288868.67752500001</c:v>
                </c:pt>
                <c:pt idx="50">
                  <c:v>294604.52685000002</c:v>
                </c:pt>
                <c:pt idx="51">
                  <c:v>300360.62442500005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4-461A-8184-6AF5B630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612120"/>
        <c:axId val="886612448"/>
      </c:lineChart>
      <c:catAx>
        <c:axId val="886612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Week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86612448"/>
        <c:crosses val="autoZero"/>
        <c:auto val="1"/>
        <c:lblAlgn val="ctr"/>
        <c:lblOffset val="100"/>
        <c:noMultiLvlLbl val="0"/>
      </c:catAx>
      <c:valAx>
        <c:axId val="88661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8661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60</xdr:row>
      <xdr:rowOff>33336</xdr:rowOff>
    </xdr:from>
    <xdr:to>
      <xdr:col>19</xdr:col>
      <xdr:colOff>9524</xdr:colOff>
      <xdr:row>77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CC411-B2AA-432B-9B6A-1B1C3316D2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295280</xdr:colOff>
      <xdr:row>78</xdr:row>
      <xdr:rowOff>61910</xdr:rowOff>
    </xdr:from>
    <xdr:to>
      <xdr:col>19</xdr:col>
      <xdr:colOff>9524</xdr:colOff>
      <xdr:row>96</xdr:row>
      <xdr:rowOff>152399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E9648B-BE40-4860-A999-915C43F96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83</xdr:row>
      <xdr:rowOff>0</xdr:rowOff>
    </xdr:from>
    <xdr:to>
      <xdr:col>13</xdr:col>
      <xdr:colOff>361950</xdr:colOff>
      <xdr:row>101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36841A-1E7F-4185-8041-0D3111BA7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19</xdr:row>
      <xdr:rowOff>19049</xdr:rowOff>
    </xdr:from>
    <xdr:to>
      <xdr:col>12</xdr:col>
      <xdr:colOff>304799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0151EF-4214-42B4-8E6D-F792AF0192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12</xdr:col>
      <xdr:colOff>323850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603DCE-A9EF-4EAD-B202-F9F26FB83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vi\Downloads\Cashflow-Tool%20(1).xlsx" TargetMode="External"/><Relationship Id="rId1" Type="http://schemas.openxmlformats.org/officeDocument/2006/relationships/externalLinkPath" Target="Cashflow-Tool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oraussetzung"/>
      <sheetName val="Eröffnungsbilanz"/>
      <sheetName val="Verkauf"/>
      <sheetName val="Cashflow"/>
      <sheetName val="Bilanz"/>
      <sheetName val="Bruttogewinn &amp; Verlust"/>
      <sheetName val="Graphs"/>
      <sheetName val="Nettogewinn &amp; Verlust"/>
      <sheetName val="Monatlich"/>
      <sheetName val="Kosten"/>
      <sheetName val="Bestandsplanung"/>
      <sheetName val="Produkt 1"/>
      <sheetName val="Produkt 2"/>
      <sheetName val="Produkt 3"/>
      <sheetName val="Product 4"/>
      <sheetName val="Product 5"/>
      <sheetName val="Product 6"/>
      <sheetName val="Product 7"/>
      <sheetName val="Product 8"/>
      <sheetName val="Product 9"/>
      <sheetName val="Product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5">
          <cell r="A25" t="str">
            <v>Gesamtkosten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</sheetPr>
  <dimension ref="A1:M37"/>
  <sheetViews>
    <sheetView tabSelected="1" workbookViewId="0">
      <selection activeCell="J37" sqref="J37:M39"/>
    </sheetView>
  </sheetViews>
  <sheetFormatPr baseColWidth="10" defaultColWidth="9.140625" defaultRowHeight="15" x14ac:dyDescent="0.25"/>
  <cols>
    <col min="1" max="1" width="9.7109375" bestFit="1" customWidth="1"/>
    <col min="2" max="2" width="25.28515625" bestFit="1" customWidth="1"/>
    <col min="10" max="10" width="11.28515625" customWidth="1"/>
  </cols>
  <sheetData>
    <row r="1" spans="1:13" x14ac:dyDescent="0.25">
      <c r="J1" s="7" t="s">
        <v>192</v>
      </c>
      <c r="M1" t="s">
        <v>193</v>
      </c>
    </row>
    <row r="2" spans="1:13" x14ac:dyDescent="0.25">
      <c r="J2" t="s">
        <v>0</v>
      </c>
      <c r="K2" s="106" t="s">
        <v>194</v>
      </c>
    </row>
    <row r="3" spans="1:13" x14ac:dyDescent="0.25">
      <c r="A3" t="s">
        <v>183</v>
      </c>
      <c r="B3" s="1">
        <v>45291</v>
      </c>
      <c r="J3" t="s">
        <v>1</v>
      </c>
      <c r="K3" s="106" t="s">
        <v>195</v>
      </c>
    </row>
    <row r="4" spans="1:13" x14ac:dyDescent="0.25">
      <c r="J4" t="s">
        <v>2</v>
      </c>
      <c r="K4" s="106" t="s">
        <v>196</v>
      </c>
    </row>
    <row r="5" spans="1:13" x14ac:dyDescent="0.25">
      <c r="J5" t="s">
        <v>3</v>
      </c>
      <c r="K5" s="106" t="s">
        <v>197</v>
      </c>
    </row>
    <row r="6" spans="1:13" x14ac:dyDescent="0.25">
      <c r="B6" t="s">
        <v>184</v>
      </c>
      <c r="C6" t="s">
        <v>185</v>
      </c>
      <c r="D6" t="s">
        <v>186</v>
      </c>
      <c r="E6" t="s">
        <v>187</v>
      </c>
      <c r="F6" t="s">
        <v>6</v>
      </c>
      <c r="G6" t="s">
        <v>188</v>
      </c>
      <c r="J6" t="s">
        <v>7</v>
      </c>
      <c r="K6" s="106" t="s">
        <v>198</v>
      </c>
    </row>
    <row r="7" spans="1:13" x14ac:dyDescent="0.25">
      <c r="A7" t="s">
        <v>8</v>
      </c>
      <c r="B7" s="31" t="s">
        <v>189</v>
      </c>
      <c r="C7" s="102">
        <v>25</v>
      </c>
      <c r="D7" s="94">
        <v>3.9</v>
      </c>
      <c r="E7" s="94">
        <v>0.75</v>
      </c>
      <c r="F7" s="94">
        <v>4.9000000000000004</v>
      </c>
      <c r="G7" s="103">
        <v>0.3</v>
      </c>
      <c r="J7" t="s">
        <v>9</v>
      </c>
      <c r="K7" s="106" t="s">
        <v>199</v>
      </c>
    </row>
    <row r="8" spans="1:13" x14ac:dyDescent="0.25">
      <c r="A8" t="s">
        <v>10</v>
      </c>
      <c r="B8" s="31" t="s">
        <v>190</v>
      </c>
      <c r="C8" s="114">
        <v>25</v>
      </c>
      <c r="D8" s="115">
        <v>3.9</v>
      </c>
      <c r="E8" s="115">
        <v>0.75</v>
      </c>
      <c r="F8" s="115">
        <v>4.9000000000000004</v>
      </c>
      <c r="G8" s="116">
        <v>0.3</v>
      </c>
    </row>
    <row r="9" spans="1:13" x14ac:dyDescent="0.25">
      <c r="A9" t="s">
        <v>11</v>
      </c>
      <c r="B9" s="31" t="s">
        <v>191</v>
      </c>
      <c r="C9" s="114">
        <v>25</v>
      </c>
      <c r="D9" s="115">
        <v>3.9</v>
      </c>
      <c r="E9" s="115">
        <v>0.75</v>
      </c>
      <c r="F9" s="115">
        <v>4.9000000000000004</v>
      </c>
      <c r="G9" s="116">
        <v>0.3</v>
      </c>
      <c r="J9" s="7" t="s">
        <v>200</v>
      </c>
    </row>
    <row r="10" spans="1:13" x14ac:dyDescent="0.25">
      <c r="A10" t="s">
        <v>12</v>
      </c>
      <c r="B10" s="31"/>
      <c r="C10" s="102"/>
      <c r="D10" s="94"/>
      <c r="E10" s="94"/>
      <c r="F10" s="94"/>
      <c r="G10" s="103"/>
      <c r="J10" t="s">
        <v>13</v>
      </c>
      <c r="K10" s="106" t="s">
        <v>201</v>
      </c>
    </row>
    <row r="11" spans="1:13" x14ac:dyDescent="0.25">
      <c r="A11" t="s">
        <v>14</v>
      </c>
      <c r="B11" s="31"/>
      <c r="C11" s="102"/>
      <c r="D11" s="94"/>
      <c r="E11" s="94"/>
      <c r="F11" s="94"/>
      <c r="G11" s="103"/>
      <c r="J11" t="s">
        <v>15</v>
      </c>
      <c r="K11" s="106" t="s">
        <v>202</v>
      </c>
    </row>
    <row r="12" spans="1:13" x14ac:dyDescent="0.25">
      <c r="A12" t="s">
        <v>16</v>
      </c>
      <c r="B12" s="31"/>
      <c r="C12" s="102"/>
      <c r="D12" s="94"/>
      <c r="E12" s="94"/>
      <c r="F12" s="94"/>
      <c r="G12" s="103"/>
      <c r="J12" t="s">
        <v>17</v>
      </c>
      <c r="K12" s="106" t="s">
        <v>203</v>
      </c>
    </row>
    <row r="13" spans="1:13" x14ac:dyDescent="0.25">
      <c r="A13" t="s">
        <v>18</v>
      </c>
      <c r="B13" s="31"/>
      <c r="C13" s="102"/>
      <c r="D13" s="94"/>
      <c r="E13" s="94"/>
      <c r="F13" s="94"/>
      <c r="G13" s="103"/>
      <c r="J13" t="s">
        <v>19</v>
      </c>
      <c r="K13" s="106" t="s">
        <v>204</v>
      </c>
    </row>
    <row r="14" spans="1:13" x14ac:dyDescent="0.25">
      <c r="A14" t="s">
        <v>20</v>
      </c>
      <c r="B14" s="31"/>
      <c r="C14" s="102"/>
      <c r="D14" s="94"/>
      <c r="E14" s="94"/>
      <c r="F14" s="94"/>
      <c r="G14" s="103"/>
      <c r="J14" t="s">
        <v>21</v>
      </c>
      <c r="K14" s="106" t="s">
        <v>205</v>
      </c>
    </row>
    <row r="15" spans="1:13" x14ac:dyDescent="0.25">
      <c r="A15" t="s">
        <v>22</v>
      </c>
      <c r="B15" s="31"/>
      <c r="C15" s="114"/>
      <c r="D15" s="115"/>
      <c r="E15" s="115"/>
      <c r="F15" s="115"/>
      <c r="G15" s="116"/>
      <c r="J15" t="s">
        <v>23</v>
      </c>
      <c r="K15" s="106" t="s">
        <v>206</v>
      </c>
    </row>
    <row r="16" spans="1:13" x14ac:dyDescent="0.25">
      <c r="A16" t="s">
        <v>24</v>
      </c>
      <c r="B16" s="31"/>
      <c r="C16" s="114"/>
      <c r="D16" s="115"/>
      <c r="E16" s="115"/>
      <c r="F16" s="115"/>
      <c r="G16" s="116"/>
      <c r="J16" t="s">
        <v>25</v>
      </c>
      <c r="K16" s="106" t="s">
        <v>207</v>
      </c>
    </row>
    <row r="17" spans="1:11" x14ac:dyDescent="0.25">
      <c r="A17" t="s">
        <v>26</v>
      </c>
      <c r="B17" s="31"/>
      <c r="C17" s="114"/>
      <c r="D17" s="115"/>
      <c r="E17" s="115"/>
      <c r="F17" s="115"/>
      <c r="G17" s="116"/>
      <c r="J17" t="s">
        <v>27</v>
      </c>
      <c r="K17" s="106" t="s">
        <v>208</v>
      </c>
    </row>
    <row r="18" spans="1:11" x14ac:dyDescent="0.25">
      <c r="A18" t="s">
        <v>28</v>
      </c>
      <c r="B18" s="31"/>
      <c r="C18" s="114"/>
      <c r="D18" s="115"/>
      <c r="E18" s="115"/>
      <c r="F18" s="115"/>
      <c r="G18" s="116"/>
      <c r="J18" t="s">
        <v>29</v>
      </c>
      <c r="K18" s="106" t="s">
        <v>209</v>
      </c>
    </row>
    <row r="19" spans="1:11" x14ac:dyDescent="0.25">
      <c r="A19" t="s">
        <v>30</v>
      </c>
      <c r="B19" s="31"/>
      <c r="C19" s="117"/>
      <c r="D19" s="118"/>
      <c r="E19" s="118"/>
      <c r="F19" s="118"/>
      <c r="G19" s="119"/>
      <c r="J19" t="s">
        <v>31</v>
      </c>
      <c r="K19" s="106" t="s">
        <v>210</v>
      </c>
    </row>
    <row r="20" spans="1:11" x14ac:dyDescent="0.25">
      <c r="A20" t="s">
        <v>32</v>
      </c>
      <c r="B20" s="31"/>
      <c r="C20" s="117"/>
      <c r="D20" s="118"/>
      <c r="E20" s="118"/>
      <c r="F20" s="118"/>
      <c r="G20" s="119"/>
      <c r="J20" t="s">
        <v>33</v>
      </c>
      <c r="K20" s="106" t="s">
        <v>211</v>
      </c>
    </row>
    <row r="21" spans="1:11" x14ac:dyDescent="0.25">
      <c r="A21" t="s">
        <v>34</v>
      </c>
      <c r="B21" s="31"/>
      <c r="C21" s="117"/>
      <c r="D21" s="118"/>
      <c r="E21" s="118"/>
      <c r="F21" s="118"/>
      <c r="G21" s="119"/>
    </row>
    <row r="22" spans="1:11" x14ac:dyDescent="0.25">
      <c r="A22" t="s">
        <v>173</v>
      </c>
      <c r="B22" s="31"/>
      <c r="C22" s="117"/>
      <c r="D22" s="118"/>
      <c r="E22" s="118"/>
      <c r="F22" s="118"/>
      <c r="G22" s="119"/>
    </row>
    <row r="23" spans="1:11" x14ac:dyDescent="0.25">
      <c r="A23" t="s">
        <v>174</v>
      </c>
      <c r="B23" s="31"/>
      <c r="C23" s="117"/>
      <c r="D23" s="118"/>
      <c r="E23" s="118"/>
      <c r="F23" s="118"/>
      <c r="G23" s="119"/>
      <c r="J23" s="7" t="s">
        <v>212</v>
      </c>
    </row>
    <row r="24" spans="1:11" x14ac:dyDescent="0.25">
      <c r="A24" t="s">
        <v>175</v>
      </c>
      <c r="B24" s="31"/>
      <c r="C24" s="117"/>
      <c r="D24" s="118"/>
      <c r="E24" s="118"/>
      <c r="F24" s="118"/>
      <c r="G24" s="119"/>
      <c r="J24" t="s">
        <v>35</v>
      </c>
      <c r="K24" s="107" t="s">
        <v>213</v>
      </c>
    </row>
    <row r="25" spans="1:11" x14ac:dyDescent="0.25">
      <c r="A25" t="s">
        <v>176</v>
      </c>
      <c r="B25" s="31"/>
      <c r="C25" s="117"/>
      <c r="D25" s="118"/>
      <c r="E25" s="118"/>
      <c r="F25" s="118"/>
      <c r="G25" s="119"/>
      <c r="J25" t="s">
        <v>36</v>
      </c>
      <c r="K25" s="106" t="s">
        <v>214</v>
      </c>
    </row>
    <row r="26" spans="1:11" x14ac:dyDescent="0.25">
      <c r="A26" t="s">
        <v>177</v>
      </c>
      <c r="B26" s="31"/>
      <c r="C26" s="117"/>
      <c r="D26" s="118"/>
      <c r="E26" s="118"/>
      <c r="F26" s="118"/>
      <c r="G26" s="119"/>
      <c r="J26" t="s">
        <v>37</v>
      </c>
      <c r="K26" s="106" t="s">
        <v>215</v>
      </c>
    </row>
    <row r="27" spans="1:11" x14ac:dyDescent="0.25">
      <c r="A27" t="s">
        <v>178</v>
      </c>
      <c r="B27" s="31"/>
      <c r="C27" s="117"/>
      <c r="D27" s="118"/>
      <c r="E27" s="118"/>
      <c r="F27" s="118"/>
      <c r="G27" s="119"/>
      <c r="J27" t="s">
        <v>38</v>
      </c>
      <c r="K27" s="106" t="s">
        <v>216</v>
      </c>
    </row>
    <row r="28" spans="1:11" x14ac:dyDescent="0.25">
      <c r="A28" t="s">
        <v>179</v>
      </c>
      <c r="B28" s="31"/>
      <c r="C28" s="117"/>
      <c r="D28" s="118"/>
      <c r="E28" s="118"/>
      <c r="F28" s="118"/>
      <c r="G28" s="119"/>
    </row>
    <row r="29" spans="1:11" x14ac:dyDescent="0.25">
      <c r="A29" t="s">
        <v>180</v>
      </c>
      <c r="B29" s="31"/>
      <c r="C29" s="114"/>
      <c r="D29" s="115"/>
      <c r="E29" s="115"/>
      <c r="F29" s="115"/>
      <c r="G29" s="116"/>
      <c r="J29" s="7" t="s">
        <v>217</v>
      </c>
    </row>
    <row r="30" spans="1:11" x14ac:dyDescent="0.25">
      <c r="A30" t="s">
        <v>181</v>
      </c>
      <c r="B30" s="31"/>
      <c r="C30" s="117"/>
      <c r="D30" s="118"/>
      <c r="E30" s="118"/>
      <c r="F30" s="118"/>
      <c r="G30" s="119"/>
      <c r="J30" t="s">
        <v>39</v>
      </c>
      <c r="K30" s="106" t="s">
        <v>218</v>
      </c>
    </row>
    <row r="31" spans="1:11" x14ac:dyDescent="0.25">
      <c r="A31" t="s">
        <v>182</v>
      </c>
      <c r="B31" s="31"/>
      <c r="C31" s="117"/>
      <c r="D31" s="118"/>
      <c r="E31" s="118"/>
      <c r="F31" s="118"/>
      <c r="G31" s="119"/>
    </row>
    <row r="32" spans="1:11" x14ac:dyDescent="0.25">
      <c r="C32" s="117"/>
      <c r="D32" s="118"/>
      <c r="E32" s="118"/>
      <c r="F32" s="118"/>
      <c r="G32" s="119"/>
      <c r="J32" s="7" t="s">
        <v>219</v>
      </c>
    </row>
    <row r="33" spans="3:11" x14ac:dyDescent="0.25">
      <c r="C33" s="117"/>
      <c r="D33" s="118"/>
      <c r="E33" s="118"/>
      <c r="F33" s="118"/>
      <c r="G33" s="119"/>
      <c r="J33" s="106" t="s">
        <v>220</v>
      </c>
    </row>
    <row r="34" spans="3:11" x14ac:dyDescent="0.25">
      <c r="C34" s="117"/>
      <c r="D34" s="118"/>
      <c r="E34" s="118"/>
      <c r="F34" s="118"/>
      <c r="G34" s="119"/>
      <c r="J34" s="106" t="s">
        <v>221</v>
      </c>
    </row>
    <row r="35" spans="3:11" x14ac:dyDescent="0.25">
      <c r="C35" s="117"/>
      <c r="D35" s="118"/>
      <c r="E35" s="118"/>
      <c r="F35" s="118"/>
      <c r="G35" s="119"/>
      <c r="J35" s="106" t="s">
        <v>222</v>
      </c>
    </row>
    <row r="37" spans="3:11" x14ac:dyDescent="0.25">
      <c r="J37" s="7"/>
      <c r="K37" s="7"/>
    </row>
  </sheetData>
  <protectedRanges>
    <protectedRange sqref="B15:G31" name="Variables"/>
    <protectedRange sqref="B7:G14" name="Variables_1"/>
  </protectedRanges>
  <phoneticPr fontId="13" type="noConversion"/>
  <hyperlinks>
    <hyperlink ref="K24" location="Sales!C5" display="Enter the total number of units expected to be sold each week in the green shaded area (Sales Tab)" xr:uid="{FBE1F310-36A7-4521-9DB4-D33CED7826D9}"/>
    <hyperlink ref="K25" location="'Product 1'!D8" display="Enter the total number of units needed to be at Amazon before stock runs out in Row 8 (Product Tab 1, 2, etc) - consider lead time" xr:uid="{042C5DAD-CACA-4E27-8AF2-F9F68DDC717C}"/>
    <hyperlink ref="K26" location="'Product 1'!D46" display="Enter the total amount of PPC advertising spent each week in Row 46 (Product Tab 1, 2, etc)" xr:uid="{6D3A39EB-D9F7-4E52-AB82-DED49214C6FD}"/>
    <hyperlink ref="K27" location="Sales!C25" display="Enter the total number of units actutally sold each week in the yellow shaded area (Sales Tab)" xr:uid="{4CD17E70-A3A6-417E-82AF-2900DBF893C1}"/>
    <hyperlink ref="K30" location="Expenses!D5" display="Enter any regular expenses in the expenses tab (ie subscriptions, samples, etc) - you can rename these" xr:uid="{6A5A9DF0-C4DF-4B4B-9BFD-FDC8BD698ACB}"/>
    <hyperlink ref="J33" location="Cashflow!A55" display="Cash Flow Tab - Row 55 (when red, this means negative cash available. This means reorders cant be made, further PPC cant be spent, business stops)" xr:uid="{DE799409-3BB2-4840-883F-A776F66DDB38}"/>
    <hyperlink ref="J34" location="Cashflow!A25" display="Cashflow Tab - Row 25 (enter personal cash injections here, this will increase the cash available, note a business needing frequent injections in may have a fundamental flaw in their product/strategy/business) " xr:uid="{0737BD74-5806-4084-9351-C4B8BF59A0F8}"/>
    <hyperlink ref="J35" location="'Balance Sheet'!A79" display="Balance Sheet Tab - Row 79 (this is the test to see if the spreadsheet is working, if a number is present here, there is a problem with the spreadsheet as a fundamental rule of business is Assets + Liabilities = Equity). " xr:uid="{F321B9F6-AC69-4EC6-B31D-49D5B38FDA41}"/>
    <hyperlink ref="K2" location="Assumptions!B7" display="Enter Product Name in B Column (Assumptions Tab)" xr:uid="{6519AD05-72AC-4683-A262-DCECF3EF22E4}"/>
    <hyperlink ref="K3" location="Assumptions!C7" display="Enter Product Sale Price in C Column (Assumptions Tab)" xr:uid="{36870307-8EE4-47E6-BC9D-75DB48C9BE06}"/>
    <hyperlink ref="K4" location="Assumptions!D7" display="Enter Product Total Manufacturing Cost in D Column (Assumptions Tab)" xr:uid="{F8F4AF82-0530-4118-B6E8-B7FA644007D6}"/>
    <hyperlink ref="K5" location="Assumptions!E7" display="Enter Product Freight Cost in E Column (Assumptions Tab)" xr:uid="{36E56BF1-1159-4514-AD74-21F1ADB11729}"/>
    <hyperlink ref="K6" location="Assumptions!F7" display="Enter Product FBA Cost in F Column (Assumptions Tab)" xr:uid="{EA840763-2520-431C-827C-2AAF57527F69}"/>
    <hyperlink ref="K7" location="Assumptions!G7" display="If manufacturing deposit different to 30%, adjust this in G Column (Assumptions Tab)" xr:uid="{8F679611-9612-4227-B66A-92979D494F71}"/>
    <hyperlink ref="K10" location="'Balance Sheet Worksheet'!B7" display="Enter Bank Account Balances at B7, B8 (Balance Sheet Worksheet) " xr:uid="{349212D0-B746-413B-84DC-AAFEE54FCAB8}"/>
    <hyperlink ref="K11" location="'Balance Sheet Worksheet'!B18" display="Enter total number of units at Amazon for each product as at start date at B18 to B32 (Balance Sheet Worksheet) " xr:uid="{BB144152-6347-4C2E-919B-340C79C42AA0}"/>
    <hyperlink ref="K12" location="'Balance Sheet Worksheet'!B39" display="Enter number of units currently in manufacture at B39 to B53 (Balance Sheet Worksheet)" xr:uid="{01FDFDD2-821C-45AC-841F-ABA470F38E5C}"/>
    <hyperlink ref="K13" location="'Balance Sheet Worksheet'!M39" display="Type X at M39 to M53 if the final manufacture payment still needs to be made, leave blank if payment has been made (Balance Sheet Worksheet)" xr:uid="{1DB19DF8-648B-4762-811D-6C1CDD2D940B}"/>
    <hyperlink ref="K14" location="'Balance Sheet Worksheet'!AN39" display="Type X at N39 to N53 if the freight still needs to be paid, leave blank if payment has already been made (Balance Sheet Worksheet)" xr:uid="{96F1F459-01FB-46FB-A5A7-1BC4DBF2751A}"/>
    <hyperlink ref="K15" location="'Balance Sheet Worksheet'!P39" display="Enter the date the product is expected to be availabla at Amazon at P39 to P53 (Balance Sheet Worksheet)" xr:uid="{F0ED9039-327C-4927-AC52-456915546D46}"/>
    <hyperlink ref="K16" location="'Balance Sheet Worksheet'!B60" display="Enter the total amount of any loans held by the business at B60 to B63 (Balance Sheet Worksheet)" xr:uid="{9AF4021B-4247-4058-A286-9CB44508EF93}"/>
    <hyperlink ref="K17" location="'Product 1'!D7" display="Enter the number of units during the fortnight stock will be received at Amazon in Row 7 (Product Tab 1, 2, etc)" xr:uid="{18BA6A1E-6B48-4763-BE58-72B53FED8898}"/>
    <hyperlink ref="K18" location="'Product 1'!D14" display="Enter the number of weeks between deposit and stock at amazon at D14 (Product 1, 2, etc)" xr:uid="{049AF71E-BA32-479B-BE98-5C1DDFE57873}"/>
    <hyperlink ref="K19" location="'Product 1'!D15" display="Enter the number of weeks between final payment and stock at amazon at D15 (Product Tab 1, 2, etc)" xr:uid="{B67A2A06-CD52-4F69-BB04-C176D4E7B02D}"/>
    <hyperlink ref="K20" location="'Product 1'!D16" display="Enter the number of weeks between freight payment and stock at amazon at D16 (Product Tab 1, 2, etc)" xr:uid="{D97911AD-837A-4B1F-BB61-C1D173A97DE1}"/>
  </hyperlink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9" tint="0.59999389629810485"/>
  </sheetPr>
  <dimension ref="A1:BC29"/>
  <sheetViews>
    <sheetView workbookViewId="0">
      <selection activeCell="D25" sqref="D25"/>
    </sheetView>
  </sheetViews>
  <sheetFormatPr baseColWidth="10" defaultColWidth="9.140625" defaultRowHeight="15" x14ac:dyDescent="0.25"/>
  <cols>
    <col min="1" max="1" width="17.85546875" customWidth="1"/>
  </cols>
  <sheetData>
    <row r="1" spans="1:55" x14ac:dyDescent="0.25">
      <c r="C1" s="42">
        <f>+Voraussetzung!B3</f>
        <v>45291</v>
      </c>
      <c r="D1" s="42">
        <f>+C1+7</f>
        <v>45298</v>
      </c>
      <c r="E1" s="42">
        <f t="shared" ref="E1:AO1" si="0">+D1+7</f>
        <v>45305</v>
      </c>
      <c r="F1" s="42">
        <f t="shared" si="0"/>
        <v>45312</v>
      </c>
      <c r="G1" s="42">
        <f t="shared" si="0"/>
        <v>45319</v>
      </c>
      <c r="H1" s="42">
        <f t="shared" si="0"/>
        <v>45326</v>
      </c>
      <c r="I1" s="42">
        <f t="shared" si="0"/>
        <v>45333</v>
      </c>
      <c r="J1" s="42">
        <f t="shared" si="0"/>
        <v>45340</v>
      </c>
      <c r="K1" s="42">
        <f t="shared" si="0"/>
        <v>45347</v>
      </c>
      <c r="L1" s="42">
        <f t="shared" si="0"/>
        <v>45354</v>
      </c>
      <c r="M1" s="42">
        <f t="shared" si="0"/>
        <v>45361</v>
      </c>
      <c r="N1" s="42">
        <f t="shared" si="0"/>
        <v>45368</v>
      </c>
      <c r="O1" s="42">
        <f t="shared" si="0"/>
        <v>45375</v>
      </c>
      <c r="P1" s="42">
        <f t="shared" si="0"/>
        <v>45382</v>
      </c>
      <c r="Q1" s="42">
        <f t="shared" si="0"/>
        <v>45389</v>
      </c>
      <c r="R1" s="42">
        <f t="shared" si="0"/>
        <v>45396</v>
      </c>
      <c r="S1" s="42">
        <f t="shared" si="0"/>
        <v>45403</v>
      </c>
      <c r="T1" s="42">
        <f t="shared" si="0"/>
        <v>45410</v>
      </c>
      <c r="U1" s="42">
        <f t="shared" si="0"/>
        <v>45417</v>
      </c>
      <c r="V1" s="42">
        <f t="shared" si="0"/>
        <v>45424</v>
      </c>
      <c r="W1" s="42">
        <f t="shared" si="0"/>
        <v>45431</v>
      </c>
      <c r="X1" s="42">
        <f t="shared" si="0"/>
        <v>45438</v>
      </c>
      <c r="Y1" s="42">
        <f t="shared" si="0"/>
        <v>45445</v>
      </c>
      <c r="Z1" s="42">
        <f t="shared" si="0"/>
        <v>45452</v>
      </c>
      <c r="AA1" s="42">
        <f t="shared" si="0"/>
        <v>45459</v>
      </c>
      <c r="AB1" s="42">
        <f t="shared" si="0"/>
        <v>45466</v>
      </c>
      <c r="AC1" s="42">
        <f t="shared" si="0"/>
        <v>45473</v>
      </c>
      <c r="AD1" s="42">
        <f t="shared" si="0"/>
        <v>45480</v>
      </c>
      <c r="AE1" s="42">
        <f t="shared" si="0"/>
        <v>45487</v>
      </c>
      <c r="AF1" s="42">
        <f t="shared" si="0"/>
        <v>45494</v>
      </c>
      <c r="AG1" s="42">
        <f t="shared" si="0"/>
        <v>45501</v>
      </c>
      <c r="AH1" s="42">
        <f t="shared" si="0"/>
        <v>45508</v>
      </c>
      <c r="AI1" s="42">
        <f t="shared" si="0"/>
        <v>45515</v>
      </c>
      <c r="AJ1" s="42">
        <f t="shared" si="0"/>
        <v>45522</v>
      </c>
      <c r="AK1" s="42">
        <f t="shared" si="0"/>
        <v>45529</v>
      </c>
      <c r="AL1" s="42">
        <f t="shared" si="0"/>
        <v>45536</v>
      </c>
      <c r="AM1" s="42">
        <f t="shared" si="0"/>
        <v>45543</v>
      </c>
      <c r="AN1" s="42">
        <f t="shared" si="0"/>
        <v>45550</v>
      </c>
      <c r="AO1" s="42">
        <f t="shared" si="0"/>
        <v>45557</v>
      </c>
      <c r="AP1" s="42">
        <f t="shared" ref="AP1" si="1">+AO1+7</f>
        <v>45564</v>
      </c>
      <c r="AQ1" s="42">
        <f t="shared" ref="AQ1" si="2">+AP1+7</f>
        <v>45571</v>
      </c>
      <c r="AR1" s="42">
        <f t="shared" ref="AR1" si="3">+AQ1+7</f>
        <v>45578</v>
      </c>
      <c r="AS1" s="42">
        <f t="shared" ref="AS1" si="4">+AR1+7</f>
        <v>45585</v>
      </c>
      <c r="AT1" s="42">
        <f t="shared" ref="AT1" si="5">+AS1+7</f>
        <v>45592</v>
      </c>
      <c r="AU1" s="42">
        <f t="shared" ref="AU1" si="6">+AT1+7</f>
        <v>45599</v>
      </c>
      <c r="AV1" s="42">
        <f t="shared" ref="AV1" si="7">+AU1+7</f>
        <v>45606</v>
      </c>
      <c r="AW1" s="42">
        <f t="shared" ref="AW1" si="8">+AV1+7</f>
        <v>45613</v>
      </c>
      <c r="AX1" s="42">
        <f t="shared" ref="AX1" si="9">+AW1+7</f>
        <v>45620</v>
      </c>
      <c r="AY1" s="42">
        <f t="shared" ref="AY1" si="10">+AX1+7</f>
        <v>45627</v>
      </c>
      <c r="AZ1" s="42">
        <f t="shared" ref="AZ1" si="11">+AY1+7</f>
        <v>45634</v>
      </c>
      <c r="BA1" s="42">
        <f t="shared" ref="BA1" si="12">+AZ1+7</f>
        <v>45641</v>
      </c>
      <c r="BB1" s="42">
        <f t="shared" ref="BB1" si="13">+BA1+7</f>
        <v>45648</v>
      </c>
      <c r="BC1" s="42">
        <f t="shared" ref="BC1" si="14">+BB1+7</f>
        <v>45655</v>
      </c>
    </row>
    <row r="2" spans="1:55" ht="16.5" x14ac:dyDescent="0.3">
      <c r="C2" s="3"/>
      <c r="D2" s="3" t="s">
        <v>248</v>
      </c>
      <c r="E2" s="3" t="s">
        <v>249</v>
      </c>
      <c r="F2" s="3" t="s">
        <v>250</v>
      </c>
      <c r="G2" s="3" t="s">
        <v>251</v>
      </c>
      <c r="H2" s="3" t="s">
        <v>252</v>
      </c>
      <c r="I2" s="3" t="s">
        <v>253</v>
      </c>
      <c r="J2" s="3" t="s">
        <v>254</v>
      </c>
      <c r="K2" s="3" t="s">
        <v>255</v>
      </c>
      <c r="L2" s="3" t="s">
        <v>256</v>
      </c>
      <c r="M2" s="3" t="s">
        <v>257</v>
      </c>
      <c r="N2" s="3" t="s">
        <v>258</v>
      </c>
      <c r="O2" s="3" t="s">
        <v>259</v>
      </c>
      <c r="P2" s="3" t="s">
        <v>260</v>
      </c>
      <c r="Q2" s="3" t="s">
        <v>261</v>
      </c>
      <c r="R2" s="3" t="s">
        <v>262</v>
      </c>
      <c r="S2" s="3" t="s">
        <v>263</v>
      </c>
      <c r="T2" s="3" t="s">
        <v>264</v>
      </c>
      <c r="U2" s="3" t="s">
        <v>265</v>
      </c>
      <c r="V2" s="3" t="s">
        <v>266</v>
      </c>
      <c r="W2" s="3" t="s">
        <v>267</v>
      </c>
      <c r="X2" s="3" t="s">
        <v>268</v>
      </c>
      <c r="Y2" s="3" t="s">
        <v>269</v>
      </c>
      <c r="Z2" s="3" t="s">
        <v>270</v>
      </c>
      <c r="AA2" s="3" t="s">
        <v>271</v>
      </c>
      <c r="AB2" s="3" t="s">
        <v>272</v>
      </c>
      <c r="AC2" s="3" t="s">
        <v>273</v>
      </c>
      <c r="AD2" s="3" t="s">
        <v>274</v>
      </c>
      <c r="AE2" s="3" t="s">
        <v>275</v>
      </c>
      <c r="AF2" s="3" t="s">
        <v>276</v>
      </c>
      <c r="AG2" s="3" t="s">
        <v>277</v>
      </c>
      <c r="AH2" s="3" t="s">
        <v>278</v>
      </c>
      <c r="AI2" s="3" t="s">
        <v>279</v>
      </c>
      <c r="AJ2" s="3" t="s">
        <v>280</v>
      </c>
      <c r="AK2" s="3" t="s">
        <v>281</v>
      </c>
      <c r="AL2" s="3" t="s">
        <v>282</v>
      </c>
      <c r="AM2" s="3" t="s">
        <v>283</v>
      </c>
      <c r="AN2" s="3" t="s">
        <v>284</v>
      </c>
      <c r="AO2" s="3" t="s">
        <v>285</v>
      </c>
      <c r="AP2" s="3" t="s">
        <v>286</v>
      </c>
      <c r="AQ2" s="3" t="s">
        <v>287</v>
      </c>
      <c r="AR2" s="3" t="s">
        <v>288</v>
      </c>
      <c r="AS2" s="3" t="s">
        <v>289</v>
      </c>
      <c r="AT2" s="3" t="s">
        <v>290</v>
      </c>
      <c r="AU2" s="3" t="s">
        <v>291</v>
      </c>
      <c r="AV2" s="3" t="s">
        <v>292</v>
      </c>
      <c r="AW2" s="3" t="s">
        <v>293</v>
      </c>
      <c r="AX2" s="3" t="s">
        <v>294</v>
      </c>
      <c r="AY2" s="3" t="s">
        <v>295</v>
      </c>
      <c r="AZ2" s="3" t="s">
        <v>296</v>
      </c>
      <c r="BA2" s="3" t="s">
        <v>297</v>
      </c>
      <c r="BB2" s="3" t="s">
        <v>298</v>
      </c>
      <c r="BC2" s="3" t="s">
        <v>299</v>
      </c>
    </row>
    <row r="4" spans="1:55" x14ac:dyDescent="0.25">
      <c r="A4" t="s">
        <v>353</v>
      </c>
    </row>
    <row r="5" spans="1:55" ht="16.5" x14ac:dyDescent="0.3">
      <c r="A5" s="31">
        <v>1</v>
      </c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</row>
    <row r="6" spans="1:55" ht="16.5" x14ac:dyDescent="0.3">
      <c r="A6" s="31">
        <v>2</v>
      </c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</row>
    <row r="7" spans="1:55" ht="16.5" x14ac:dyDescent="0.3">
      <c r="A7" s="31">
        <v>3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</row>
    <row r="8" spans="1:55" ht="16.5" x14ac:dyDescent="0.3">
      <c r="A8" s="31">
        <v>4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</row>
    <row r="9" spans="1:55" ht="16.5" x14ac:dyDescent="0.3">
      <c r="A9" s="31">
        <v>5</v>
      </c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</row>
    <row r="10" spans="1:55" ht="16.5" x14ac:dyDescent="0.3">
      <c r="A10" s="31">
        <v>6</v>
      </c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</row>
    <row r="11" spans="1:55" ht="16.5" x14ac:dyDescent="0.3">
      <c r="A11" s="31">
        <v>7</v>
      </c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</row>
    <row r="12" spans="1:55" ht="16.5" x14ac:dyDescent="0.3">
      <c r="A12" s="31">
        <v>8</v>
      </c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</row>
    <row r="13" spans="1:55" ht="16.5" x14ac:dyDescent="0.3">
      <c r="A13" s="31">
        <v>9</v>
      </c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</row>
    <row r="14" spans="1:55" ht="16.5" x14ac:dyDescent="0.3">
      <c r="A14" s="31">
        <v>10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</row>
    <row r="15" spans="1:55" ht="16.5" x14ac:dyDescent="0.3">
      <c r="A15" s="31">
        <v>11</v>
      </c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</row>
    <row r="16" spans="1:55" ht="16.5" x14ac:dyDescent="0.3">
      <c r="A16" s="31">
        <v>12</v>
      </c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1:55" ht="16.5" x14ac:dyDescent="0.3">
      <c r="A17" s="31">
        <v>13</v>
      </c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1:55" ht="16.5" x14ac:dyDescent="0.3">
      <c r="A18" s="31">
        <v>14</v>
      </c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</row>
    <row r="19" spans="1:55" ht="16.5" x14ac:dyDescent="0.3">
      <c r="A19" s="31">
        <v>15</v>
      </c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</row>
    <row r="20" spans="1:55" ht="16.5" x14ac:dyDescent="0.3">
      <c r="A20" s="31">
        <v>16</v>
      </c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</row>
    <row r="21" spans="1:55" ht="16.5" x14ac:dyDescent="0.3">
      <c r="A21" s="31">
        <v>17</v>
      </c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</row>
    <row r="22" spans="1:55" ht="16.5" x14ac:dyDescent="0.3">
      <c r="A22" s="31">
        <v>18</v>
      </c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</row>
    <row r="23" spans="1:55" ht="16.5" x14ac:dyDescent="0.3">
      <c r="A23" s="31">
        <v>19</v>
      </c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</row>
    <row r="25" spans="1:55" x14ac:dyDescent="0.25">
      <c r="A25" t="s">
        <v>363</v>
      </c>
      <c r="D25" s="40">
        <f>SUM(D5:D23)</f>
        <v>0</v>
      </c>
      <c r="E25" s="40">
        <f t="shared" ref="E25:BC25" si="15">SUM(E5:E23)</f>
        <v>0</v>
      </c>
      <c r="F25" s="40">
        <f t="shared" si="15"/>
        <v>0</v>
      </c>
      <c r="G25" s="40">
        <f t="shared" si="15"/>
        <v>0</v>
      </c>
      <c r="H25" s="40">
        <f t="shared" si="15"/>
        <v>0</v>
      </c>
      <c r="I25" s="40">
        <f t="shared" si="15"/>
        <v>0</v>
      </c>
      <c r="J25" s="40">
        <f t="shared" si="15"/>
        <v>0</v>
      </c>
      <c r="K25" s="40">
        <f t="shared" si="15"/>
        <v>0</v>
      </c>
      <c r="L25" s="40">
        <f t="shared" si="15"/>
        <v>0</v>
      </c>
      <c r="M25" s="40">
        <f t="shared" si="15"/>
        <v>0</v>
      </c>
      <c r="N25" s="40">
        <f t="shared" si="15"/>
        <v>0</v>
      </c>
      <c r="O25" s="40">
        <f t="shared" si="15"/>
        <v>0</v>
      </c>
      <c r="P25" s="40">
        <f t="shared" si="15"/>
        <v>0</v>
      </c>
      <c r="Q25" s="40">
        <f t="shared" si="15"/>
        <v>0</v>
      </c>
      <c r="R25" s="40">
        <f t="shared" si="15"/>
        <v>0</v>
      </c>
      <c r="S25" s="40">
        <f t="shared" si="15"/>
        <v>0</v>
      </c>
      <c r="T25" s="40">
        <f t="shared" si="15"/>
        <v>0</v>
      </c>
      <c r="U25" s="40">
        <f t="shared" si="15"/>
        <v>0</v>
      </c>
      <c r="V25" s="40">
        <f t="shared" si="15"/>
        <v>0</v>
      </c>
      <c r="W25" s="40">
        <f t="shared" si="15"/>
        <v>0</v>
      </c>
      <c r="X25" s="40">
        <f t="shared" si="15"/>
        <v>0</v>
      </c>
      <c r="Y25" s="40">
        <f t="shared" si="15"/>
        <v>0</v>
      </c>
      <c r="Z25" s="40">
        <f t="shared" si="15"/>
        <v>0</v>
      </c>
      <c r="AA25" s="40">
        <f t="shared" si="15"/>
        <v>0</v>
      </c>
      <c r="AB25" s="40">
        <f t="shared" si="15"/>
        <v>0</v>
      </c>
      <c r="AC25" s="40">
        <f t="shared" si="15"/>
        <v>0</v>
      </c>
      <c r="AD25" s="40">
        <f t="shared" si="15"/>
        <v>0</v>
      </c>
      <c r="AE25" s="40">
        <f t="shared" si="15"/>
        <v>0</v>
      </c>
      <c r="AF25" s="40">
        <f t="shared" si="15"/>
        <v>0</v>
      </c>
      <c r="AG25" s="40">
        <f t="shared" si="15"/>
        <v>0</v>
      </c>
      <c r="AH25" s="40">
        <f t="shared" si="15"/>
        <v>0</v>
      </c>
      <c r="AI25" s="40">
        <f t="shared" si="15"/>
        <v>0</v>
      </c>
      <c r="AJ25" s="40">
        <f t="shared" si="15"/>
        <v>0</v>
      </c>
      <c r="AK25" s="40">
        <f t="shared" si="15"/>
        <v>0</v>
      </c>
      <c r="AL25" s="40">
        <f t="shared" si="15"/>
        <v>0</v>
      </c>
      <c r="AM25" s="40">
        <f t="shared" si="15"/>
        <v>0</v>
      </c>
      <c r="AN25" s="40">
        <f t="shared" si="15"/>
        <v>0</v>
      </c>
      <c r="AO25" s="40">
        <f t="shared" si="15"/>
        <v>0</v>
      </c>
      <c r="AP25" s="40">
        <f t="shared" si="15"/>
        <v>0</v>
      </c>
      <c r="AQ25" s="40">
        <f t="shared" si="15"/>
        <v>0</v>
      </c>
      <c r="AR25" s="40">
        <f t="shared" si="15"/>
        <v>0</v>
      </c>
      <c r="AS25" s="40">
        <f t="shared" si="15"/>
        <v>0</v>
      </c>
      <c r="AT25" s="40">
        <f t="shared" si="15"/>
        <v>0</v>
      </c>
      <c r="AU25" s="40">
        <f t="shared" si="15"/>
        <v>0</v>
      </c>
      <c r="AV25" s="40">
        <f t="shared" si="15"/>
        <v>0</v>
      </c>
      <c r="AW25" s="40">
        <f t="shared" si="15"/>
        <v>0</v>
      </c>
      <c r="AX25" s="40">
        <f t="shared" si="15"/>
        <v>0</v>
      </c>
      <c r="AY25" s="40">
        <f t="shared" si="15"/>
        <v>0</v>
      </c>
      <c r="AZ25" s="40">
        <f t="shared" si="15"/>
        <v>0</v>
      </c>
      <c r="BA25" s="40">
        <f t="shared" si="15"/>
        <v>0</v>
      </c>
      <c r="BB25" s="40">
        <f t="shared" si="15"/>
        <v>0</v>
      </c>
      <c r="BC25" s="40">
        <f t="shared" si="15"/>
        <v>0</v>
      </c>
    </row>
    <row r="29" spans="1:55" x14ac:dyDescent="0.25">
      <c r="D29" t="s">
        <v>39</v>
      </c>
      <c r="E29" s="106" t="s">
        <v>218</v>
      </c>
    </row>
  </sheetData>
  <protectedRanges>
    <protectedRange sqref="D5:BC23" name="Amounts"/>
    <protectedRange sqref="A5:A23" name="Names_1"/>
  </protectedRanges>
  <phoneticPr fontId="13" type="noConversion"/>
  <hyperlinks>
    <hyperlink ref="E29" location="Expenses!D5" display="Enter any regular expenses in the expenses tab (ie subscriptions, samples, etc) - you can rename these" xr:uid="{DE229636-B180-465E-99B6-C130E2B3FDE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56"/>
  <sheetViews>
    <sheetView workbookViewId="0">
      <selection activeCell="B4" sqref="B4"/>
    </sheetView>
  </sheetViews>
  <sheetFormatPr baseColWidth="10" defaultColWidth="9.140625" defaultRowHeight="16.5" x14ac:dyDescent="0.3"/>
  <cols>
    <col min="1" max="1" width="9.140625" style="3"/>
    <col min="2" max="2" width="10.7109375" style="3" bestFit="1" customWidth="1"/>
    <col min="3" max="27" width="12" style="3" customWidth="1"/>
    <col min="28" max="16384" width="9.140625" style="3"/>
  </cols>
  <sheetData>
    <row r="1" spans="1:27" ht="18.75" x14ac:dyDescent="0.3">
      <c r="A1" s="81" t="s">
        <v>364</v>
      </c>
    </row>
    <row r="2" spans="1:27" ht="18.75" x14ac:dyDescent="0.3">
      <c r="A2" s="81" t="s">
        <v>365</v>
      </c>
    </row>
    <row r="3" spans="1:27" ht="18.75" x14ac:dyDescent="0.3">
      <c r="A3" s="81"/>
    </row>
    <row r="4" spans="1:27" ht="33" x14ac:dyDescent="0.3">
      <c r="B4" s="85" t="s">
        <v>366</v>
      </c>
      <c r="C4" s="85" t="str">
        <f>+Voraussetzung!$B$7</f>
        <v>Produkt 1</v>
      </c>
      <c r="D4" s="85" t="str">
        <f>+Voraussetzung!$B$8</f>
        <v>Produkt 2</v>
      </c>
      <c r="E4" s="85" t="str">
        <f>+Voraussetzung!$B$9</f>
        <v>Produkt 3</v>
      </c>
      <c r="F4" s="85">
        <f>+Voraussetzung!$B$10</f>
        <v>0</v>
      </c>
      <c r="G4" s="85">
        <f>+Voraussetzung!$B$11</f>
        <v>0</v>
      </c>
      <c r="H4" s="85">
        <f>+Voraussetzung!$B$12</f>
        <v>0</v>
      </c>
      <c r="I4" s="85">
        <f>+Voraussetzung!$B$13</f>
        <v>0</v>
      </c>
      <c r="J4" s="85">
        <f>+Voraussetzung!$B$14</f>
        <v>0</v>
      </c>
      <c r="K4" s="85">
        <f>+Voraussetzung!$B$15</f>
        <v>0</v>
      </c>
      <c r="L4" s="85">
        <f>+Voraussetzung!$B$16</f>
        <v>0</v>
      </c>
      <c r="M4" s="85">
        <f>+Voraussetzung!$B$17</f>
        <v>0</v>
      </c>
      <c r="N4" s="85">
        <f>+Voraussetzung!$B$18</f>
        <v>0</v>
      </c>
      <c r="O4" s="85">
        <f>+Voraussetzung!$B$19</f>
        <v>0</v>
      </c>
      <c r="P4" s="85">
        <f>+Voraussetzung!$B$20</f>
        <v>0</v>
      </c>
      <c r="Q4" s="85">
        <f>+Voraussetzung!$B$21</f>
        <v>0</v>
      </c>
      <c r="R4" s="85">
        <f>+Voraussetzung!$B$22</f>
        <v>0</v>
      </c>
      <c r="S4" s="85">
        <f>+Voraussetzung!$B$23</f>
        <v>0</v>
      </c>
      <c r="T4" s="85">
        <f>+Voraussetzung!$B$24</f>
        <v>0</v>
      </c>
      <c r="U4" s="85">
        <f>+Voraussetzung!$B$25</f>
        <v>0</v>
      </c>
      <c r="V4" s="85">
        <f>+Voraussetzung!$B$26</f>
        <v>0</v>
      </c>
      <c r="W4" s="85">
        <f>+Voraussetzung!$B$27</f>
        <v>0</v>
      </c>
      <c r="X4" s="85">
        <f>+Voraussetzung!$B$28</f>
        <v>0</v>
      </c>
      <c r="Y4" s="85">
        <f>+Voraussetzung!$B$29</f>
        <v>0</v>
      </c>
      <c r="Z4" s="85">
        <f>+Voraussetzung!$B$30</f>
        <v>0</v>
      </c>
      <c r="AA4" s="85">
        <f>+Voraussetzung!$B$31</f>
        <v>0</v>
      </c>
    </row>
    <row r="5" spans="1:27" x14ac:dyDescent="0.3">
      <c r="A5" s="3" t="s">
        <v>248</v>
      </c>
      <c r="B5" s="2">
        <f>+Voraussetzung!B3+7</f>
        <v>45298</v>
      </c>
      <c r="C5" s="14">
        <f ca="1">+'Produkt 1'!D20/'Produkt 1'!$B$14</f>
        <v>0</v>
      </c>
      <c r="D5" s="14">
        <f ca="1">+'Produkt 2'!D20/'Produkt 2'!$B$14</f>
        <v>0</v>
      </c>
      <c r="E5" s="14">
        <f ca="1">+'Produkt 3'!D20/'Produkt 3'!$B$14</f>
        <v>0</v>
      </c>
      <c r="F5" s="14" t="e">
        <f ca="1">+'Produkt 4'!D20/'Produkt 4'!$B$14</f>
        <v>#DIV/0!</v>
      </c>
      <c r="G5" s="14" t="e">
        <f ca="1">+'Produkt 5'!D20/'Produkt 5'!$B$14</f>
        <v>#DIV/0!</v>
      </c>
      <c r="H5" s="90" t="e">
        <f ca="1">'Product 6'!D20/'Product 6'!$B$14</f>
        <v>#DIV/0!</v>
      </c>
      <c r="I5" s="91" t="e">
        <f ca="1">'Product 7'!D20/'Product 7'!$B$14</f>
        <v>#DIV/0!</v>
      </c>
      <c r="J5" s="91" t="e">
        <f ca="1">'Product 8'!D20/'Product 8'!$B$14</f>
        <v>#DIV/0!</v>
      </c>
      <c r="K5" s="91" t="e">
        <f ca="1">'Product 9'!D20/'Product 9'!$B$14</f>
        <v>#DIV/0!</v>
      </c>
      <c r="L5" s="91" t="e">
        <f ca="1">'Product 10'!D20/'Product 10'!$B$14</f>
        <v>#DIV/0!</v>
      </c>
      <c r="M5" s="91" t="e">
        <f ca="1">'Product 11'!$D20/'Product 11'!$B$14</f>
        <v>#DIV/0!</v>
      </c>
      <c r="N5" s="91" t="e">
        <f ca="1">'Product 12'!$D20/'Product 12'!$B$14</f>
        <v>#DIV/0!</v>
      </c>
      <c r="O5" s="91" t="e">
        <f ca="1">'Product 13'!$D20/'Product 13'!$B$14</f>
        <v>#DIV/0!</v>
      </c>
      <c r="P5" s="91" t="e">
        <f ca="1">'Product 14'!$D20/'Product 14'!$B$14</f>
        <v>#DIV/0!</v>
      </c>
      <c r="Q5" s="91" t="e">
        <f ca="1">'Product 15'!$D20/'Product 15'!$B$14</f>
        <v>#DIV/0!</v>
      </c>
      <c r="R5" s="3" t="e">
        <f ca="1">'Product 16'!$D20/'Product 16'!$B$14</f>
        <v>#DIV/0!</v>
      </c>
      <c r="S5" s="3" t="e">
        <f ca="1">'Product 17'!$D$20/'Product 17'!$B$14</f>
        <v>#DIV/0!</v>
      </c>
      <c r="T5" s="3" t="e">
        <f ca="1">'Product 18'!$D$20/'Product 18'!$B$14</f>
        <v>#DIV/0!</v>
      </c>
      <c r="U5" s="3" t="e">
        <f ca="1">'Product 19'!$D$20/'Product 19'!$B$14</f>
        <v>#DIV/0!</v>
      </c>
      <c r="V5" s="3" t="e">
        <f ca="1">'Product 20'!$D$20/'Product 20'!$B$14</f>
        <v>#DIV/0!</v>
      </c>
      <c r="W5" s="3" t="e">
        <f ca="1">'Product 21'!$D$20/'Product 21'!$B$14</f>
        <v>#DIV/0!</v>
      </c>
      <c r="X5" s="3" t="e">
        <f ca="1">'Product 22'!$D$20/'Product 22'!$B$14</f>
        <v>#DIV/0!</v>
      </c>
      <c r="Y5" s="3" t="e">
        <f ca="1">'Product 23'!$D$20/'Product 23'!$B$14</f>
        <v>#DIV/0!</v>
      </c>
      <c r="Z5" s="3" t="e">
        <f ca="1">'Product 24'!$D$20/'Product 24'!$B$14</f>
        <v>#DIV/0!</v>
      </c>
      <c r="AA5" s="3" t="e">
        <f ca="1">'Product 25'!$D$20/'Product 25'!$B$14</f>
        <v>#DIV/0!</v>
      </c>
    </row>
    <row r="6" spans="1:27" x14ac:dyDescent="0.3">
      <c r="A6" s="3" t="s">
        <v>249</v>
      </c>
      <c r="B6" s="2">
        <f>+B5+7</f>
        <v>45305</v>
      </c>
      <c r="C6" s="14">
        <f ca="1">+'Produkt 1'!E20/'Produkt 1'!$B$14</f>
        <v>0</v>
      </c>
      <c r="D6" s="14">
        <f ca="1">+'Produkt 2'!E20/'Produkt 2'!$B$14</f>
        <v>0</v>
      </c>
      <c r="E6" s="14">
        <f ca="1">+'Produkt 3'!E20/'Produkt 3'!$B$14</f>
        <v>0</v>
      </c>
      <c r="F6" s="14" t="e">
        <f ca="1">+'Produkt 4'!E20/'Produkt 4'!$B$14</f>
        <v>#DIV/0!</v>
      </c>
      <c r="G6" s="14" t="e">
        <f ca="1">+'Produkt 5'!E20/'Produkt 5'!$B$14</f>
        <v>#DIV/0!</v>
      </c>
      <c r="H6" s="90" t="e">
        <f ca="1">'Product 6'!E20/'Product 6'!$B$14</f>
        <v>#DIV/0!</v>
      </c>
      <c r="I6" s="91" t="e">
        <f ca="1">'Product 7'!E20/'Product 7'!$B$14</f>
        <v>#DIV/0!</v>
      </c>
      <c r="J6" s="91" t="e">
        <f ca="1">'Product 8'!E20/'Product 8'!$B$14</f>
        <v>#DIV/0!</v>
      </c>
      <c r="K6" s="91" t="e">
        <f ca="1">'Product 9'!E20/'Product 9'!$B$14</f>
        <v>#DIV/0!</v>
      </c>
      <c r="L6" s="91" t="e">
        <f ca="1">'Product 10'!E20/'Product 10'!$B$14</f>
        <v>#DIV/0!</v>
      </c>
      <c r="M6" s="91" t="e">
        <f ca="1">'Product 11'!$E20/'Product 11'!$B$14</f>
        <v>#DIV/0!</v>
      </c>
      <c r="N6" s="91" t="e">
        <f ca="1">'Product 12'!$E20/'Product 12'!$B$14</f>
        <v>#DIV/0!</v>
      </c>
      <c r="O6" s="91" t="e">
        <f ca="1">'Product 13'!$E20/'Product 13'!$B$14</f>
        <v>#DIV/0!</v>
      </c>
      <c r="P6" s="91" t="e">
        <f ca="1">'Product 14'!$E20/'Product 14'!$B$14</f>
        <v>#DIV/0!</v>
      </c>
      <c r="Q6" s="91" t="e">
        <f ca="1">'Product 15'!$E20/'Product 15'!$B$14</f>
        <v>#DIV/0!</v>
      </c>
      <c r="R6" s="3" t="e">
        <f ca="1">'Product 16'!$E20/'Product 16'!$B$14</f>
        <v>#DIV/0!</v>
      </c>
      <c r="S6" s="3" t="e">
        <f ca="1">'Product 17'!$E$20/'Product 17'!$B$14</f>
        <v>#DIV/0!</v>
      </c>
      <c r="T6" s="3" t="e">
        <f ca="1">'Product 18'!$E$20/'Product 18'!$B$14</f>
        <v>#DIV/0!</v>
      </c>
      <c r="U6" s="3" t="e">
        <f ca="1">'Product 19'!$E$20/'Product 19'!$B$14</f>
        <v>#DIV/0!</v>
      </c>
      <c r="V6" s="3" t="e">
        <f ca="1">'Product 20'!$E$20/'Product 20'!$B$14</f>
        <v>#DIV/0!</v>
      </c>
      <c r="W6" s="3" t="e">
        <f ca="1">'Product 21'!$E$20/'Product 21'!$B$14</f>
        <v>#DIV/0!</v>
      </c>
      <c r="X6" s="3" t="e">
        <f ca="1">'Product 22'!$E$20/'Product 22'!$B$14</f>
        <v>#DIV/0!</v>
      </c>
      <c r="Y6" s="3" t="e">
        <f ca="1">'Product 23'!$E$20/'Product 23'!$B$14</f>
        <v>#DIV/0!</v>
      </c>
      <c r="Z6" s="3" t="e">
        <f ca="1">'Product 24'!$E$20/'Product 24'!$B$14</f>
        <v>#DIV/0!</v>
      </c>
      <c r="AA6" s="3" t="e">
        <f ca="1">'Product 25'!$E$20/'Product 25'!$B$14</f>
        <v>#DIV/0!</v>
      </c>
    </row>
    <row r="7" spans="1:27" x14ac:dyDescent="0.3">
      <c r="A7" s="3" t="s">
        <v>250</v>
      </c>
      <c r="B7" s="2">
        <f t="shared" ref="B7:B56" si="0">+B6+7</f>
        <v>45312</v>
      </c>
      <c r="C7" s="14">
        <f ca="1">+'Produkt 1'!F20/'Produkt 1'!$B$14</f>
        <v>0</v>
      </c>
      <c r="D7" s="14">
        <f ca="1">+'Produkt 2'!F20/'Produkt 2'!$B$14</f>
        <v>0</v>
      </c>
      <c r="E7" s="14">
        <f ca="1">+'Produkt 3'!F20/'Produkt 3'!$B$14</f>
        <v>0</v>
      </c>
      <c r="F7" s="14" t="e">
        <f ca="1">+'Produkt 4'!F20/'Produkt 4'!$B$14</f>
        <v>#DIV/0!</v>
      </c>
      <c r="G7" s="14" t="e">
        <f ca="1">+'Produkt 5'!F20/'Produkt 5'!$B$14</f>
        <v>#DIV/0!</v>
      </c>
      <c r="H7" s="90" t="e">
        <f ca="1">'Product 6'!F20/'Product 6'!$B$14</f>
        <v>#DIV/0!</v>
      </c>
      <c r="I7" s="91" t="e">
        <f ca="1">'Product 7'!F20/'Product 7'!$B$14</f>
        <v>#DIV/0!</v>
      </c>
      <c r="J7" s="91" t="e">
        <f ca="1">'Product 8'!F20/'Product 8'!$B$14</f>
        <v>#DIV/0!</v>
      </c>
      <c r="K7" s="91" t="e">
        <f ca="1">'Product 9'!F20/'Product 9'!$B$14</f>
        <v>#DIV/0!</v>
      </c>
      <c r="L7" s="91" t="e">
        <f ca="1">'Product 10'!F20/'Product 10'!$B$14</f>
        <v>#DIV/0!</v>
      </c>
      <c r="M7" s="91" t="e">
        <f ca="1">'Product 11'!$F20/'Product 11'!$B$14</f>
        <v>#DIV/0!</v>
      </c>
      <c r="N7" s="91" t="e">
        <f ca="1">'Product 12'!$F20/'Product 12'!$B$14</f>
        <v>#DIV/0!</v>
      </c>
      <c r="O7" s="91" t="e">
        <f ca="1">'Product 13'!$F20/'Product 13'!$B$14</f>
        <v>#DIV/0!</v>
      </c>
      <c r="P7" s="91" t="e">
        <f ca="1">'Product 14'!$F20/'Product 14'!$B$14</f>
        <v>#DIV/0!</v>
      </c>
      <c r="Q7" s="91" t="e">
        <f ca="1">'Product 15'!$F20/'Product 15'!$B$14</f>
        <v>#DIV/0!</v>
      </c>
      <c r="R7" s="3" t="e">
        <f ca="1">'Product 16'!$F20/'Product 16'!$B$14</f>
        <v>#DIV/0!</v>
      </c>
      <c r="S7" s="3" t="e">
        <f ca="1">'Product 17'!$F$20/'Product 17'!$B$14</f>
        <v>#DIV/0!</v>
      </c>
      <c r="T7" s="3" t="e">
        <f ca="1">'Product 18'!$F$20/'Product 18'!$B$14</f>
        <v>#DIV/0!</v>
      </c>
      <c r="U7" s="3" t="e">
        <f ca="1">'Product 19'!$F$20/'Product 19'!$B$14</f>
        <v>#DIV/0!</v>
      </c>
      <c r="V7" s="3" t="e">
        <f ca="1">'Product 20'!$F$20/'Product 20'!$B$14</f>
        <v>#DIV/0!</v>
      </c>
      <c r="W7" s="3" t="e">
        <f ca="1">'Product 21'!$F$20/'Product 21'!$B$14</f>
        <v>#DIV/0!</v>
      </c>
      <c r="X7" s="3" t="e">
        <f ca="1">'Product 22'!$F$20/'Product 22'!$B$14</f>
        <v>#DIV/0!</v>
      </c>
      <c r="Y7" s="3" t="e">
        <f ca="1">'Product 23'!$F$20/'Product 23'!$B$14</f>
        <v>#DIV/0!</v>
      </c>
      <c r="Z7" s="3" t="e">
        <f ca="1">'Product 24'!$F$20/'Product 24'!$B$14</f>
        <v>#DIV/0!</v>
      </c>
      <c r="AA7" s="3" t="e">
        <f ca="1">'Product 25'!$F$20/'Product 25'!$B$14</f>
        <v>#DIV/0!</v>
      </c>
    </row>
    <row r="8" spans="1:27" x14ac:dyDescent="0.3">
      <c r="A8" s="3" t="s">
        <v>251</v>
      </c>
      <c r="B8" s="2">
        <f t="shared" si="0"/>
        <v>45319</v>
      </c>
      <c r="C8" s="14">
        <f ca="1">+'Produkt 1'!G20/'Produkt 1'!$B$14</f>
        <v>0</v>
      </c>
      <c r="D8" s="14">
        <f ca="1">+'Produkt 2'!G20/'Produkt 2'!$B$14</f>
        <v>0</v>
      </c>
      <c r="E8" s="14">
        <f ca="1">+'Produkt 3'!G20/'Produkt 3'!$B$14</f>
        <v>0</v>
      </c>
      <c r="F8" s="14" t="e">
        <f ca="1">+'Produkt 4'!G20/'Produkt 4'!$B$14</f>
        <v>#DIV/0!</v>
      </c>
      <c r="G8" s="14" t="e">
        <f ca="1">+'Produkt 5'!G20/'Produkt 5'!$B$14</f>
        <v>#DIV/0!</v>
      </c>
      <c r="H8" s="90" t="e">
        <f ca="1">'Product 6'!G20/'Product 6'!$B$14</f>
        <v>#DIV/0!</v>
      </c>
      <c r="I8" s="91" t="e">
        <f ca="1">'Product 7'!G20/'Product 7'!$B$14</f>
        <v>#DIV/0!</v>
      </c>
      <c r="J8" s="91" t="e">
        <f ca="1">'Product 8'!G20/'Product 8'!$B$14</f>
        <v>#DIV/0!</v>
      </c>
      <c r="K8" s="91" t="e">
        <f ca="1">'Product 9'!G20/'Product 9'!$B$14</f>
        <v>#DIV/0!</v>
      </c>
      <c r="L8" s="91" t="e">
        <f ca="1">'Product 10'!G20/'Product 10'!$B$14</f>
        <v>#DIV/0!</v>
      </c>
      <c r="M8" s="91" t="e">
        <f ca="1">'Product 11'!$G20/'Product 11'!$B$14</f>
        <v>#DIV/0!</v>
      </c>
      <c r="N8" s="91" t="e">
        <f ca="1">'Product 12'!$G20/'Product 12'!$B$14</f>
        <v>#DIV/0!</v>
      </c>
      <c r="O8" s="91" t="e">
        <f ca="1">'Product 13'!$G20/'Product 13'!$B$14</f>
        <v>#DIV/0!</v>
      </c>
      <c r="P8" s="91" t="e">
        <f ca="1">'Product 14'!$G20/'Product 14'!$B$14</f>
        <v>#DIV/0!</v>
      </c>
      <c r="Q8" s="91" t="e">
        <f ca="1">'Product 15'!$G20/'Product 15'!$B$14</f>
        <v>#DIV/0!</v>
      </c>
      <c r="R8" s="3" t="e">
        <f ca="1">'Product 16'!$G$20/'Product 16'!$B$14</f>
        <v>#DIV/0!</v>
      </c>
      <c r="S8" s="3" t="e">
        <f ca="1">'Product 17'!$G$20/'Product 17'!$B$14</f>
        <v>#DIV/0!</v>
      </c>
      <c r="T8" s="3" t="e">
        <f ca="1">'Product 18'!$G$20/'Product 18'!$B$14</f>
        <v>#DIV/0!</v>
      </c>
      <c r="U8" s="3" t="e">
        <f ca="1">'Product 19'!$G$20/'Product 19'!$B$14</f>
        <v>#DIV/0!</v>
      </c>
      <c r="V8" s="3" t="e">
        <f ca="1">'Product 20'!$G$20/'Product 20'!$B$14</f>
        <v>#DIV/0!</v>
      </c>
      <c r="W8" s="3" t="e">
        <f ca="1">'Product 21'!$G$20/'Product 21'!$B$14</f>
        <v>#DIV/0!</v>
      </c>
      <c r="X8" s="3" t="e">
        <f ca="1">'Product 22'!$G$20/'Product 22'!$B$14</f>
        <v>#DIV/0!</v>
      </c>
      <c r="Y8" s="3" t="e">
        <f ca="1">'Product 23'!$G$20/'Product 23'!$B$14</f>
        <v>#DIV/0!</v>
      </c>
      <c r="Z8" s="3" t="e">
        <f ca="1">'Product 24'!$G$20/'Product 24'!$B$14</f>
        <v>#DIV/0!</v>
      </c>
      <c r="AA8" s="3" t="e">
        <f ca="1">'Product 25'!$G$20/'Product 25'!$B$14</f>
        <v>#DIV/0!</v>
      </c>
    </row>
    <row r="9" spans="1:27" x14ac:dyDescent="0.3">
      <c r="A9" s="3" t="s">
        <v>252</v>
      </c>
      <c r="B9" s="2">
        <f t="shared" si="0"/>
        <v>45326</v>
      </c>
      <c r="C9" s="14">
        <f ca="1">+'Produkt 1'!H20/'Produkt 1'!$B$14</f>
        <v>0</v>
      </c>
      <c r="D9" s="14">
        <f ca="1">+'Produkt 2'!H20/'Produkt 2'!$B$14</f>
        <v>0</v>
      </c>
      <c r="E9" s="14">
        <f ca="1">+'Produkt 3'!H20/'Produkt 3'!$B$14</f>
        <v>0</v>
      </c>
      <c r="F9" s="14" t="e">
        <f ca="1">+'Produkt 4'!H20/'Produkt 4'!$B$14</f>
        <v>#DIV/0!</v>
      </c>
      <c r="G9" s="14" t="e">
        <f ca="1">+'Produkt 5'!H20/'Produkt 5'!$B$14</f>
        <v>#DIV/0!</v>
      </c>
      <c r="H9" s="90" t="e">
        <f ca="1">'Product 6'!H20/'Product 6'!$B$14</f>
        <v>#DIV/0!</v>
      </c>
      <c r="I9" s="91" t="e">
        <f ca="1">'Product 7'!H20/'Product 7'!$B$14</f>
        <v>#DIV/0!</v>
      </c>
      <c r="J9" s="91" t="e">
        <f ca="1">'Product 8'!H20/'Product 8'!$B$14</f>
        <v>#DIV/0!</v>
      </c>
      <c r="K9" s="91" t="e">
        <f ca="1">'Product 9'!H20/'Product 9'!$B$14</f>
        <v>#DIV/0!</v>
      </c>
      <c r="L9" s="91" t="e">
        <f ca="1">'Product 10'!H20/'Product 10'!$B$14</f>
        <v>#DIV/0!</v>
      </c>
      <c r="M9" s="91" t="e">
        <f ca="1">'Product 11'!$H20/'Product 11'!$B$14</f>
        <v>#DIV/0!</v>
      </c>
      <c r="N9" s="91" t="e">
        <f ca="1">'Product 12'!$H20/'Product 12'!$B$14</f>
        <v>#DIV/0!</v>
      </c>
      <c r="O9" s="91" t="e">
        <f ca="1">'Product 13'!$H20/'Product 13'!$B$14</f>
        <v>#DIV/0!</v>
      </c>
      <c r="P9" s="91" t="e">
        <f ca="1">'Product 14'!$H20/'Product 14'!$B$14</f>
        <v>#DIV/0!</v>
      </c>
      <c r="Q9" s="91" t="e">
        <f ca="1">'Product 15'!$H20/'Product 15'!$B$14</f>
        <v>#DIV/0!</v>
      </c>
      <c r="R9" s="3" t="e">
        <f ca="1">'Product 16'!$H$20/'Product 16'!$B$14</f>
        <v>#DIV/0!</v>
      </c>
      <c r="S9" s="3" t="e">
        <f ca="1">'Product 17'!$H$20/'Product 17'!$B$14</f>
        <v>#DIV/0!</v>
      </c>
      <c r="T9" s="3" t="e">
        <f ca="1">'Product 18'!$H$20/'Product 18'!$B$14</f>
        <v>#DIV/0!</v>
      </c>
      <c r="U9" s="3" t="e">
        <f ca="1">'Product 19'!$H$20/'Product 19'!$B$14</f>
        <v>#DIV/0!</v>
      </c>
      <c r="V9" s="3" t="e">
        <f ca="1">'Product 20'!$H$20/'Product 20'!$B$14</f>
        <v>#DIV/0!</v>
      </c>
      <c r="W9" s="3" t="e">
        <f ca="1">'Product 21'!$H$20/'Product 21'!$B$14</f>
        <v>#DIV/0!</v>
      </c>
      <c r="X9" s="3" t="e">
        <f ca="1">'Product 22'!$H$20/'Product 22'!$B$14</f>
        <v>#DIV/0!</v>
      </c>
      <c r="Y9" s="3" t="e">
        <f ca="1">'Product 23'!$H$20/'Product 23'!$B$14</f>
        <v>#DIV/0!</v>
      </c>
      <c r="Z9" s="3" t="e">
        <f ca="1">'Product 24'!$H$20/'Product 24'!$B$14</f>
        <v>#DIV/0!</v>
      </c>
      <c r="AA9" s="3" t="e">
        <f ca="1">'Product 25'!$H$20/'Product 25'!$B$14</f>
        <v>#DIV/0!</v>
      </c>
    </row>
    <row r="10" spans="1:27" x14ac:dyDescent="0.3">
      <c r="A10" s="3" t="s">
        <v>253</v>
      </c>
      <c r="B10" s="2">
        <f t="shared" si="0"/>
        <v>45333</v>
      </c>
      <c r="C10" s="14">
        <f ca="1">+'Produkt 1'!I20/'Produkt 1'!$B$14</f>
        <v>0</v>
      </c>
      <c r="D10" s="14">
        <f ca="1">+'Produkt 2'!I20/'Produkt 2'!$B$14</f>
        <v>0</v>
      </c>
      <c r="E10" s="14">
        <f ca="1">+'Produkt 3'!I20/'Produkt 3'!$B$14</f>
        <v>0</v>
      </c>
      <c r="F10" s="14" t="e">
        <f ca="1">+'Produkt 4'!I20/'Produkt 4'!$B$14</f>
        <v>#DIV/0!</v>
      </c>
      <c r="G10" s="14" t="e">
        <f ca="1">+'Produkt 5'!I20/'Produkt 5'!$B$14</f>
        <v>#DIV/0!</v>
      </c>
      <c r="H10" s="90" t="e">
        <f ca="1">'Product 6'!I20/'Product 6'!$B$14</f>
        <v>#DIV/0!</v>
      </c>
      <c r="I10" s="91" t="e">
        <f ca="1">'Product 7'!I20/'Product 7'!$B$14</f>
        <v>#DIV/0!</v>
      </c>
      <c r="J10" s="91" t="e">
        <f ca="1">'Product 8'!I20/'Product 8'!$B$14</f>
        <v>#DIV/0!</v>
      </c>
      <c r="K10" s="91" t="e">
        <f ca="1">'Product 9'!I20/'Product 9'!$B$14</f>
        <v>#DIV/0!</v>
      </c>
      <c r="L10" s="91" t="e">
        <f ca="1">'Product 10'!I20/'Product 10'!$B$14</f>
        <v>#DIV/0!</v>
      </c>
      <c r="M10" s="91" t="e">
        <f ca="1">'Product 11'!$I20/'Product 11'!$B$14</f>
        <v>#DIV/0!</v>
      </c>
      <c r="N10" s="91" t="e">
        <f ca="1">'Product 12'!$I20/'Product 12'!$B$14</f>
        <v>#DIV/0!</v>
      </c>
      <c r="O10" s="91" t="e">
        <f ca="1">'Product 13'!$I20/'Product 13'!$B$14</f>
        <v>#DIV/0!</v>
      </c>
      <c r="P10" s="91" t="e">
        <f ca="1">'Product 14'!$I20/'Product 14'!$B$14</f>
        <v>#DIV/0!</v>
      </c>
      <c r="Q10" s="91" t="e">
        <f ca="1">'Product 15'!$I20/'Product 15'!$B$14</f>
        <v>#DIV/0!</v>
      </c>
      <c r="R10" s="3" t="e">
        <f ca="1">'Product 16'!$I$20/'Product 16'!$B$14</f>
        <v>#DIV/0!</v>
      </c>
      <c r="S10" s="3" t="e">
        <f ca="1">'Product 17'!$I$20/'Product 17'!$B$14</f>
        <v>#DIV/0!</v>
      </c>
      <c r="T10" s="3" t="e">
        <f ca="1">'Product 18'!$I$20/'Product 18'!$B$14</f>
        <v>#DIV/0!</v>
      </c>
      <c r="U10" s="3" t="e">
        <f ca="1">'Product 19'!$I$20/'Product 19'!$B$14</f>
        <v>#DIV/0!</v>
      </c>
      <c r="V10" s="3" t="e">
        <f ca="1">'Product 20'!$I$20/'Product 20'!$B$14</f>
        <v>#DIV/0!</v>
      </c>
      <c r="W10" s="3" t="e">
        <f ca="1">'Product 21'!$I$20/'Product 21'!$B$14</f>
        <v>#DIV/0!</v>
      </c>
      <c r="X10" s="3" t="e">
        <f ca="1">'Product 22'!$I$20/'Product 22'!$B$14</f>
        <v>#DIV/0!</v>
      </c>
      <c r="Y10" s="3" t="e">
        <f ca="1">'Product 23'!$I$20/'Product 23'!$B$14</f>
        <v>#DIV/0!</v>
      </c>
      <c r="Z10" s="3" t="e">
        <f ca="1">'Product 24'!$I$20/'Product 24'!$B$14</f>
        <v>#DIV/0!</v>
      </c>
      <c r="AA10" s="3" t="e">
        <f ca="1">'Product 25'!$I$20/'Product 25'!$B$14</f>
        <v>#DIV/0!</v>
      </c>
    </row>
    <row r="11" spans="1:27" x14ac:dyDescent="0.3">
      <c r="A11" s="3" t="s">
        <v>254</v>
      </c>
      <c r="B11" s="2">
        <f t="shared" si="0"/>
        <v>45340</v>
      </c>
      <c r="C11" s="14">
        <f ca="1">+'Produkt 1'!J20/'Produkt 1'!$B$14</f>
        <v>0</v>
      </c>
      <c r="D11" s="14">
        <f ca="1">+'Produkt 2'!J20/'Produkt 2'!$B$14</f>
        <v>0</v>
      </c>
      <c r="E11" s="14">
        <f ca="1">+'Produkt 3'!J20/'Produkt 3'!$B$14</f>
        <v>0</v>
      </c>
      <c r="F11" s="14" t="e">
        <f ca="1">+'Produkt 4'!J20/'Produkt 4'!$B$14</f>
        <v>#DIV/0!</v>
      </c>
      <c r="G11" s="14" t="e">
        <f ca="1">+'Produkt 5'!J20/'Produkt 5'!$B$14</f>
        <v>#DIV/0!</v>
      </c>
      <c r="H11" s="90" t="e">
        <f ca="1">'Product 6'!J20/'Product 6'!$B$14</f>
        <v>#DIV/0!</v>
      </c>
      <c r="I11" s="91" t="e">
        <f ca="1">'Product 7'!J20/'Product 7'!$B$14</f>
        <v>#DIV/0!</v>
      </c>
      <c r="J11" s="91" t="e">
        <f ca="1">'Product 8'!J20/'Product 8'!$B$14</f>
        <v>#DIV/0!</v>
      </c>
      <c r="K11" s="91" t="e">
        <f ca="1">'Product 9'!J20/'Product 9'!$B$14</f>
        <v>#DIV/0!</v>
      </c>
      <c r="L11" s="91" t="e">
        <f ca="1">'Product 10'!J20/'Product 10'!$B$14</f>
        <v>#DIV/0!</v>
      </c>
      <c r="M11" s="91" t="e">
        <f ca="1">'Product 11'!$J20/'Product 11'!$B$14</f>
        <v>#DIV/0!</v>
      </c>
      <c r="N11" s="91" t="e">
        <f ca="1">'Product 12'!$J20/'Product 12'!$B$14</f>
        <v>#DIV/0!</v>
      </c>
      <c r="O11" s="91" t="e">
        <f ca="1">'Product 13'!$J20/'Product 13'!$B$14</f>
        <v>#DIV/0!</v>
      </c>
      <c r="P11" s="91" t="e">
        <f ca="1">'Product 14'!$J20/'Product 14'!$B$14</f>
        <v>#DIV/0!</v>
      </c>
      <c r="Q11" s="91" t="e">
        <f ca="1">'Product 15'!$J20/'Product 15'!$B$14</f>
        <v>#DIV/0!</v>
      </c>
      <c r="R11" s="3" t="e">
        <f ca="1">'Product 16'!$J$20/'Product 16'!$B$14</f>
        <v>#DIV/0!</v>
      </c>
      <c r="S11" s="3" t="e">
        <f ca="1">'Product 17'!$J$20/'Product 17'!$B$14</f>
        <v>#DIV/0!</v>
      </c>
      <c r="T11" s="3" t="e">
        <f ca="1">'Product 18'!$J$20/'Product 18'!$B$14</f>
        <v>#DIV/0!</v>
      </c>
      <c r="U11" s="3" t="e">
        <f ca="1">'Product 19'!$J$20/'Product 19'!$B$14</f>
        <v>#DIV/0!</v>
      </c>
      <c r="V11" s="3" t="e">
        <f ca="1">'Product 20'!$J$20/'Product 20'!$B$14</f>
        <v>#DIV/0!</v>
      </c>
      <c r="W11" s="3" t="e">
        <f ca="1">'Product 21'!$J$20/'Product 21'!$B$14</f>
        <v>#DIV/0!</v>
      </c>
      <c r="X11" s="3" t="e">
        <f ca="1">'Product 22'!$J$20/'Product 22'!$B$14</f>
        <v>#DIV/0!</v>
      </c>
      <c r="Y11" s="3" t="e">
        <f ca="1">'Product 23'!$J$20/'Product 23'!$B$14</f>
        <v>#DIV/0!</v>
      </c>
      <c r="Z11" s="3" t="e">
        <f ca="1">'Product 24'!$J$20/'Product 24'!$B$14</f>
        <v>#DIV/0!</v>
      </c>
      <c r="AA11" s="3" t="e">
        <f ca="1">'Product 25'!$J$20/'Product 25'!$B$14</f>
        <v>#DIV/0!</v>
      </c>
    </row>
    <row r="12" spans="1:27" x14ac:dyDescent="0.3">
      <c r="A12" s="3" t="s">
        <v>255</v>
      </c>
      <c r="B12" s="2">
        <f t="shared" si="0"/>
        <v>45347</v>
      </c>
      <c r="C12" s="14">
        <f ca="1">+'Produkt 1'!K20/'Produkt 1'!$B$14</f>
        <v>0</v>
      </c>
      <c r="D12" s="14">
        <f ca="1">+'Produkt 2'!K20/'Produkt 2'!$B$14</f>
        <v>0</v>
      </c>
      <c r="E12" s="14">
        <f ca="1">+'Produkt 3'!K20/'Produkt 3'!$B$14</f>
        <v>0</v>
      </c>
      <c r="F12" s="14" t="e">
        <f ca="1">+'Produkt 4'!K20/'Produkt 4'!$B$14</f>
        <v>#DIV/0!</v>
      </c>
      <c r="G12" s="14" t="e">
        <f ca="1">+'Produkt 5'!K20/'Produkt 5'!$B$14</f>
        <v>#DIV/0!</v>
      </c>
      <c r="H12" s="90" t="e">
        <f ca="1">'Product 6'!K20/'Product 6'!$B$14</f>
        <v>#DIV/0!</v>
      </c>
      <c r="I12" s="91" t="e">
        <f ca="1">'Product 7'!K20/'Product 7'!$B$14</f>
        <v>#DIV/0!</v>
      </c>
      <c r="J12" s="91" t="e">
        <f ca="1">'Product 8'!K20/'Product 8'!$B$14</f>
        <v>#DIV/0!</v>
      </c>
      <c r="K12" s="91" t="e">
        <f ca="1">'Product 9'!K20/'Product 9'!$B$14</f>
        <v>#DIV/0!</v>
      </c>
      <c r="L12" s="91" t="e">
        <f ca="1">'Product 10'!K20/'Product 10'!$B$14</f>
        <v>#DIV/0!</v>
      </c>
      <c r="M12" s="91" t="e">
        <f ca="1">'Product 11'!$K20/'Product 11'!$B$14</f>
        <v>#DIV/0!</v>
      </c>
      <c r="N12" s="91" t="e">
        <f ca="1">'Product 12'!K$20/'Product 12'!$B$14</f>
        <v>#DIV/0!</v>
      </c>
      <c r="O12" s="91" t="e">
        <f ca="1">'Product 13'!K$20/'Product 13'!$B$14</f>
        <v>#DIV/0!</v>
      </c>
      <c r="P12" s="91" t="e">
        <f ca="1">'Product 14'!K$20/'Product 14'!$B$14</f>
        <v>#DIV/0!</v>
      </c>
      <c r="Q12" s="91" t="e">
        <f ca="1">'Product 15'!K$20/'Product 15'!$B$14</f>
        <v>#DIV/0!</v>
      </c>
      <c r="R12" s="3" t="e">
        <f ca="1">'Product 16'!$K$20/'Product 16'!$B$14</f>
        <v>#DIV/0!</v>
      </c>
      <c r="S12" s="3" t="e">
        <f ca="1">'Product 17'!$K$20/'Product 17'!$B$14</f>
        <v>#DIV/0!</v>
      </c>
      <c r="T12" s="3" t="e">
        <f ca="1">'Product 18'!$K$20/'Product 18'!$B$14</f>
        <v>#DIV/0!</v>
      </c>
      <c r="U12" s="3" t="e">
        <f ca="1">'Product 19'!$K$20/'Product 19'!$B$14</f>
        <v>#DIV/0!</v>
      </c>
      <c r="V12" s="3" t="e">
        <f ca="1">'Product 20'!$K$20/'Product 20'!$B$14</f>
        <v>#DIV/0!</v>
      </c>
      <c r="W12" s="3" t="e">
        <f ca="1">'Product 21'!$K$20/'Product 21'!$B$14</f>
        <v>#DIV/0!</v>
      </c>
      <c r="X12" s="3" t="e">
        <f ca="1">'Product 22'!$K$20/'Product 22'!$B$14</f>
        <v>#DIV/0!</v>
      </c>
      <c r="Y12" s="3" t="e">
        <f ca="1">'Product 23'!$K$20/'Product 23'!$B$14</f>
        <v>#DIV/0!</v>
      </c>
      <c r="Z12" s="3" t="e">
        <f ca="1">'Product 24'!$K$20/'Product 24'!$B$14</f>
        <v>#DIV/0!</v>
      </c>
      <c r="AA12" s="3" t="e">
        <f ca="1">'Product 25'!$K$20/'Product 25'!$B$14</f>
        <v>#DIV/0!</v>
      </c>
    </row>
    <row r="13" spans="1:27" x14ac:dyDescent="0.3">
      <c r="A13" s="3" t="s">
        <v>256</v>
      </c>
      <c r="B13" s="2">
        <f t="shared" si="0"/>
        <v>45354</v>
      </c>
      <c r="C13" s="14">
        <f ca="1">+'Produkt 1'!L20/'Produkt 1'!$B$14</f>
        <v>0</v>
      </c>
      <c r="D13" s="14">
        <f ca="1">+'Produkt 2'!L20/'Produkt 2'!$B$14</f>
        <v>0</v>
      </c>
      <c r="E13" s="14">
        <f ca="1">+'Produkt 3'!L20/'Produkt 3'!$B$14</f>
        <v>0</v>
      </c>
      <c r="F13" s="14" t="e">
        <f ca="1">+'Produkt 4'!L20/'Produkt 4'!$B$14</f>
        <v>#DIV/0!</v>
      </c>
      <c r="G13" s="14" t="e">
        <f ca="1">+'Produkt 5'!L20/'Produkt 5'!$B$14</f>
        <v>#DIV/0!</v>
      </c>
      <c r="H13" s="90" t="e">
        <f ca="1">'Product 6'!L20/'Product 6'!$B$14</f>
        <v>#DIV/0!</v>
      </c>
      <c r="I13" s="91" t="e">
        <f ca="1">'Product 7'!L20/'Product 7'!$B$14</f>
        <v>#DIV/0!</v>
      </c>
      <c r="J13" s="91" t="e">
        <f ca="1">'Product 8'!L20/'Product 8'!$B$14</f>
        <v>#DIV/0!</v>
      </c>
      <c r="K13" s="91" t="e">
        <f ca="1">'Product 9'!L20/'Product 9'!$B$14</f>
        <v>#DIV/0!</v>
      </c>
      <c r="L13" s="91" t="e">
        <f ca="1">'Product 10'!L20/'Product 10'!$B$14</f>
        <v>#DIV/0!</v>
      </c>
      <c r="M13" s="91" t="e">
        <f ca="1">'Product 11'!L$20/'Product 11'!$B$14</f>
        <v>#DIV/0!</v>
      </c>
      <c r="N13" s="91" t="e">
        <f ca="1">'Product 12'!L$20/'Product 12'!$B$14</f>
        <v>#DIV/0!</v>
      </c>
      <c r="O13" s="91" t="e">
        <f ca="1">'Product 13'!L$20/'Product 13'!$B$14</f>
        <v>#DIV/0!</v>
      </c>
      <c r="P13" s="91" t="e">
        <f ca="1">'Product 14'!L$20/'Product 14'!$B$14</f>
        <v>#DIV/0!</v>
      </c>
      <c r="Q13" s="91" t="e">
        <f ca="1">'Product 15'!L$20/'Product 15'!$B$14</f>
        <v>#DIV/0!</v>
      </c>
      <c r="R13" s="3" t="e">
        <f ca="1">'Product 16'!$L$20/'Product 16'!$B$14</f>
        <v>#DIV/0!</v>
      </c>
      <c r="S13" s="3" t="e">
        <f ca="1">'Product 17'!$L$20/'Product 17'!$B$14</f>
        <v>#DIV/0!</v>
      </c>
      <c r="T13" s="3" t="e">
        <f ca="1">'Product 18'!$L$20/'Product 18'!$B$14</f>
        <v>#DIV/0!</v>
      </c>
      <c r="U13" s="3" t="e">
        <f ca="1">'Product 19'!$L$20/'Product 19'!$B$14</f>
        <v>#DIV/0!</v>
      </c>
      <c r="V13" s="3" t="e">
        <f ca="1">'Product 20'!$L$20/'Product 20'!$B$14</f>
        <v>#DIV/0!</v>
      </c>
      <c r="W13" s="3" t="e">
        <f ca="1">'Product 21'!$L$20/'Product 21'!$B$14</f>
        <v>#DIV/0!</v>
      </c>
      <c r="X13" s="3" t="e">
        <f ca="1">'Product 22'!$L$20/'Product 22'!$B$14</f>
        <v>#DIV/0!</v>
      </c>
      <c r="Y13" s="3" t="e">
        <f ca="1">'Product 23'!$L$20/'Product 23'!$B$14</f>
        <v>#DIV/0!</v>
      </c>
      <c r="Z13" s="3" t="e">
        <f ca="1">'Product 24'!$L$20/'Product 24'!$B$14</f>
        <v>#DIV/0!</v>
      </c>
      <c r="AA13" s="3" t="e">
        <f ca="1">'Product 25'!$L$20/'Product 25'!$B$14</f>
        <v>#DIV/0!</v>
      </c>
    </row>
    <row r="14" spans="1:27" x14ac:dyDescent="0.3">
      <c r="A14" s="3" t="s">
        <v>257</v>
      </c>
      <c r="B14" s="2">
        <f t="shared" si="0"/>
        <v>45361</v>
      </c>
      <c r="C14" s="14">
        <f ca="1">+'Produkt 1'!M20/'Produkt 1'!$B$14</f>
        <v>0</v>
      </c>
      <c r="D14" s="14">
        <f ca="1">+'Produkt 2'!M20/'Produkt 2'!$B$14</f>
        <v>0</v>
      </c>
      <c r="E14" s="14">
        <f ca="1">+'Produkt 3'!M20/'Produkt 3'!$B$14</f>
        <v>0</v>
      </c>
      <c r="F14" s="14" t="e">
        <f ca="1">+'Produkt 4'!M20/'Produkt 4'!$B$14</f>
        <v>#DIV/0!</v>
      </c>
      <c r="G14" s="14" t="e">
        <f ca="1">+'Produkt 5'!M20/'Produkt 5'!$B$14</f>
        <v>#DIV/0!</v>
      </c>
      <c r="H14" s="90" t="e">
        <f ca="1">'Product 6'!M20/'Product 6'!$B$14</f>
        <v>#DIV/0!</v>
      </c>
      <c r="I14" s="91" t="e">
        <f ca="1">'Product 7'!M20/'Product 7'!$B$14</f>
        <v>#DIV/0!</v>
      </c>
      <c r="J14" s="91" t="e">
        <f ca="1">'Product 8'!M20/'Product 8'!$B$14</f>
        <v>#DIV/0!</v>
      </c>
      <c r="K14" s="91" t="e">
        <f ca="1">'Product 9'!M20/'Product 9'!$B$14</f>
        <v>#DIV/0!</v>
      </c>
      <c r="L14" s="91" t="e">
        <f ca="1">'Product 10'!M20/'Product 10'!$B$14</f>
        <v>#DIV/0!</v>
      </c>
      <c r="M14" s="91" t="e">
        <f ca="1">'Product 11'!M$20/'Product 11'!$B$14</f>
        <v>#DIV/0!</v>
      </c>
      <c r="N14" s="91" t="e">
        <f ca="1">'Product 12'!M$20/'Product 12'!$B$14</f>
        <v>#DIV/0!</v>
      </c>
      <c r="O14" s="91" t="e">
        <f ca="1">'Product 13'!M$20/'Product 13'!$B$14</f>
        <v>#DIV/0!</v>
      </c>
      <c r="P14" s="91" t="e">
        <f ca="1">'Product 14'!M$20/'Product 14'!$B$14</f>
        <v>#DIV/0!</v>
      </c>
      <c r="Q14" s="91" t="e">
        <f ca="1">'Product 15'!M$20/'Product 15'!$B$14</f>
        <v>#DIV/0!</v>
      </c>
      <c r="R14" s="3" t="e">
        <f ca="1">'Product 16'!$M$20/'Product 16'!$B$14</f>
        <v>#DIV/0!</v>
      </c>
      <c r="S14" s="3" t="e">
        <f ca="1">'Product 17'!$M$20/'Product 17'!$B$14</f>
        <v>#DIV/0!</v>
      </c>
      <c r="T14" s="3" t="e">
        <f ca="1">'Product 18'!$M$20/'Product 18'!$B$14</f>
        <v>#DIV/0!</v>
      </c>
      <c r="U14" s="3" t="e">
        <f ca="1">'Product 19'!$M$20/'Product 19'!$B$14</f>
        <v>#DIV/0!</v>
      </c>
      <c r="V14" s="3" t="e">
        <f ca="1">'Product 20'!$M$20/'Product 20'!$B$14</f>
        <v>#DIV/0!</v>
      </c>
      <c r="W14" s="3" t="e">
        <f ca="1">'Product 21'!$M$20/'Product 21'!$B$14</f>
        <v>#DIV/0!</v>
      </c>
      <c r="X14" s="3" t="e">
        <f ca="1">'Product 22'!$M$20/'Product 22'!$B$14</f>
        <v>#DIV/0!</v>
      </c>
      <c r="Y14" s="3" t="e">
        <f ca="1">'Product 23'!$M$20/'Product 23'!$B$14</f>
        <v>#DIV/0!</v>
      </c>
      <c r="Z14" s="3" t="e">
        <f ca="1">'Product 24'!$M$20/'Product 24'!$B$14</f>
        <v>#DIV/0!</v>
      </c>
      <c r="AA14" s="3" t="e">
        <f ca="1">'Product 25'!$M$20/'Product 25'!$B$14</f>
        <v>#DIV/0!</v>
      </c>
    </row>
    <row r="15" spans="1:27" x14ac:dyDescent="0.3">
      <c r="A15" s="3" t="s">
        <v>258</v>
      </c>
      <c r="B15" s="2">
        <f t="shared" si="0"/>
        <v>45368</v>
      </c>
      <c r="C15" s="14">
        <f ca="1">+'Produkt 1'!N20/'Produkt 1'!$B$14</f>
        <v>0</v>
      </c>
      <c r="D15" s="14">
        <f ca="1">+'Produkt 2'!N20/'Produkt 2'!$B$14</f>
        <v>0</v>
      </c>
      <c r="E15" s="14">
        <f ca="1">+'Produkt 3'!N20/'Produkt 3'!$B$14</f>
        <v>0</v>
      </c>
      <c r="F15" s="14" t="e">
        <f ca="1">+'Produkt 4'!N20/'Produkt 4'!$B$14</f>
        <v>#DIV/0!</v>
      </c>
      <c r="G15" s="14" t="e">
        <f ca="1">+'Produkt 5'!N20/'Produkt 5'!$B$14</f>
        <v>#DIV/0!</v>
      </c>
      <c r="H15" s="90" t="e">
        <f ca="1">'Product 6'!N20/'Product 6'!$B$14</f>
        <v>#DIV/0!</v>
      </c>
      <c r="I15" s="91" t="e">
        <f ca="1">'Product 7'!N20/'Product 7'!$B$14</f>
        <v>#DIV/0!</v>
      </c>
      <c r="J15" s="91" t="e">
        <f ca="1">'Product 8'!N20/'Product 8'!$B$14</f>
        <v>#DIV/0!</v>
      </c>
      <c r="K15" s="91" t="e">
        <f ca="1">'Product 9'!N20/'Product 9'!$B$14</f>
        <v>#DIV/0!</v>
      </c>
      <c r="L15" s="91" t="e">
        <f ca="1">'Product 10'!N20/'Product 10'!$B$14</f>
        <v>#DIV/0!</v>
      </c>
      <c r="M15" s="91" t="e">
        <f ca="1">'Product 11'!N$20/'Product 11'!$B$14</f>
        <v>#DIV/0!</v>
      </c>
      <c r="N15" s="91" t="e">
        <f ca="1">'Product 12'!N$20/'Product 12'!$B$14</f>
        <v>#DIV/0!</v>
      </c>
      <c r="O15" s="91" t="e">
        <f ca="1">'Product 13'!N$20/'Product 13'!$B$14</f>
        <v>#DIV/0!</v>
      </c>
      <c r="P15" s="91" t="e">
        <f ca="1">'Product 14'!N$20/'Product 14'!$B$14</f>
        <v>#DIV/0!</v>
      </c>
      <c r="Q15" s="91" t="e">
        <f ca="1">'Product 15'!N$20/'Product 15'!$B$14</f>
        <v>#DIV/0!</v>
      </c>
      <c r="R15" s="3" t="e">
        <f ca="1">'Product 16'!$N$20/'Product 16'!$B$14</f>
        <v>#DIV/0!</v>
      </c>
      <c r="S15" s="3" t="e">
        <f ca="1">'Product 17'!$N$20/'Product 17'!$B$14</f>
        <v>#DIV/0!</v>
      </c>
      <c r="T15" s="3" t="e">
        <f ca="1">'Product 18'!$N$20/'Product 18'!$B$14</f>
        <v>#DIV/0!</v>
      </c>
      <c r="U15" s="3" t="e">
        <f ca="1">'Product 19'!$N$20/'Product 19'!$B$14</f>
        <v>#DIV/0!</v>
      </c>
      <c r="V15" s="3" t="e">
        <f ca="1">'Product 20'!$N$20/'Product 20'!$B$14</f>
        <v>#DIV/0!</v>
      </c>
      <c r="W15" s="3" t="e">
        <f ca="1">'Product 21'!$N$20/'Product 21'!$B$14</f>
        <v>#DIV/0!</v>
      </c>
      <c r="X15" s="3" t="e">
        <f ca="1">'Product 22'!$N$20/'Product 22'!$B$14</f>
        <v>#DIV/0!</v>
      </c>
      <c r="Y15" s="3" t="e">
        <f ca="1">'Product 23'!$N$20/'Product 23'!$B$14</f>
        <v>#DIV/0!</v>
      </c>
      <c r="Z15" s="3" t="e">
        <f ca="1">'Product 24'!$N$20/'Product 24'!$B$14</f>
        <v>#DIV/0!</v>
      </c>
      <c r="AA15" s="3" t="e">
        <f ca="1">'Product 25'!$N$20/'Product 25'!$B$14</f>
        <v>#DIV/0!</v>
      </c>
    </row>
    <row r="16" spans="1:27" x14ac:dyDescent="0.3">
      <c r="A16" s="3" t="s">
        <v>259</v>
      </c>
      <c r="B16" s="2">
        <f t="shared" si="0"/>
        <v>45375</v>
      </c>
      <c r="C16" s="14">
        <f ca="1">+'Produkt 1'!O20/'Produkt 1'!$B$14</f>
        <v>0</v>
      </c>
      <c r="D16" s="14">
        <f ca="1">+'Produkt 2'!O20/'Produkt 2'!$B$14</f>
        <v>0</v>
      </c>
      <c r="E16" s="14">
        <f ca="1">+'Produkt 3'!O20/'Produkt 3'!$B$14</f>
        <v>0</v>
      </c>
      <c r="F16" s="14" t="e">
        <f ca="1">+'Produkt 4'!O20/'Produkt 4'!$B$14</f>
        <v>#DIV/0!</v>
      </c>
      <c r="G16" s="14" t="e">
        <f ca="1">+'Produkt 5'!O20/'Produkt 5'!$B$14</f>
        <v>#DIV/0!</v>
      </c>
      <c r="H16" s="90" t="e">
        <f ca="1">'Product 6'!O20/'Product 6'!$B$14</f>
        <v>#DIV/0!</v>
      </c>
      <c r="I16" s="91" t="e">
        <f ca="1">'Product 7'!O20/'Product 7'!$B$14</f>
        <v>#DIV/0!</v>
      </c>
      <c r="J16" s="91" t="e">
        <f ca="1">'Product 8'!O20/'Product 8'!$B$14</f>
        <v>#DIV/0!</v>
      </c>
      <c r="K16" s="91" t="e">
        <f ca="1">'Product 9'!O20/'Product 9'!$B$14</f>
        <v>#DIV/0!</v>
      </c>
      <c r="L16" s="91" t="e">
        <f ca="1">'Product 10'!O20/'Product 10'!$B$14</f>
        <v>#DIV/0!</v>
      </c>
      <c r="M16" s="91" t="e">
        <f ca="1">'Product 11'!O$20/'Product 11'!$B$14</f>
        <v>#DIV/0!</v>
      </c>
      <c r="N16" s="91" t="e">
        <f ca="1">'Product 12'!O$20/'Product 12'!$B$14</f>
        <v>#DIV/0!</v>
      </c>
      <c r="O16" s="91" t="e">
        <f ca="1">'Product 13'!O$20/'Product 13'!$B$14</f>
        <v>#DIV/0!</v>
      </c>
      <c r="P16" s="91" t="e">
        <f ca="1">'Product 14'!O$20/'Product 14'!$B$14</f>
        <v>#DIV/0!</v>
      </c>
      <c r="Q16" s="91" t="e">
        <f ca="1">'Product 15'!O$20/'Product 15'!$B$14</f>
        <v>#DIV/0!</v>
      </c>
      <c r="R16" s="3" t="e">
        <f ca="1">'Product 16'!$O$20/'Product 16'!$B$14</f>
        <v>#DIV/0!</v>
      </c>
      <c r="S16" s="3" t="e">
        <f ca="1">'Product 17'!$O$20/'Product 17'!$B$14</f>
        <v>#DIV/0!</v>
      </c>
      <c r="T16" s="3" t="e">
        <f ca="1">'Product 18'!$O$20/'Product 18'!$B$14</f>
        <v>#DIV/0!</v>
      </c>
      <c r="U16" s="3" t="e">
        <f ca="1">'Product 19'!$O$20/'Product 19'!$B$14</f>
        <v>#DIV/0!</v>
      </c>
      <c r="V16" s="3" t="e">
        <f ca="1">'Product 20'!$O$20/'Product 20'!$B$14</f>
        <v>#DIV/0!</v>
      </c>
      <c r="W16" s="3" t="e">
        <f ca="1">'Product 21'!$O$20/'Product 21'!$B$14</f>
        <v>#DIV/0!</v>
      </c>
      <c r="X16" s="3" t="e">
        <f ca="1">'Product 22'!$O$20/'Product 22'!$B$14</f>
        <v>#DIV/0!</v>
      </c>
      <c r="Y16" s="3" t="e">
        <f ca="1">'Product 23'!$O$20/'Product 23'!$B$14</f>
        <v>#DIV/0!</v>
      </c>
      <c r="Z16" s="3" t="e">
        <f ca="1">'Product 24'!$O$20/'Product 24'!$B$14</f>
        <v>#DIV/0!</v>
      </c>
      <c r="AA16" s="3" t="e">
        <f ca="1">'Product 25'!$O$20/'Product 25'!$B$14</f>
        <v>#DIV/0!</v>
      </c>
    </row>
    <row r="17" spans="1:27" x14ac:dyDescent="0.3">
      <c r="A17" s="3" t="s">
        <v>260</v>
      </c>
      <c r="B17" s="2">
        <f t="shared" si="0"/>
        <v>45382</v>
      </c>
      <c r="C17" s="14">
        <f ca="1">+'Produkt 1'!P20/'Produkt 1'!$B$14</f>
        <v>0</v>
      </c>
      <c r="D17" s="14">
        <f ca="1">+'Produkt 2'!P20/'Produkt 2'!$B$14</f>
        <v>0</v>
      </c>
      <c r="E17" s="14">
        <f ca="1">+'Produkt 3'!P20/'Produkt 3'!$B$14</f>
        <v>0</v>
      </c>
      <c r="F17" s="14" t="e">
        <f ca="1">+'Produkt 4'!P20/'Produkt 4'!$B$14</f>
        <v>#DIV/0!</v>
      </c>
      <c r="G17" s="14" t="e">
        <f ca="1">+'Produkt 5'!P20/'Produkt 5'!$B$14</f>
        <v>#DIV/0!</v>
      </c>
      <c r="H17" s="90" t="e">
        <f ca="1">'Product 6'!P20/'Product 6'!$B$14</f>
        <v>#DIV/0!</v>
      </c>
      <c r="I17" s="91" t="e">
        <f ca="1">'Product 7'!P20/'Product 7'!$B$14</f>
        <v>#DIV/0!</v>
      </c>
      <c r="J17" s="91" t="e">
        <f ca="1">'Product 8'!P20/'Product 8'!$B$14</f>
        <v>#DIV/0!</v>
      </c>
      <c r="K17" s="91" t="e">
        <f ca="1">'Product 9'!P20/'Product 9'!$B$14</f>
        <v>#DIV/0!</v>
      </c>
      <c r="L17" s="91" t="e">
        <f ca="1">'Product 10'!P20/'Product 10'!$B$14</f>
        <v>#DIV/0!</v>
      </c>
      <c r="M17" s="91" t="e">
        <f ca="1">'Product 11'!P$20/'Product 11'!$B$14</f>
        <v>#DIV/0!</v>
      </c>
      <c r="N17" s="91" t="e">
        <f ca="1">'Product 12'!P$20/'Product 12'!$B$14</f>
        <v>#DIV/0!</v>
      </c>
      <c r="O17" s="91" t="e">
        <f ca="1">'Product 13'!P$20/'Product 13'!$B$14</f>
        <v>#DIV/0!</v>
      </c>
      <c r="P17" s="91" t="e">
        <f ca="1">'Product 14'!P$20/'Product 14'!$B$14</f>
        <v>#DIV/0!</v>
      </c>
      <c r="Q17" s="91" t="e">
        <f ca="1">'Product 15'!P$20/'Product 15'!$B$14</f>
        <v>#DIV/0!</v>
      </c>
      <c r="R17" s="3" t="e">
        <f ca="1">'Product 16'!$P$20/'Product 16'!$B$14</f>
        <v>#DIV/0!</v>
      </c>
      <c r="S17" s="3" t="e">
        <f ca="1">'Product 17'!$P$20/'Product 17'!$B$14</f>
        <v>#DIV/0!</v>
      </c>
      <c r="T17" s="3" t="e">
        <f ca="1">'Product 18'!$P$20/'Product 18'!$B$14</f>
        <v>#DIV/0!</v>
      </c>
      <c r="U17" s="3" t="e">
        <f ca="1">'Product 19'!$P$20/'Product 19'!$B$14</f>
        <v>#DIV/0!</v>
      </c>
      <c r="V17" s="3" t="e">
        <f ca="1">'Product 20'!$P$20/'Product 20'!$B$14</f>
        <v>#DIV/0!</v>
      </c>
      <c r="W17" s="3" t="e">
        <f ca="1">'Product 21'!$P$20/'Product 21'!$B$14</f>
        <v>#DIV/0!</v>
      </c>
      <c r="X17" s="3" t="e">
        <f ca="1">'Product 22'!$P$20/'Product 22'!$B$14</f>
        <v>#DIV/0!</v>
      </c>
      <c r="Y17" s="3" t="e">
        <f ca="1">'Product 23'!$P$20/'Product 23'!$B$14</f>
        <v>#DIV/0!</v>
      </c>
      <c r="Z17" s="3" t="e">
        <f ca="1">'Product 24'!$P$20/'Product 24'!$B$14</f>
        <v>#DIV/0!</v>
      </c>
      <c r="AA17" s="3" t="e">
        <f ca="1">'Product 25'!$P$20/'Product 25'!$B$14</f>
        <v>#DIV/0!</v>
      </c>
    </row>
    <row r="18" spans="1:27" x14ac:dyDescent="0.3">
      <c r="A18" s="3" t="s">
        <v>261</v>
      </c>
      <c r="B18" s="2">
        <f t="shared" si="0"/>
        <v>45389</v>
      </c>
      <c r="C18" s="14">
        <f ca="1">+'Produkt 1'!Q20/'Produkt 1'!$B$14</f>
        <v>0</v>
      </c>
      <c r="D18" s="14">
        <f ca="1">+'Produkt 2'!Q20/'Produkt 2'!$B$14</f>
        <v>0</v>
      </c>
      <c r="E18" s="14">
        <f ca="1">+'Produkt 3'!Q20/'Produkt 3'!$B$14</f>
        <v>0</v>
      </c>
      <c r="F18" s="14" t="e">
        <f ca="1">+'Produkt 4'!Q20/'Produkt 4'!$B$14</f>
        <v>#DIV/0!</v>
      </c>
      <c r="G18" s="14" t="e">
        <f ca="1">+'Produkt 5'!Q20/'Produkt 5'!$B$14</f>
        <v>#DIV/0!</v>
      </c>
      <c r="H18" s="90" t="e">
        <f ca="1">'Product 6'!Q20/'Product 6'!$B$14</f>
        <v>#DIV/0!</v>
      </c>
      <c r="I18" s="91" t="e">
        <f ca="1">'Product 7'!Q20/'Product 7'!$B$14</f>
        <v>#DIV/0!</v>
      </c>
      <c r="J18" s="91" t="e">
        <f ca="1">'Product 8'!Q20/'Product 8'!$B$14</f>
        <v>#DIV/0!</v>
      </c>
      <c r="K18" s="91" t="e">
        <f ca="1">'Product 9'!Q20/'Product 9'!$B$14</f>
        <v>#DIV/0!</v>
      </c>
      <c r="L18" s="91" t="e">
        <f ca="1">'Product 10'!Q20/'Product 10'!$B$14</f>
        <v>#DIV/0!</v>
      </c>
      <c r="M18" s="91" t="e">
        <f ca="1">'Product 11'!Q$20/'Product 11'!$B$14</f>
        <v>#DIV/0!</v>
      </c>
      <c r="N18" s="91" t="e">
        <f ca="1">'Product 12'!Q$20/'Product 12'!$B$14</f>
        <v>#DIV/0!</v>
      </c>
      <c r="O18" s="91" t="e">
        <f ca="1">'Product 13'!Q$20/'Product 13'!$B$14</f>
        <v>#DIV/0!</v>
      </c>
      <c r="P18" s="91" t="e">
        <f ca="1">'Product 14'!Q$20/'Product 14'!$B$14</f>
        <v>#DIV/0!</v>
      </c>
      <c r="Q18" s="91" t="e">
        <f ca="1">'Product 15'!Q$20/'Product 15'!$B$14</f>
        <v>#DIV/0!</v>
      </c>
      <c r="R18" s="3" t="e">
        <f ca="1">'Product 16'!$Q$20/'Product 16'!$B$14</f>
        <v>#DIV/0!</v>
      </c>
      <c r="S18" s="3" t="e">
        <f ca="1">'Product 17'!$Q$20/'Product 17'!$B$14</f>
        <v>#DIV/0!</v>
      </c>
      <c r="T18" s="3" t="e">
        <f ca="1">'Product 18'!$Q$20/'Product 18'!$B$14</f>
        <v>#DIV/0!</v>
      </c>
      <c r="U18" s="3" t="e">
        <f ca="1">'Product 19'!$Q$20/'Product 19'!$B$14</f>
        <v>#DIV/0!</v>
      </c>
      <c r="V18" s="3" t="e">
        <f ca="1">'Product 20'!$Q$20/'Product 20'!$B$14</f>
        <v>#DIV/0!</v>
      </c>
      <c r="W18" s="3" t="e">
        <f ca="1">'Product 21'!$Q$20/'Product 21'!$B$14</f>
        <v>#DIV/0!</v>
      </c>
      <c r="X18" s="3" t="e">
        <f ca="1">'Product 22'!$Q$20/'Product 22'!$B$14</f>
        <v>#DIV/0!</v>
      </c>
      <c r="Y18" s="3" t="e">
        <f ca="1">'Product 23'!$Q$20/'Product 23'!$B$14</f>
        <v>#DIV/0!</v>
      </c>
      <c r="Z18" s="3" t="e">
        <f ca="1">'Product 24'!$Q$20/'Product 24'!$B$14</f>
        <v>#DIV/0!</v>
      </c>
      <c r="AA18" s="3" t="e">
        <f ca="1">'Product 25'!$Q$20/'Product 25'!$B$14</f>
        <v>#DIV/0!</v>
      </c>
    </row>
    <row r="19" spans="1:27" x14ac:dyDescent="0.3">
      <c r="A19" s="3" t="s">
        <v>262</v>
      </c>
      <c r="B19" s="2">
        <f t="shared" si="0"/>
        <v>45396</v>
      </c>
      <c r="C19" s="14">
        <f ca="1">+'Produkt 1'!R20/'Produkt 1'!$B$14</f>
        <v>0</v>
      </c>
      <c r="D19" s="14">
        <f ca="1">+'Produkt 2'!R20/'Produkt 2'!$B$14</f>
        <v>0</v>
      </c>
      <c r="E19" s="14">
        <f ca="1">+'Produkt 3'!R20/'Produkt 3'!$B$14</f>
        <v>0</v>
      </c>
      <c r="F19" s="14" t="e">
        <f ca="1">+'Produkt 4'!R20/'Produkt 4'!$B$14</f>
        <v>#DIV/0!</v>
      </c>
      <c r="G19" s="14" t="e">
        <f ca="1">+'Produkt 5'!R20/'Produkt 5'!$B$14</f>
        <v>#DIV/0!</v>
      </c>
      <c r="H19" s="90" t="e">
        <f ca="1">'Product 6'!R20/'Product 6'!$B$14</f>
        <v>#DIV/0!</v>
      </c>
      <c r="I19" s="91" t="e">
        <f ca="1">'Product 7'!R20/'Product 7'!$B$14</f>
        <v>#DIV/0!</v>
      </c>
      <c r="J19" s="91" t="e">
        <f ca="1">'Product 8'!R20/'Product 8'!$B$14</f>
        <v>#DIV/0!</v>
      </c>
      <c r="K19" s="91" t="e">
        <f ca="1">'Product 9'!R20/'Product 9'!$B$14</f>
        <v>#DIV/0!</v>
      </c>
      <c r="L19" s="91" t="e">
        <f ca="1">'Product 10'!R20/'Product 10'!$B$14</f>
        <v>#DIV/0!</v>
      </c>
      <c r="M19" s="91" t="e">
        <f ca="1">'Product 11'!R$20/'Product 11'!$B$14</f>
        <v>#DIV/0!</v>
      </c>
      <c r="N19" s="91" t="e">
        <f ca="1">'Product 12'!R$20/'Product 12'!$B$14</f>
        <v>#DIV/0!</v>
      </c>
      <c r="O19" s="91" t="e">
        <f ca="1">'Product 13'!R$20/'Product 13'!$B$14</f>
        <v>#DIV/0!</v>
      </c>
      <c r="P19" s="91" t="e">
        <f ca="1">'Product 14'!R$20/'Product 14'!$B$14</f>
        <v>#DIV/0!</v>
      </c>
      <c r="Q19" s="91" t="e">
        <f ca="1">'Product 15'!R$20/'Product 15'!$B$14</f>
        <v>#DIV/0!</v>
      </c>
      <c r="R19" s="3" t="e">
        <f ca="1">'Product 16'!$R$20/'Product 16'!$B$14</f>
        <v>#DIV/0!</v>
      </c>
      <c r="S19" s="3" t="e">
        <f ca="1">'Product 17'!$R$20/'Product 17'!$B$14</f>
        <v>#DIV/0!</v>
      </c>
      <c r="T19" s="3" t="e">
        <f ca="1">'Product 18'!$R$20/'Product 18'!$B$14</f>
        <v>#DIV/0!</v>
      </c>
      <c r="U19" s="3" t="e">
        <f ca="1">'Product 19'!$R$20/'Product 19'!$B$14</f>
        <v>#DIV/0!</v>
      </c>
      <c r="V19" s="3" t="e">
        <f ca="1">'Product 20'!$R$20/'Product 20'!$B$14</f>
        <v>#DIV/0!</v>
      </c>
      <c r="W19" s="3" t="e">
        <f ca="1">'Product 21'!$R$20/'Product 21'!$B$14</f>
        <v>#DIV/0!</v>
      </c>
      <c r="X19" s="3" t="e">
        <f ca="1">'Product 22'!$R$20/'Product 22'!$B$14</f>
        <v>#DIV/0!</v>
      </c>
      <c r="Y19" s="3" t="e">
        <f ca="1">'Product 23'!$R$20/'Product 23'!$B$14</f>
        <v>#DIV/0!</v>
      </c>
      <c r="Z19" s="3" t="e">
        <f ca="1">'Product 24'!$R$20/'Product 24'!$B$14</f>
        <v>#DIV/0!</v>
      </c>
      <c r="AA19" s="3" t="e">
        <f ca="1">'Product 25'!$R$20/'Product 25'!$B$14</f>
        <v>#DIV/0!</v>
      </c>
    </row>
    <row r="20" spans="1:27" x14ac:dyDescent="0.3">
      <c r="A20" s="3" t="s">
        <v>263</v>
      </c>
      <c r="B20" s="2">
        <f t="shared" si="0"/>
        <v>45403</v>
      </c>
      <c r="C20" s="14">
        <f ca="1">+'Produkt 1'!S20/'Produkt 1'!$B$14</f>
        <v>0</v>
      </c>
      <c r="D20" s="14">
        <f ca="1">+'Produkt 2'!S20/'Produkt 2'!$B$14</f>
        <v>0</v>
      </c>
      <c r="E20" s="14">
        <f ca="1">+'Produkt 3'!S20/'Produkt 3'!$B$14</f>
        <v>0</v>
      </c>
      <c r="F20" s="14" t="e">
        <f ca="1">+'Produkt 4'!S20/'Produkt 4'!$B$14</f>
        <v>#DIV/0!</v>
      </c>
      <c r="G20" s="14" t="e">
        <f ca="1">+'Produkt 5'!S20/'Produkt 5'!$B$14</f>
        <v>#DIV/0!</v>
      </c>
      <c r="H20" s="90" t="e">
        <f ca="1">'Product 6'!S20/'Product 6'!$B$14</f>
        <v>#DIV/0!</v>
      </c>
      <c r="I20" s="91" t="e">
        <f ca="1">'Product 7'!S20/'Product 7'!$B$14</f>
        <v>#DIV/0!</v>
      </c>
      <c r="J20" s="91" t="e">
        <f ca="1">'Product 8'!S20/'Product 8'!$B$14</f>
        <v>#DIV/0!</v>
      </c>
      <c r="K20" s="91" t="e">
        <f ca="1">'Product 9'!S20/'Product 9'!$B$14</f>
        <v>#DIV/0!</v>
      </c>
      <c r="L20" s="91" t="e">
        <f ca="1">'Product 10'!S20/'Product 10'!$B$14</f>
        <v>#DIV/0!</v>
      </c>
      <c r="M20" s="91" t="e">
        <f ca="1">'Product 11'!S$20/'Product 11'!$B$14</f>
        <v>#DIV/0!</v>
      </c>
      <c r="N20" s="91" t="e">
        <f ca="1">'Product 12'!S$20/'Product 12'!$B$14</f>
        <v>#DIV/0!</v>
      </c>
      <c r="O20" s="91" t="e">
        <f ca="1">'Product 13'!S$20/'Product 13'!$B$14</f>
        <v>#DIV/0!</v>
      </c>
      <c r="P20" s="91" t="e">
        <f ca="1">'Product 14'!S$20/'Product 14'!$B$14</f>
        <v>#DIV/0!</v>
      </c>
      <c r="Q20" s="91" t="e">
        <f ca="1">'Product 15'!S$20/'Product 15'!$B$14</f>
        <v>#DIV/0!</v>
      </c>
      <c r="R20" s="3" t="e">
        <f ca="1">'Product 16'!$S$20/'Product 16'!$B$14</f>
        <v>#DIV/0!</v>
      </c>
      <c r="S20" s="3" t="e">
        <f ca="1">'Product 17'!$S$20/'Product 17'!$B$14</f>
        <v>#DIV/0!</v>
      </c>
      <c r="T20" s="3" t="e">
        <f ca="1">'Product 18'!$S$20/'Product 18'!$B$14</f>
        <v>#DIV/0!</v>
      </c>
      <c r="U20" s="3" t="e">
        <f ca="1">'Product 19'!$S$20/'Product 19'!$B$14</f>
        <v>#DIV/0!</v>
      </c>
      <c r="V20" s="3" t="e">
        <f ca="1">'Product 20'!$S$20/'Product 20'!$B$14</f>
        <v>#DIV/0!</v>
      </c>
      <c r="W20" s="3" t="e">
        <f ca="1">'Product 21'!$S$20/'Product 21'!$B$14</f>
        <v>#DIV/0!</v>
      </c>
      <c r="X20" s="3" t="e">
        <f ca="1">'Product 22'!$S$20/'Product 22'!$B$14</f>
        <v>#DIV/0!</v>
      </c>
      <c r="Y20" s="3" t="e">
        <f ca="1">'Product 23'!$S$20/'Product 23'!$B$14</f>
        <v>#DIV/0!</v>
      </c>
      <c r="Z20" s="3" t="e">
        <f ca="1">'Product 24'!$S$20/'Product 24'!$B$14</f>
        <v>#DIV/0!</v>
      </c>
      <c r="AA20" s="3" t="e">
        <f ca="1">'Product 25'!$S$20/'Product 25'!$B$14</f>
        <v>#DIV/0!</v>
      </c>
    </row>
    <row r="21" spans="1:27" x14ac:dyDescent="0.3">
      <c r="A21" s="3" t="s">
        <v>264</v>
      </c>
      <c r="B21" s="2">
        <f t="shared" si="0"/>
        <v>45410</v>
      </c>
      <c r="C21" s="14">
        <f ca="1">+'Produkt 1'!T20/'Produkt 1'!$B$14</f>
        <v>0</v>
      </c>
      <c r="D21" s="14">
        <f ca="1">+'Produkt 2'!T20/'Produkt 2'!$B$14</f>
        <v>0</v>
      </c>
      <c r="E21" s="14">
        <f ca="1">+'Produkt 3'!T20/'Produkt 3'!$B$14</f>
        <v>0</v>
      </c>
      <c r="F21" s="14" t="e">
        <f ca="1">+'Produkt 4'!T20/'Produkt 4'!$B$14</f>
        <v>#DIV/0!</v>
      </c>
      <c r="G21" s="14" t="e">
        <f ca="1">+'Produkt 5'!T20/'Produkt 5'!$B$14</f>
        <v>#DIV/0!</v>
      </c>
      <c r="H21" s="90" t="e">
        <f ca="1">'Product 6'!T20/'Product 6'!$B$14</f>
        <v>#DIV/0!</v>
      </c>
      <c r="I21" s="91" t="e">
        <f ca="1">'Product 7'!T20/'Product 7'!$B$14</f>
        <v>#DIV/0!</v>
      </c>
      <c r="J21" s="91" t="e">
        <f ca="1">'Product 8'!T20/'Product 8'!$B$14</f>
        <v>#DIV/0!</v>
      </c>
      <c r="K21" s="91" t="e">
        <f ca="1">'Product 9'!T20/'Product 9'!$B$14</f>
        <v>#DIV/0!</v>
      </c>
      <c r="L21" s="91" t="e">
        <f ca="1">'Product 10'!T20/'Product 10'!$B$14</f>
        <v>#DIV/0!</v>
      </c>
      <c r="M21" s="91" t="e">
        <f ca="1">'Product 11'!T$20/'Product 11'!$B$14</f>
        <v>#DIV/0!</v>
      </c>
      <c r="N21" s="91" t="e">
        <f ca="1">'Product 12'!T$20/'Product 12'!$B$14</f>
        <v>#DIV/0!</v>
      </c>
      <c r="O21" s="91" t="e">
        <f ca="1">'Product 13'!T$20/'Product 13'!$B$14</f>
        <v>#DIV/0!</v>
      </c>
      <c r="P21" s="91" t="e">
        <f ca="1">'Product 14'!T$20/'Product 14'!$B$14</f>
        <v>#DIV/0!</v>
      </c>
      <c r="Q21" s="91" t="e">
        <f ca="1">'Product 15'!T$20/'Product 15'!$B$14</f>
        <v>#DIV/0!</v>
      </c>
      <c r="R21" s="3" t="e">
        <f ca="1">'Product 16'!$T$20/'Product 16'!$B$14</f>
        <v>#DIV/0!</v>
      </c>
      <c r="S21" s="3" t="e">
        <f ca="1">'Product 17'!$T$20/'Product 17'!$B$14</f>
        <v>#DIV/0!</v>
      </c>
      <c r="T21" s="3" t="e">
        <f ca="1">'Product 18'!$T$20/'Product 18'!$B$14</f>
        <v>#DIV/0!</v>
      </c>
      <c r="U21" s="3" t="e">
        <f ca="1">'Product 19'!$T$20/'Product 19'!$B$14</f>
        <v>#DIV/0!</v>
      </c>
      <c r="V21" s="3" t="e">
        <f ca="1">'Product 20'!$T$20/'Product 20'!$B$14</f>
        <v>#DIV/0!</v>
      </c>
      <c r="W21" s="3" t="e">
        <f ca="1">'Product 21'!$T$20/'Product 21'!$B$14</f>
        <v>#DIV/0!</v>
      </c>
      <c r="X21" s="3" t="e">
        <f ca="1">'Product 22'!$T$20/'Product 22'!$B$14</f>
        <v>#DIV/0!</v>
      </c>
      <c r="Y21" s="3" t="e">
        <f ca="1">'Product 23'!$T$20/'Product 23'!$B$14</f>
        <v>#DIV/0!</v>
      </c>
      <c r="Z21" s="3" t="e">
        <f ca="1">'Product 24'!$T$20/'Product 24'!$B$14</f>
        <v>#DIV/0!</v>
      </c>
      <c r="AA21" s="3" t="e">
        <f ca="1">'Product 25'!$T$20/'Product 25'!$B$14</f>
        <v>#DIV/0!</v>
      </c>
    </row>
    <row r="22" spans="1:27" x14ac:dyDescent="0.3">
      <c r="A22" s="3" t="s">
        <v>265</v>
      </c>
      <c r="B22" s="2">
        <f t="shared" si="0"/>
        <v>45417</v>
      </c>
      <c r="C22" s="14">
        <f ca="1">+'Produkt 1'!U20/'Produkt 1'!$B$14</f>
        <v>0</v>
      </c>
      <c r="D22" s="14">
        <f ca="1">+'Produkt 2'!U20/'Produkt 2'!$B$14</f>
        <v>0</v>
      </c>
      <c r="E22" s="14">
        <f ca="1">+'Produkt 3'!U20/'Produkt 3'!$B$14</f>
        <v>0</v>
      </c>
      <c r="F22" s="14" t="e">
        <f ca="1">+'Produkt 4'!U20/'Produkt 4'!$B$14</f>
        <v>#DIV/0!</v>
      </c>
      <c r="G22" s="14" t="e">
        <f ca="1">+'Produkt 5'!U20/'Produkt 5'!$B$14</f>
        <v>#DIV/0!</v>
      </c>
      <c r="H22" s="90" t="e">
        <f ca="1">'Product 6'!U20/'Product 6'!$B$14</f>
        <v>#DIV/0!</v>
      </c>
      <c r="I22" s="91" t="e">
        <f ca="1">'Product 7'!U20/'Product 7'!$B$14</f>
        <v>#DIV/0!</v>
      </c>
      <c r="J22" s="91" t="e">
        <f ca="1">'Product 8'!U20/'Product 8'!$B$14</f>
        <v>#DIV/0!</v>
      </c>
      <c r="K22" s="91" t="e">
        <f ca="1">'Product 9'!U20/'Product 9'!$B$14</f>
        <v>#DIV/0!</v>
      </c>
      <c r="L22" s="91" t="e">
        <f ca="1">'Product 10'!U20/'Product 10'!$B$14</f>
        <v>#DIV/0!</v>
      </c>
      <c r="M22" s="91" t="e">
        <f ca="1">'Product 11'!U$20/'Product 11'!$B$14</f>
        <v>#DIV/0!</v>
      </c>
      <c r="N22" s="91" t="e">
        <f ca="1">'Product 12'!U$20/'Product 12'!$B$14</f>
        <v>#DIV/0!</v>
      </c>
      <c r="O22" s="91" t="e">
        <f ca="1">'Product 13'!U$20/'Product 13'!$B$14</f>
        <v>#DIV/0!</v>
      </c>
      <c r="P22" s="91" t="e">
        <f ca="1">'Product 14'!U$20/'Product 14'!$B$14</f>
        <v>#DIV/0!</v>
      </c>
      <c r="Q22" s="91" t="e">
        <f ca="1">'Product 15'!U$20/'Product 15'!$B$14</f>
        <v>#DIV/0!</v>
      </c>
      <c r="R22" s="3" t="e">
        <f ca="1">'Product 16'!$U$20/'Product 16'!$B$14</f>
        <v>#DIV/0!</v>
      </c>
      <c r="S22" s="3" t="e">
        <f ca="1">'Product 17'!$U$20/'Product 17'!$B$14</f>
        <v>#DIV/0!</v>
      </c>
      <c r="T22" s="3" t="e">
        <f ca="1">'Product 18'!$U$20/'Product 18'!$B$14</f>
        <v>#DIV/0!</v>
      </c>
      <c r="U22" s="3" t="e">
        <f ca="1">'Product 19'!$U$20/'Product 19'!$B$14</f>
        <v>#DIV/0!</v>
      </c>
      <c r="V22" s="3" t="e">
        <f ca="1">'Product 20'!$U$20/'Product 20'!$B$14</f>
        <v>#DIV/0!</v>
      </c>
      <c r="W22" s="3" t="e">
        <f ca="1">'Product 21'!$U$20/'Product 21'!$B$14</f>
        <v>#DIV/0!</v>
      </c>
      <c r="X22" s="3" t="e">
        <f ca="1">'Product 22'!$U$20/'Product 22'!$B$14</f>
        <v>#DIV/0!</v>
      </c>
      <c r="Y22" s="3" t="e">
        <f ca="1">'Product 23'!$U$20/'Product 23'!$B$14</f>
        <v>#DIV/0!</v>
      </c>
      <c r="Z22" s="3" t="e">
        <f ca="1">'Product 24'!$U$20/'Product 24'!$B$14</f>
        <v>#DIV/0!</v>
      </c>
      <c r="AA22" s="3" t="e">
        <f ca="1">'Product 25'!$U$20/'Product 25'!$B$14</f>
        <v>#DIV/0!</v>
      </c>
    </row>
    <row r="23" spans="1:27" x14ac:dyDescent="0.3">
      <c r="A23" s="3" t="s">
        <v>266</v>
      </c>
      <c r="B23" s="2">
        <f t="shared" si="0"/>
        <v>45424</v>
      </c>
      <c r="C23" s="14">
        <f ca="1">+'Produkt 1'!V20/'Produkt 1'!$B$14</f>
        <v>0</v>
      </c>
      <c r="D23" s="14">
        <f ca="1">+'Produkt 2'!V20/'Produkt 2'!$B$14</f>
        <v>0</v>
      </c>
      <c r="E23" s="14">
        <f ca="1">+'Produkt 3'!V20/'Produkt 3'!$B$14</f>
        <v>0</v>
      </c>
      <c r="F23" s="14" t="e">
        <f ca="1">+'Produkt 4'!V20/'Produkt 4'!$B$14</f>
        <v>#DIV/0!</v>
      </c>
      <c r="G23" s="14" t="e">
        <f ca="1">+'Produkt 5'!V20/'Produkt 5'!$B$14</f>
        <v>#DIV/0!</v>
      </c>
      <c r="H23" s="90" t="e">
        <f ca="1">'Product 6'!V20/'Product 6'!$B$14</f>
        <v>#DIV/0!</v>
      </c>
      <c r="I23" s="91" t="e">
        <f ca="1">'Product 7'!V20/'Product 7'!$B$14</f>
        <v>#DIV/0!</v>
      </c>
      <c r="J23" s="91" t="e">
        <f ca="1">'Product 8'!V20/'Product 8'!$B$14</f>
        <v>#DIV/0!</v>
      </c>
      <c r="K23" s="91" t="e">
        <f ca="1">'Product 9'!V20/'Product 9'!$B$14</f>
        <v>#DIV/0!</v>
      </c>
      <c r="L23" s="91" t="e">
        <f ca="1">'Product 10'!V20/'Product 10'!$B$14</f>
        <v>#DIV/0!</v>
      </c>
      <c r="M23" s="91" t="e">
        <f ca="1">'Product 11'!V$20/'Product 11'!$B$14</f>
        <v>#DIV/0!</v>
      </c>
      <c r="N23" s="91" t="e">
        <f ca="1">'Product 12'!V$20/'Product 12'!$B$14</f>
        <v>#DIV/0!</v>
      </c>
      <c r="O23" s="91" t="e">
        <f ca="1">'Product 13'!V$20/'Product 13'!$B$14</f>
        <v>#DIV/0!</v>
      </c>
      <c r="P23" s="91" t="e">
        <f ca="1">'Product 14'!V$20/'Product 14'!$B$14</f>
        <v>#DIV/0!</v>
      </c>
      <c r="Q23" s="91" t="e">
        <f ca="1">'Product 15'!V$20/'Product 15'!$B$14</f>
        <v>#DIV/0!</v>
      </c>
      <c r="R23" s="3" t="e">
        <f ca="1">'Product 16'!$V$20/'Product 16'!$B$14</f>
        <v>#DIV/0!</v>
      </c>
      <c r="S23" s="3" t="e">
        <f ca="1">'Product 17'!$V$20/'Product 17'!$B$14</f>
        <v>#DIV/0!</v>
      </c>
      <c r="T23" s="3" t="e">
        <f ca="1">'Product 18'!$V$20/'Product 18'!$B$14</f>
        <v>#DIV/0!</v>
      </c>
      <c r="U23" s="3" t="e">
        <f ca="1">'Product 19'!$V$20/'Product 19'!$B$14</f>
        <v>#DIV/0!</v>
      </c>
      <c r="V23" s="3" t="e">
        <f ca="1">'Product 20'!$V$20/'Product 20'!$B$14</f>
        <v>#DIV/0!</v>
      </c>
      <c r="W23" s="3" t="e">
        <f ca="1">'Product 21'!$V$20/'Product 21'!$B$14</f>
        <v>#DIV/0!</v>
      </c>
      <c r="X23" s="3" t="e">
        <f ca="1">'Product 22'!$V$20/'Product 22'!$B$14</f>
        <v>#DIV/0!</v>
      </c>
      <c r="Y23" s="3" t="e">
        <f ca="1">'Product 23'!$V$20/'Product 23'!$B$14</f>
        <v>#DIV/0!</v>
      </c>
      <c r="Z23" s="3" t="e">
        <f ca="1">'Product 24'!$V$20/'Product 24'!$B$14</f>
        <v>#DIV/0!</v>
      </c>
      <c r="AA23" s="3" t="e">
        <f ca="1">'Product 25'!$V$20/'Product 25'!$B$14</f>
        <v>#DIV/0!</v>
      </c>
    </row>
    <row r="24" spans="1:27" x14ac:dyDescent="0.3">
      <c r="A24" s="3" t="s">
        <v>267</v>
      </c>
      <c r="B24" s="2">
        <f t="shared" si="0"/>
        <v>45431</v>
      </c>
      <c r="C24" s="14">
        <f ca="1">+'Produkt 1'!W20/'Produkt 1'!$B$14</f>
        <v>0</v>
      </c>
      <c r="D24" s="14">
        <f ca="1">+'Produkt 2'!W20/'Produkt 2'!$B$14</f>
        <v>0</v>
      </c>
      <c r="E24" s="14">
        <f ca="1">+'Produkt 3'!W20/'Produkt 3'!$B$14</f>
        <v>0</v>
      </c>
      <c r="F24" s="14" t="e">
        <f ca="1">+'Produkt 4'!W20/'Produkt 4'!$B$14</f>
        <v>#DIV/0!</v>
      </c>
      <c r="G24" s="14" t="e">
        <f ca="1">+'Produkt 5'!W20/'Produkt 5'!$B$14</f>
        <v>#DIV/0!</v>
      </c>
      <c r="H24" s="90" t="e">
        <f ca="1">'Product 6'!W20/'Product 6'!$B$14</f>
        <v>#DIV/0!</v>
      </c>
      <c r="I24" s="91" t="e">
        <f ca="1">'Product 7'!W20/'Product 7'!$B$14</f>
        <v>#DIV/0!</v>
      </c>
      <c r="J24" s="91" t="e">
        <f ca="1">'Product 8'!W20/'Product 8'!$B$14</f>
        <v>#DIV/0!</v>
      </c>
      <c r="K24" s="91" t="e">
        <f ca="1">'Product 9'!W20/'Product 9'!$B$14</f>
        <v>#DIV/0!</v>
      </c>
      <c r="L24" s="91" t="e">
        <f ca="1">'Product 10'!W20/'Product 10'!$B$14</f>
        <v>#DIV/0!</v>
      </c>
      <c r="M24" s="91" t="e">
        <f ca="1">'Product 11'!W$20/'Product 11'!$B$14</f>
        <v>#DIV/0!</v>
      </c>
      <c r="N24" s="91" t="e">
        <f ca="1">'Product 12'!W$20/'Product 12'!$B$14</f>
        <v>#DIV/0!</v>
      </c>
      <c r="O24" s="91" t="e">
        <f ca="1">'Product 13'!W$20/'Product 13'!$B$14</f>
        <v>#DIV/0!</v>
      </c>
      <c r="P24" s="91" t="e">
        <f ca="1">'Product 14'!W$20/'Product 14'!$B$14</f>
        <v>#DIV/0!</v>
      </c>
      <c r="Q24" s="91" t="e">
        <f ca="1">'Product 15'!W$20/'Product 15'!$B$14</f>
        <v>#DIV/0!</v>
      </c>
      <c r="R24" s="3" t="e">
        <f ca="1">'Product 16'!$W$20/'Product 16'!$B$14</f>
        <v>#DIV/0!</v>
      </c>
      <c r="S24" s="3" t="e">
        <f ca="1">'Product 17'!$W$20/'Product 17'!$B$14</f>
        <v>#DIV/0!</v>
      </c>
      <c r="T24" s="3" t="e">
        <f ca="1">'Product 18'!$W$20/'Product 18'!$B$14</f>
        <v>#DIV/0!</v>
      </c>
      <c r="U24" s="3" t="e">
        <f ca="1">'Product 19'!$W$20/'Product 19'!$B$14</f>
        <v>#DIV/0!</v>
      </c>
      <c r="V24" s="3" t="e">
        <f ca="1">'Product 20'!$W$20/'Product 20'!$B$14</f>
        <v>#DIV/0!</v>
      </c>
      <c r="W24" s="3" t="e">
        <f ca="1">'Product 21'!$W$20/'Product 21'!$B$14</f>
        <v>#DIV/0!</v>
      </c>
      <c r="X24" s="3" t="e">
        <f ca="1">'Product 22'!$W$20/'Product 22'!$B$14</f>
        <v>#DIV/0!</v>
      </c>
      <c r="Y24" s="3" t="e">
        <f ca="1">'Product 23'!$W$20/'Product 23'!$B$14</f>
        <v>#DIV/0!</v>
      </c>
      <c r="Z24" s="3" t="e">
        <f ca="1">'Product 24'!$W$20/'Product 24'!$B$14</f>
        <v>#DIV/0!</v>
      </c>
      <c r="AA24" s="3" t="e">
        <f ca="1">'Product 25'!$W$20/'Product 25'!$B$14</f>
        <v>#DIV/0!</v>
      </c>
    </row>
    <row r="25" spans="1:27" x14ac:dyDescent="0.3">
      <c r="A25" s="3" t="s">
        <v>268</v>
      </c>
      <c r="B25" s="2">
        <f t="shared" si="0"/>
        <v>45438</v>
      </c>
      <c r="C25" s="14">
        <f ca="1">+'Produkt 1'!X20/'Produkt 1'!$B$14</f>
        <v>0</v>
      </c>
      <c r="D25" s="14">
        <f ca="1">+'Produkt 2'!X20/'Produkt 2'!$B$14</f>
        <v>0</v>
      </c>
      <c r="E25" s="14">
        <f ca="1">+'Produkt 3'!X20/'Produkt 3'!$B$14</f>
        <v>0</v>
      </c>
      <c r="F25" s="14" t="e">
        <f ca="1">+'Produkt 4'!X20/'Produkt 4'!$B$14</f>
        <v>#DIV/0!</v>
      </c>
      <c r="G25" s="14" t="e">
        <f ca="1">+'Produkt 5'!X20/'Produkt 5'!$B$14</f>
        <v>#DIV/0!</v>
      </c>
      <c r="H25" s="90" t="e">
        <f ca="1">'Product 6'!X20/'Product 6'!$B$14</f>
        <v>#DIV/0!</v>
      </c>
      <c r="I25" s="91" t="e">
        <f ca="1">'Product 7'!X20/'Product 7'!$B$14</f>
        <v>#DIV/0!</v>
      </c>
      <c r="J25" s="91" t="e">
        <f ca="1">'Product 8'!X20/'Product 8'!$B$14</f>
        <v>#DIV/0!</v>
      </c>
      <c r="K25" s="91" t="e">
        <f ca="1">'Product 9'!X20/'Product 9'!$B$14</f>
        <v>#DIV/0!</v>
      </c>
      <c r="L25" s="91" t="e">
        <f ca="1">'Product 10'!X20/'Product 10'!$B$14</f>
        <v>#DIV/0!</v>
      </c>
      <c r="M25" s="91" t="e">
        <f ca="1">'Product 11'!X$20/'Product 11'!$B$14</f>
        <v>#DIV/0!</v>
      </c>
      <c r="N25" s="91" t="e">
        <f ca="1">'Product 12'!X$20/'Product 12'!$B$14</f>
        <v>#DIV/0!</v>
      </c>
      <c r="O25" s="91" t="e">
        <f ca="1">'Product 13'!X$20/'Product 13'!$B$14</f>
        <v>#DIV/0!</v>
      </c>
      <c r="P25" s="91" t="e">
        <f ca="1">'Product 14'!X$20/'Product 14'!$B$14</f>
        <v>#DIV/0!</v>
      </c>
      <c r="Q25" s="91" t="e">
        <f ca="1">'Product 15'!X$20/'Product 15'!$B$14</f>
        <v>#DIV/0!</v>
      </c>
      <c r="R25" s="3" t="e">
        <f ca="1">'Product 16'!$X$20/'Product 16'!$B$14</f>
        <v>#DIV/0!</v>
      </c>
      <c r="S25" s="3" t="e">
        <f ca="1">'Product 17'!$X$20/'Product 17'!$B$14</f>
        <v>#DIV/0!</v>
      </c>
      <c r="T25" s="3" t="e">
        <f ca="1">'Product 18'!$X$20/'Product 18'!$B$14</f>
        <v>#DIV/0!</v>
      </c>
      <c r="U25" s="3" t="e">
        <f ca="1">'Product 19'!$X$20/'Product 19'!$B$14</f>
        <v>#DIV/0!</v>
      </c>
      <c r="V25" s="3" t="e">
        <f ca="1">'Product 20'!$X$20/'Product 20'!$B$14</f>
        <v>#DIV/0!</v>
      </c>
      <c r="W25" s="3" t="e">
        <f ca="1">'Product 21'!$X$20/'Product 21'!$B$14</f>
        <v>#DIV/0!</v>
      </c>
      <c r="X25" s="3" t="e">
        <f ca="1">'Product 22'!$X$20/'Product 22'!$B$14</f>
        <v>#DIV/0!</v>
      </c>
      <c r="Y25" s="3" t="e">
        <f ca="1">'Product 23'!$X$20/'Product 23'!$B$14</f>
        <v>#DIV/0!</v>
      </c>
      <c r="Z25" s="3" t="e">
        <f ca="1">'Product 24'!$X$20/'Product 24'!$B$14</f>
        <v>#DIV/0!</v>
      </c>
      <c r="AA25" s="3" t="e">
        <f ca="1">'Product 25'!$X$20/'Product 25'!$B$14</f>
        <v>#DIV/0!</v>
      </c>
    </row>
    <row r="26" spans="1:27" x14ac:dyDescent="0.3">
      <c r="A26" s="3" t="s">
        <v>269</v>
      </c>
      <c r="B26" s="2">
        <f t="shared" si="0"/>
        <v>45445</v>
      </c>
      <c r="C26" s="14">
        <f ca="1">+'Produkt 1'!Y20/'Produkt 1'!$B$14</f>
        <v>0</v>
      </c>
      <c r="D26" s="14">
        <f ca="1">+'Produkt 2'!Y20/'Produkt 2'!$B$14</f>
        <v>0</v>
      </c>
      <c r="E26" s="14">
        <f ca="1">+'Produkt 3'!Y20/'Produkt 3'!$B$14</f>
        <v>0</v>
      </c>
      <c r="F26" s="14" t="e">
        <f ca="1">+'Produkt 4'!Y20/'Produkt 4'!$B$14</f>
        <v>#DIV/0!</v>
      </c>
      <c r="G26" s="14" t="e">
        <f ca="1">+'Produkt 5'!Y20/'Produkt 5'!$B$14</f>
        <v>#DIV/0!</v>
      </c>
      <c r="H26" s="90" t="e">
        <f ca="1">'Product 6'!Y20/'Product 6'!$B$14</f>
        <v>#DIV/0!</v>
      </c>
      <c r="I26" s="91" t="e">
        <f ca="1">'Product 7'!Y20/'Product 7'!$B$14</f>
        <v>#DIV/0!</v>
      </c>
      <c r="J26" s="91" t="e">
        <f ca="1">'Product 8'!Y20/'Product 8'!$B$14</f>
        <v>#DIV/0!</v>
      </c>
      <c r="K26" s="91" t="e">
        <f ca="1">'Product 9'!Y20/'Product 9'!$B$14</f>
        <v>#DIV/0!</v>
      </c>
      <c r="L26" s="91" t="e">
        <f ca="1">'Product 10'!Y20/'Product 10'!$B$14</f>
        <v>#DIV/0!</v>
      </c>
      <c r="M26" s="91" t="e">
        <f ca="1">'Product 11'!Y$20/'Product 11'!$B$14</f>
        <v>#DIV/0!</v>
      </c>
      <c r="N26" s="91" t="e">
        <f ca="1">'Product 12'!Y$20/'Product 12'!$B$14</f>
        <v>#DIV/0!</v>
      </c>
      <c r="O26" s="91" t="e">
        <f ca="1">'Product 13'!Y$20/'Product 13'!$B$14</f>
        <v>#DIV/0!</v>
      </c>
      <c r="P26" s="91" t="e">
        <f ca="1">'Product 14'!Y$20/'Product 14'!$B$14</f>
        <v>#DIV/0!</v>
      </c>
      <c r="Q26" s="91" t="e">
        <f ca="1">'Product 15'!Y$20/'Product 15'!$B$14</f>
        <v>#DIV/0!</v>
      </c>
      <c r="R26" s="3" t="e">
        <f ca="1">'Product 16'!$Y$20/'Product 16'!$B$14</f>
        <v>#DIV/0!</v>
      </c>
      <c r="S26" s="3" t="e">
        <f ca="1">'Product 17'!$Y$20/'Product 17'!$B$14</f>
        <v>#DIV/0!</v>
      </c>
      <c r="T26" s="3" t="e">
        <f ca="1">'Product 18'!$Y$20/'Product 18'!$B$14</f>
        <v>#DIV/0!</v>
      </c>
      <c r="U26" s="3" t="e">
        <f ca="1">'Product 19'!$Y$20/'Product 19'!$B$14</f>
        <v>#DIV/0!</v>
      </c>
      <c r="V26" s="3" t="e">
        <f ca="1">'Product 20'!$Y$20/'Product 20'!$B$14</f>
        <v>#DIV/0!</v>
      </c>
      <c r="W26" s="3" t="e">
        <f ca="1">'Product 21'!$Y$20/'Product 21'!$B$14</f>
        <v>#DIV/0!</v>
      </c>
      <c r="X26" s="3" t="e">
        <f ca="1">'Product 22'!$Y$20/'Product 22'!$B$14</f>
        <v>#DIV/0!</v>
      </c>
      <c r="Y26" s="3" t="e">
        <f ca="1">'Product 23'!$Y$20/'Product 23'!$B$14</f>
        <v>#DIV/0!</v>
      </c>
      <c r="Z26" s="3" t="e">
        <f ca="1">'Product 24'!$Y$20/'Product 24'!$B$14</f>
        <v>#DIV/0!</v>
      </c>
      <c r="AA26" s="3" t="e">
        <f ca="1">'Product 25'!$Y$20/'Product 25'!$B$14</f>
        <v>#DIV/0!</v>
      </c>
    </row>
    <row r="27" spans="1:27" x14ac:dyDescent="0.3">
      <c r="A27" s="3" t="s">
        <v>270</v>
      </c>
      <c r="B27" s="2">
        <f t="shared" si="0"/>
        <v>45452</v>
      </c>
      <c r="C27" s="14">
        <f ca="1">+'Produkt 1'!Z20/'Produkt 1'!$B$14</f>
        <v>0</v>
      </c>
      <c r="D27" s="14">
        <f ca="1">+'Produkt 2'!Z20/'Produkt 2'!$B$14</f>
        <v>0</v>
      </c>
      <c r="E27" s="14">
        <f ca="1">+'Produkt 3'!Z20/'Produkt 3'!$B$14</f>
        <v>0</v>
      </c>
      <c r="F27" s="14" t="e">
        <f ca="1">+'Produkt 4'!Z20/'Produkt 4'!$B$14</f>
        <v>#DIV/0!</v>
      </c>
      <c r="G27" s="14" t="e">
        <f ca="1">+'Produkt 5'!Z20/'Produkt 5'!$B$14</f>
        <v>#DIV/0!</v>
      </c>
      <c r="H27" s="90" t="e">
        <f ca="1">'Product 6'!Z20/'Product 6'!$B$14</f>
        <v>#DIV/0!</v>
      </c>
      <c r="I27" s="91" t="e">
        <f ca="1">'Product 7'!Z20/'Product 7'!$B$14</f>
        <v>#DIV/0!</v>
      </c>
      <c r="J27" s="91" t="e">
        <f ca="1">'Product 8'!Z20/'Product 8'!$B$14</f>
        <v>#DIV/0!</v>
      </c>
      <c r="K27" s="91" t="e">
        <f ca="1">'Product 9'!Z20/'Product 9'!$B$14</f>
        <v>#DIV/0!</v>
      </c>
      <c r="L27" s="91" t="e">
        <f ca="1">'Product 10'!Z20/'Product 10'!$B$14</f>
        <v>#DIV/0!</v>
      </c>
      <c r="M27" s="91" t="e">
        <f ca="1">'Product 11'!Z$20/'Product 11'!$B$14</f>
        <v>#DIV/0!</v>
      </c>
      <c r="N27" s="91" t="e">
        <f ca="1">'Product 12'!Z$20/'Product 12'!$B$14</f>
        <v>#DIV/0!</v>
      </c>
      <c r="O27" s="91" t="e">
        <f ca="1">'Product 13'!Z$20/'Product 13'!$B$14</f>
        <v>#DIV/0!</v>
      </c>
      <c r="P27" s="91" t="e">
        <f ca="1">'Product 14'!Z$20/'Product 14'!$B$14</f>
        <v>#DIV/0!</v>
      </c>
      <c r="Q27" s="91" t="e">
        <f ca="1">'Product 15'!Z$20/'Product 15'!$B$14</f>
        <v>#DIV/0!</v>
      </c>
      <c r="R27" s="3" t="e">
        <f ca="1">'Product 16'!$Z$20/'Product 16'!$B$14</f>
        <v>#DIV/0!</v>
      </c>
      <c r="S27" s="3" t="e">
        <f ca="1">'Product 17'!$Z$20/'Product 17'!$B$14</f>
        <v>#DIV/0!</v>
      </c>
      <c r="T27" s="3" t="e">
        <f ca="1">'Product 18'!$Z$20/'Product 18'!$B$14</f>
        <v>#DIV/0!</v>
      </c>
      <c r="U27" s="3" t="e">
        <f ca="1">'Product 19'!$Z$20/'Product 19'!$B$14</f>
        <v>#DIV/0!</v>
      </c>
      <c r="V27" s="3" t="e">
        <f ca="1">'Product 20'!$Z$20/'Product 20'!$B$14</f>
        <v>#DIV/0!</v>
      </c>
      <c r="W27" s="3" t="e">
        <f ca="1">'Product 21'!$Z$20/'Product 21'!$B$14</f>
        <v>#DIV/0!</v>
      </c>
      <c r="X27" s="3" t="e">
        <f ca="1">'Product 22'!$Z$20/'Product 22'!$B$14</f>
        <v>#DIV/0!</v>
      </c>
      <c r="Y27" s="3" t="e">
        <f ca="1">'Product 23'!$Z$20/'Product 23'!$B$14</f>
        <v>#DIV/0!</v>
      </c>
      <c r="Z27" s="3" t="e">
        <f ca="1">'Product 24'!$Z$20/'Product 24'!$B$14</f>
        <v>#DIV/0!</v>
      </c>
      <c r="AA27" s="3" t="e">
        <f ca="1">'Product 25'!$Z$20/'Product 25'!$B$14</f>
        <v>#DIV/0!</v>
      </c>
    </row>
    <row r="28" spans="1:27" x14ac:dyDescent="0.3">
      <c r="A28" s="3" t="s">
        <v>271</v>
      </c>
      <c r="B28" s="2">
        <f t="shared" si="0"/>
        <v>45459</v>
      </c>
      <c r="C28" s="14">
        <f ca="1">+'Produkt 1'!AA20/'Produkt 1'!$B$14</f>
        <v>0</v>
      </c>
      <c r="D28" s="14">
        <f ca="1">+'Produkt 2'!AA20/'Produkt 2'!$B$14</f>
        <v>0</v>
      </c>
      <c r="E28" s="14">
        <f ca="1">+'Produkt 3'!AA20/'Produkt 3'!$B$14</f>
        <v>0</v>
      </c>
      <c r="F28" s="14" t="e">
        <f ca="1">+'Produkt 4'!AA20/'Produkt 4'!$B$14</f>
        <v>#DIV/0!</v>
      </c>
      <c r="G28" s="14" t="e">
        <f ca="1">+'Produkt 5'!AA20/'Produkt 5'!$B$14</f>
        <v>#DIV/0!</v>
      </c>
      <c r="H28" s="90" t="e">
        <f ca="1">'Product 6'!AA20/'Product 6'!$B$14</f>
        <v>#DIV/0!</v>
      </c>
      <c r="I28" s="91" t="e">
        <f ca="1">'Product 7'!AA20/'Product 7'!$B$14</f>
        <v>#DIV/0!</v>
      </c>
      <c r="J28" s="91" t="e">
        <f ca="1">'Product 8'!AA20/'Product 8'!$B$14</f>
        <v>#DIV/0!</v>
      </c>
      <c r="K28" s="91" t="e">
        <f ca="1">'Product 9'!AA20/'Product 9'!$B$14</f>
        <v>#DIV/0!</v>
      </c>
      <c r="L28" s="91" t="e">
        <f ca="1">'Product 10'!AA20/'Product 10'!$B$14</f>
        <v>#DIV/0!</v>
      </c>
      <c r="M28" s="91" t="e">
        <f ca="1">'Product 11'!AA$20/'Product 11'!$B$14</f>
        <v>#DIV/0!</v>
      </c>
      <c r="N28" s="91" t="e">
        <f ca="1">'Product 12'!AA$20/'Product 12'!$B$14</f>
        <v>#DIV/0!</v>
      </c>
      <c r="O28" s="91" t="e">
        <f ca="1">'Product 13'!AA$20/'Product 13'!$B$14</f>
        <v>#DIV/0!</v>
      </c>
      <c r="P28" s="91" t="e">
        <f ca="1">'Product 14'!AA$20/'Product 14'!$B$14</f>
        <v>#DIV/0!</v>
      </c>
      <c r="Q28" s="91" t="e">
        <f ca="1">'Product 15'!AA$20/'Product 15'!$B$14</f>
        <v>#DIV/0!</v>
      </c>
      <c r="R28" s="3" t="e">
        <f ca="1">'Product 16'!$AA$20/'Product 16'!$B$14</f>
        <v>#DIV/0!</v>
      </c>
      <c r="S28" s="3" t="e">
        <f ca="1">'Product 17'!$AA$20/'Product 17'!$B$14</f>
        <v>#DIV/0!</v>
      </c>
      <c r="T28" s="3" t="e">
        <f ca="1">'Product 18'!$AA$20/'Product 18'!$B$14</f>
        <v>#DIV/0!</v>
      </c>
      <c r="U28" s="3" t="e">
        <f ca="1">'Product 19'!$AA$20/'Product 19'!$B$14</f>
        <v>#DIV/0!</v>
      </c>
      <c r="V28" s="3" t="e">
        <f ca="1">'Product 20'!$AA$20/'Product 20'!$B$14</f>
        <v>#DIV/0!</v>
      </c>
      <c r="W28" s="3" t="e">
        <f ca="1">'Product 21'!$AA$20/'Product 21'!$B$14</f>
        <v>#DIV/0!</v>
      </c>
      <c r="X28" s="3" t="e">
        <f ca="1">'Product 22'!$AA$20/'Product 22'!$B$14</f>
        <v>#DIV/0!</v>
      </c>
      <c r="Y28" s="3" t="e">
        <f ca="1">'Product 23'!$AA$20/'Product 23'!$B$14</f>
        <v>#DIV/0!</v>
      </c>
      <c r="Z28" s="3" t="e">
        <f ca="1">'Product 24'!$AA$20/'Product 24'!$B$14</f>
        <v>#DIV/0!</v>
      </c>
      <c r="AA28" s="3" t="e">
        <f ca="1">'Product 25'!$AA$20/'Product 25'!$B$14</f>
        <v>#DIV/0!</v>
      </c>
    </row>
    <row r="29" spans="1:27" x14ac:dyDescent="0.3">
      <c r="A29" s="3" t="s">
        <v>272</v>
      </c>
      <c r="B29" s="2">
        <f t="shared" si="0"/>
        <v>45466</v>
      </c>
      <c r="C29" s="14">
        <f ca="1">+'Produkt 1'!AB20/'Produkt 1'!$B$14</f>
        <v>0</v>
      </c>
      <c r="D29" s="14">
        <f ca="1">+'Produkt 2'!AB20/'Produkt 2'!$B$14</f>
        <v>0</v>
      </c>
      <c r="E29" s="14">
        <f ca="1">+'Produkt 3'!AB20/'Produkt 3'!$B$14</f>
        <v>0</v>
      </c>
      <c r="F29" s="14" t="e">
        <f ca="1">+'Produkt 4'!AB20/'Produkt 4'!$B$14</f>
        <v>#DIV/0!</v>
      </c>
      <c r="G29" s="14" t="e">
        <f ca="1">+'Produkt 5'!AB20/'Produkt 5'!$B$14</f>
        <v>#DIV/0!</v>
      </c>
      <c r="H29" s="90" t="e">
        <f ca="1">'Product 6'!AB20/'Product 6'!$B$14</f>
        <v>#DIV/0!</v>
      </c>
      <c r="I29" s="91" t="e">
        <f ca="1">'Product 7'!AB20/'Product 7'!$B$14</f>
        <v>#DIV/0!</v>
      </c>
      <c r="J29" s="91" t="e">
        <f ca="1">'Product 8'!AB20/'Product 8'!$B$14</f>
        <v>#DIV/0!</v>
      </c>
      <c r="K29" s="91" t="e">
        <f ca="1">'Product 9'!AB20/'Product 9'!$B$14</f>
        <v>#DIV/0!</v>
      </c>
      <c r="L29" s="91" t="e">
        <f ca="1">'Product 10'!AB20/'Product 10'!$B$14</f>
        <v>#DIV/0!</v>
      </c>
      <c r="M29" s="91" t="e">
        <f ca="1">'Product 11'!AB$20/'Product 11'!$B$14</f>
        <v>#DIV/0!</v>
      </c>
      <c r="N29" s="91" t="e">
        <f ca="1">'Product 12'!AB$20/'Product 12'!$B$14</f>
        <v>#DIV/0!</v>
      </c>
      <c r="O29" s="91" t="e">
        <f ca="1">'Product 13'!AB$20/'Product 13'!$B$14</f>
        <v>#DIV/0!</v>
      </c>
      <c r="P29" s="91" t="e">
        <f ca="1">'Product 14'!AB$20/'Product 14'!$B$14</f>
        <v>#DIV/0!</v>
      </c>
      <c r="Q29" s="91" t="e">
        <f ca="1">'Product 15'!AB$20/'Product 15'!$B$14</f>
        <v>#DIV/0!</v>
      </c>
      <c r="R29" s="3" t="e">
        <f ca="1">'Product 16'!$AB$20/'Product 16'!$B$14</f>
        <v>#DIV/0!</v>
      </c>
      <c r="S29" s="3" t="e">
        <f ca="1">'Product 17'!$AB$20/'Product 17'!$B$14</f>
        <v>#DIV/0!</v>
      </c>
      <c r="T29" s="3" t="e">
        <f ca="1">'Product 18'!$AB$20/'Product 18'!$B$14</f>
        <v>#DIV/0!</v>
      </c>
      <c r="U29" s="3" t="e">
        <f ca="1">'Product 19'!$AB$20/'Product 19'!$B$14</f>
        <v>#DIV/0!</v>
      </c>
      <c r="V29" s="3" t="e">
        <f ca="1">'Product 20'!$AB$20/'Product 20'!$B$14</f>
        <v>#DIV/0!</v>
      </c>
      <c r="W29" s="3" t="e">
        <f ca="1">'Product 21'!$AB$20/'Product 21'!$B$14</f>
        <v>#DIV/0!</v>
      </c>
      <c r="X29" s="3" t="e">
        <f ca="1">'Product 22'!$AB$20/'Product 22'!$B$14</f>
        <v>#DIV/0!</v>
      </c>
      <c r="Y29" s="3" t="e">
        <f ca="1">'Product 23'!$AB$20/'Product 23'!$B$14</f>
        <v>#DIV/0!</v>
      </c>
      <c r="Z29" s="3" t="e">
        <f ca="1">'Product 24'!$AB$20/'Product 24'!$B$14</f>
        <v>#DIV/0!</v>
      </c>
      <c r="AA29" s="3" t="e">
        <f ca="1">'Product 25'!$AB$20/'Product 25'!$B$14</f>
        <v>#DIV/0!</v>
      </c>
    </row>
    <row r="30" spans="1:27" x14ac:dyDescent="0.3">
      <c r="A30" s="3" t="s">
        <v>273</v>
      </c>
      <c r="B30" s="2">
        <f t="shared" si="0"/>
        <v>45473</v>
      </c>
      <c r="C30" s="14">
        <f ca="1">+'Produkt 1'!AC20/'Produkt 1'!$B$14</f>
        <v>0</v>
      </c>
      <c r="D30" s="14">
        <f ca="1">+'Produkt 2'!AC20/'Produkt 2'!$B$14</f>
        <v>0</v>
      </c>
      <c r="E30" s="14">
        <f ca="1">+'Produkt 3'!AC20/'Produkt 3'!$B$14</f>
        <v>0</v>
      </c>
      <c r="F30" s="14" t="e">
        <f ca="1">+'Produkt 4'!AC20/'Produkt 4'!$B$14</f>
        <v>#DIV/0!</v>
      </c>
      <c r="G30" s="14" t="e">
        <f ca="1">+'Produkt 5'!AC20/'Produkt 5'!$B$14</f>
        <v>#DIV/0!</v>
      </c>
      <c r="H30" s="90" t="e">
        <f ca="1">'Product 6'!AC20/'Product 6'!$B$14</f>
        <v>#DIV/0!</v>
      </c>
      <c r="I30" s="91" t="e">
        <f ca="1">'Product 7'!AC20/'Product 7'!$B$14</f>
        <v>#DIV/0!</v>
      </c>
      <c r="J30" s="91" t="e">
        <f ca="1">'Product 8'!AC20/'Product 8'!$B$14</f>
        <v>#DIV/0!</v>
      </c>
      <c r="K30" s="91" t="e">
        <f ca="1">'Product 9'!AC20/'Product 9'!$B$14</f>
        <v>#DIV/0!</v>
      </c>
      <c r="L30" s="91" t="e">
        <f ca="1">'Product 10'!AC20/'Product 10'!$B$14</f>
        <v>#DIV/0!</v>
      </c>
      <c r="M30" s="91" t="e">
        <f ca="1">'Product 11'!AC$20/'Product 11'!$B$14</f>
        <v>#DIV/0!</v>
      </c>
      <c r="N30" s="91" t="e">
        <f ca="1">'Product 12'!AC$20/'Product 12'!$B$14</f>
        <v>#DIV/0!</v>
      </c>
      <c r="O30" s="91" t="e">
        <f ca="1">'Product 13'!AC$20/'Product 13'!$B$14</f>
        <v>#DIV/0!</v>
      </c>
      <c r="P30" s="91" t="e">
        <f ca="1">'Product 14'!AC$20/'Product 14'!$B$14</f>
        <v>#DIV/0!</v>
      </c>
      <c r="Q30" s="91" t="e">
        <f ca="1">'Product 15'!AC$20/'Product 15'!$B$14</f>
        <v>#DIV/0!</v>
      </c>
      <c r="R30" s="3" t="e">
        <f ca="1">'Product 16'!$AC$20/'Product 16'!$B$14</f>
        <v>#DIV/0!</v>
      </c>
      <c r="S30" s="3" t="e">
        <f ca="1">'Product 17'!$AC$20/'Product 17'!$B$14</f>
        <v>#DIV/0!</v>
      </c>
      <c r="T30" s="3" t="e">
        <f ca="1">'Product 18'!$AC$20/'Product 18'!$B$14</f>
        <v>#DIV/0!</v>
      </c>
      <c r="U30" s="3" t="e">
        <f ca="1">'Product 19'!$AC$20/'Product 19'!$B$14</f>
        <v>#DIV/0!</v>
      </c>
      <c r="V30" s="3" t="e">
        <f ca="1">'Product 20'!$AC$20/'Product 20'!$B$14</f>
        <v>#DIV/0!</v>
      </c>
      <c r="W30" s="3" t="e">
        <f ca="1">'Product 21'!$AC$20/'Product 21'!$B$14</f>
        <v>#DIV/0!</v>
      </c>
      <c r="X30" s="3" t="e">
        <f ca="1">'Product 22'!$AC$20/'Product 22'!$B$14</f>
        <v>#DIV/0!</v>
      </c>
      <c r="Y30" s="3" t="e">
        <f ca="1">'Product 23'!$AC$20/'Product 23'!$B$14</f>
        <v>#DIV/0!</v>
      </c>
      <c r="Z30" s="3" t="e">
        <f ca="1">'Product 24'!$AC$20/'Product 24'!$B$14</f>
        <v>#DIV/0!</v>
      </c>
      <c r="AA30" s="3" t="e">
        <f ca="1">'Product 25'!$AC$20/'Product 25'!$B$14</f>
        <v>#DIV/0!</v>
      </c>
    </row>
    <row r="31" spans="1:27" x14ac:dyDescent="0.3">
      <c r="A31" s="3" t="s">
        <v>274</v>
      </c>
      <c r="B31" s="2">
        <f t="shared" si="0"/>
        <v>45480</v>
      </c>
      <c r="C31" s="14">
        <f ca="1">+'Produkt 1'!AD20/'Produkt 1'!$B$14</f>
        <v>0</v>
      </c>
      <c r="D31" s="14">
        <f ca="1">+'Produkt 2'!AD20/'Produkt 2'!$B$14</f>
        <v>0</v>
      </c>
      <c r="E31" s="14">
        <f ca="1">+'Produkt 3'!AD20/'Produkt 3'!$B$14</f>
        <v>0</v>
      </c>
      <c r="F31" s="14" t="e">
        <f ca="1">+'Produkt 4'!AD20/'Produkt 4'!$B$14</f>
        <v>#DIV/0!</v>
      </c>
      <c r="G31" s="14" t="e">
        <f ca="1">+'Produkt 5'!AD20/'Produkt 5'!$B$14</f>
        <v>#DIV/0!</v>
      </c>
      <c r="H31" s="90" t="e">
        <f ca="1">'Product 6'!AD20/'Product 6'!$B$14</f>
        <v>#DIV/0!</v>
      </c>
      <c r="I31" s="91" t="e">
        <f ca="1">'Product 7'!AD20/'Product 7'!$B$14</f>
        <v>#DIV/0!</v>
      </c>
      <c r="J31" s="91" t="e">
        <f ca="1">'Product 8'!AD20/'Product 8'!$B$14</f>
        <v>#DIV/0!</v>
      </c>
      <c r="K31" s="91" t="e">
        <f ca="1">'Product 9'!AD20/'Product 9'!$B$14</f>
        <v>#DIV/0!</v>
      </c>
      <c r="L31" s="91" t="e">
        <f ca="1">'Product 10'!AD20/'Product 10'!$B$14</f>
        <v>#DIV/0!</v>
      </c>
      <c r="M31" s="91" t="e">
        <f ca="1">'Product 11'!AD$20/'Product 11'!$B$14</f>
        <v>#DIV/0!</v>
      </c>
      <c r="N31" s="91" t="e">
        <f ca="1">'Product 12'!AD$20/'Product 12'!$B$14</f>
        <v>#DIV/0!</v>
      </c>
      <c r="O31" s="91" t="e">
        <f ca="1">'Product 13'!AD$20/'Product 13'!$B$14</f>
        <v>#DIV/0!</v>
      </c>
      <c r="P31" s="91" t="e">
        <f ca="1">'Product 14'!AD$20/'Product 14'!$B$14</f>
        <v>#DIV/0!</v>
      </c>
      <c r="Q31" s="91" t="e">
        <f ca="1">'Product 15'!AD$20/'Product 15'!$B$14</f>
        <v>#DIV/0!</v>
      </c>
      <c r="R31" s="3" t="e">
        <f ca="1">'Product 16'!$AD$20/'Product 16'!$B$14</f>
        <v>#DIV/0!</v>
      </c>
      <c r="S31" s="3" t="e">
        <f ca="1">'Product 17'!$AD$20/'Product 17'!$B$14</f>
        <v>#DIV/0!</v>
      </c>
      <c r="T31" s="3" t="e">
        <f ca="1">'Product 18'!$AD$20/'Product 18'!$B$14</f>
        <v>#DIV/0!</v>
      </c>
      <c r="U31" s="3" t="e">
        <f ca="1">'Product 19'!$AD$20/'Product 19'!$B$14</f>
        <v>#DIV/0!</v>
      </c>
      <c r="V31" s="3" t="e">
        <f ca="1">'Product 20'!$AD$20/'Product 20'!$B$14</f>
        <v>#DIV/0!</v>
      </c>
      <c r="W31" s="3" t="e">
        <f ca="1">'Product 21'!$AD$20/'Product 21'!$B$14</f>
        <v>#DIV/0!</v>
      </c>
      <c r="X31" s="3" t="e">
        <f ca="1">'Product 22'!$AD$20/'Product 22'!$B$14</f>
        <v>#DIV/0!</v>
      </c>
      <c r="Y31" s="3" t="e">
        <f ca="1">'Product 23'!$AD$20/'Product 23'!$B$14</f>
        <v>#DIV/0!</v>
      </c>
      <c r="Z31" s="3" t="e">
        <f ca="1">'Product 24'!$AD$20/'Product 24'!$B$14</f>
        <v>#DIV/0!</v>
      </c>
      <c r="AA31" s="3" t="e">
        <f ca="1">'Product 25'!$AD$20/'Product 25'!$B$14</f>
        <v>#DIV/0!</v>
      </c>
    </row>
    <row r="32" spans="1:27" x14ac:dyDescent="0.3">
      <c r="A32" s="3" t="s">
        <v>275</v>
      </c>
      <c r="B32" s="2">
        <f t="shared" si="0"/>
        <v>45487</v>
      </c>
      <c r="C32" s="14">
        <f ca="1">+'Produkt 1'!AE20/'Produkt 1'!$B$14</f>
        <v>0</v>
      </c>
      <c r="D32" s="14">
        <f ca="1">+'Produkt 2'!AE20/'Produkt 2'!$B$14</f>
        <v>0</v>
      </c>
      <c r="E32" s="14">
        <f ca="1">+'Produkt 3'!AE20/'Produkt 3'!$B$14</f>
        <v>0</v>
      </c>
      <c r="F32" s="14" t="e">
        <f ca="1">+'Produkt 4'!AE20/'Produkt 4'!$B$14</f>
        <v>#DIV/0!</v>
      </c>
      <c r="G32" s="14" t="e">
        <f ca="1">+'Produkt 5'!AE20/'Produkt 5'!$B$14</f>
        <v>#DIV/0!</v>
      </c>
      <c r="H32" s="90" t="e">
        <f ca="1">'Product 6'!AE20/'Product 6'!$B$14</f>
        <v>#DIV/0!</v>
      </c>
      <c r="I32" s="91" t="e">
        <f ca="1">'Product 7'!AE20/'Product 7'!$B$14</f>
        <v>#DIV/0!</v>
      </c>
      <c r="J32" s="91" t="e">
        <f ca="1">'Product 8'!AE20/'Product 8'!$B$14</f>
        <v>#DIV/0!</v>
      </c>
      <c r="K32" s="91" t="e">
        <f ca="1">'Product 9'!AE20/'Product 9'!$B$14</f>
        <v>#DIV/0!</v>
      </c>
      <c r="L32" s="91" t="e">
        <f ca="1">'Product 10'!AE20/'Product 10'!$B$14</f>
        <v>#DIV/0!</v>
      </c>
      <c r="M32" s="91" t="e">
        <f ca="1">'Product 11'!AE$20/'Product 11'!$B$14</f>
        <v>#DIV/0!</v>
      </c>
      <c r="N32" s="91" t="e">
        <f ca="1">'Product 12'!AE$20/'Product 12'!$B$14</f>
        <v>#DIV/0!</v>
      </c>
      <c r="O32" s="91" t="e">
        <f ca="1">'Product 13'!AE$20/'Product 13'!$B$14</f>
        <v>#DIV/0!</v>
      </c>
      <c r="P32" s="91" t="e">
        <f ca="1">'Product 14'!AE$20/'Product 14'!$B$14</f>
        <v>#DIV/0!</v>
      </c>
      <c r="Q32" s="91" t="e">
        <f ca="1">'Product 15'!AE$20/'Product 15'!$B$14</f>
        <v>#DIV/0!</v>
      </c>
      <c r="R32" s="3" t="e">
        <f ca="1">'Product 16'!$AE$20/'Product 16'!$B$14</f>
        <v>#DIV/0!</v>
      </c>
      <c r="S32" s="3" t="e">
        <f ca="1">'Product 17'!$AE$20/'Product 17'!$B$14</f>
        <v>#DIV/0!</v>
      </c>
      <c r="T32" s="3" t="e">
        <f ca="1">'Product 18'!$AE$20/'Product 18'!$B$14</f>
        <v>#DIV/0!</v>
      </c>
      <c r="U32" s="3" t="e">
        <f ca="1">'Product 19'!$AE$20/'Product 19'!$B$14</f>
        <v>#DIV/0!</v>
      </c>
      <c r="V32" s="3" t="e">
        <f ca="1">'Product 20'!$AE$20/'Product 20'!$B$14</f>
        <v>#DIV/0!</v>
      </c>
      <c r="W32" s="3" t="e">
        <f ca="1">'Product 21'!$AE$20/'Product 21'!$B$14</f>
        <v>#DIV/0!</v>
      </c>
      <c r="X32" s="3" t="e">
        <f ca="1">'Product 22'!$AE$20/'Product 22'!$B$14</f>
        <v>#DIV/0!</v>
      </c>
      <c r="Y32" s="3" t="e">
        <f ca="1">'Product 23'!$AE$20/'Product 23'!$B$14</f>
        <v>#DIV/0!</v>
      </c>
      <c r="Z32" s="3" t="e">
        <f ca="1">'Product 24'!$AE$20/'Product 24'!$B$14</f>
        <v>#DIV/0!</v>
      </c>
      <c r="AA32" s="3" t="e">
        <f ca="1">'Product 25'!$AE$20/'Product 25'!$B$14</f>
        <v>#DIV/0!</v>
      </c>
    </row>
    <row r="33" spans="1:27" x14ac:dyDescent="0.3">
      <c r="A33" s="3" t="s">
        <v>276</v>
      </c>
      <c r="B33" s="2">
        <f t="shared" si="0"/>
        <v>45494</v>
      </c>
      <c r="C33" s="14">
        <f ca="1">+'Produkt 1'!AF20/'Produkt 1'!$B$14</f>
        <v>0</v>
      </c>
      <c r="D33" s="14">
        <f ca="1">+'Produkt 2'!AF20/'Produkt 2'!$B$14</f>
        <v>0</v>
      </c>
      <c r="E33" s="14">
        <f ca="1">+'Produkt 3'!AF20/'Produkt 3'!$B$14</f>
        <v>0</v>
      </c>
      <c r="F33" s="14" t="e">
        <f ca="1">+'Produkt 4'!AF20/'Produkt 4'!$B$14</f>
        <v>#DIV/0!</v>
      </c>
      <c r="G33" s="14" t="e">
        <f ca="1">+'Produkt 5'!AF20/'Produkt 5'!$B$14</f>
        <v>#DIV/0!</v>
      </c>
      <c r="H33" s="90" t="e">
        <f ca="1">'Product 6'!AF20/'Product 6'!$B$14</f>
        <v>#DIV/0!</v>
      </c>
      <c r="I33" s="91" t="e">
        <f ca="1">'Product 7'!AF20/'Product 7'!$B$14</f>
        <v>#DIV/0!</v>
      </c>
      <c r="J33" s="91" t="e">
        <f ca="1">'Product 8'!AF20/'Product 8'!$B$14</f>
        <v>#DIV/0!</v>
      </c>
      <c r="K33" s="91" t="e">
        <f ca="1">'Product 9'!AF20/'Product 9'!$B$14</f>
        <v>#DIV/0!</v>
      </c>
      <c r="L33" s="91" t="e">
        <f ca="1">'Product 10'!AF20/'Product 10'!$B$14</f>
        <v>#DIV/0!</v>
      </c>
      <c r="M33" s="91" t="e">
        <f ca="1">'Product 11'!AF$20/'Product 11'!$B$14</f>
        <v>#DIV/0!</v>
      </c>
      <c r="N33" s="91" t="e">
        <f ca="1">'Product 12'!AF$20/'Product 12'!$B$14</f>
        <v>#DIV/0!</v>
      </c>
      <c r="O33" s="91" t="e">
        <f ca="1">'Product 13'!AF$20/'Product 13'!$B$14</f>
        <v>#DIV/0!</v>
      </c>
      <c r="P33" s="91" t="e">
        <f ca="1">'Product 14'!AF$20/'Product 14'!$B$14</f>
        <v>#DIV/0!</v>
      </c>
      <c r="Q33" s="91" t="e">
        <f ca="1">'Product 15'!AF$20/'Product 15'!$B$14</f>
        <v>#DIV/0!</v>
      </c>
      <c r="R33" s="3" t="e">
        <f ca="1">'Product 16'!$AF$20/'Product 16'!$B$14</f>
        <v>#DIV/0!</v>
      </c>
      <c r="S33" s="3" t="e">
        <f ca="1">'Product 17'!$AF$20/'Product 17'!$B$14</f>
        <v>#DIV/0!</v>
      </c>
      <c r="T33" s="3" t="e">
        <f ca="1">'Product 18'!$AF$20/'Product 18'!$B$14</f>
        <v>#DIV/0!</v>
      </c>
      <c r="U33" s="3" t="e">
        <f ca="1">'Product 19'!$AF$20/'Product 19'!$B$14</f>
        <v>#DIV/0!</v>
      </c>
      <c r="V33" s="3" t="e">
        <f ca="1">'Product 20'!$AF$20/'Product 20'!$B$14</f>
        <v>#DIV/0!</v>
      </c>
      <c r="W33" s="3" t="e">
        <f ca="1">'Product 21'!$AF$20/'Product 21'!$B$14</f>
        <v>#DIV/0!</v>
      </c>
      <c r="X33" s="3" t="e">
        <f ca="1">'Product 22'!$AF$20/'Product 22'!$B$14</f>
        <v>#DIV/0!</v>
      </c>
      <c r="Y33" s="3" t="e">
        <f ca="1">'Product 23'!$AF$20/'Product 23'!$B$14</f>
        <v>#DIV/0!</v>
      </c>
      <c r="Z33" s="3" t="e">
        <f ca="1">'Product 24'!$AF$20/'Product 24'!$B$14</f>
        <v>#DIV/0!</v>
      </c>
      <c r="AA33" s="3" t="e">
        <f ca="1">'Product 25'!$AF$20/'Product 25'!$B$14</f>
        <v>#DIV/0!</v>
      </c>
    </row>
    <row r="34" spans="1:27" x14ac:dyDescent="0.3">
      <c r="A34" s="3" t="s">
        <v>277</v>
      </c>
      <c r="B34" s="2">
        <f t="shared" si="0"/>
        <v>45501</v>
      </c>
      <c r="C34" s="14">
        <f ca="1">+'Produkt 1'!AG20/'Produkt 1'!$B$14</f>
        <v>0</v>
      </c>
      <c r="D34" s="14">
        <f ca="1">+'Produkt 2'!AG20/'Produkt 2'!$B$14</f>
        <v>0</v>
      </c>
      <c r="E34" s="14">
        <f ca="1">+'Produkt 3'!AG20/'Produkt 3'!$B$14</f>
        <v>0</v>
      </c>
      <c r="F34" s="14" t="e">
        <f ca="1">+'Produkt 4'!AG20/'Produkt 4'!$B$14</f>
        <v>#DIV/0!</v>
      </c>
      <c r="G34" s="14" t="e">
        <f ca="1">+'Produkt 5'!AG20/'Produkt 5'!$B$14</f>
        <v>#DIV/0!</v>
      </c>
      <c r="H34" s="90" t="e">
        <f ca="1">'Product 6'!AG20/'Product 6'!$B$14</f>
        <v>#DIV/0!</v>
      </c>
      <c r="I34" s="91" t="e">
        <f ca="1">'Product 7'!AG20/'Product 7'!$B$14</f>
        <v>#DIV/0!</v>
      </c>
      <c r="J34" s="91" t="e">
        <f ca="1">'Product 8'!AG20/'Product 8'!$B$14</f>
        <v>#DIV/0!</v>
      </c>
      <c r="K34" s="91" t="e">
        <f ca="1">'Product 9'!AG20/'Product 9'!$B$14</f>
        <v>#DIV/0!</v>
      </c>
      <c r="L34" s="91" t="e">
        <f ca="1">'Product 10'!AG20/'Product 10'!$B$14</f>
        <v>#DIV/0!</v>
      </c>
      <c r="M34" s="91" t="e">
        <f ca="1">'Product 11'!AG$20/'Product 11'!$B$14</f>
        <v>#DIV/0!</v>
      </c>
      <c r="N34" s="91" t="e">
        <f ca="1">'Product 12'!AG$20/'Product 12'!$B$14</f>
        <v>#DIV/0!</v>
      </c>
      <c r="O34" s="91" t="e">
        <f ca="1">'Product 13'!AG$20/'Product 13'!$B$14</f>
        <v>#DIV/0!</v>
      </c>
      <c r="P34" s="91" t="e">
        <f ca="1">'Product 14'!AG$20/'Product 14'!$B$14</f>
        <v>#DIV/0!</v>
      </c>
      <c r="Q34" s="91" t="e">
        <f ca="1">'Product 15'!AG$20/'Product 15'!$B$14</f>
        <v>#DIV/0!</v>
      </c>
      <c r="R34" s="3" t="e">
        <f ca="1">'Product 16'!$AG$20/'Product 16'!$B$14</f>
        <v>#DIV/0!</v>
      </c>
      <c r="S34" s="3" t="e">
        <f ca="1">'Product 17'!$AG$20/'Product 17'!$B$14</f>
        <v>#DIV/0!</v>
      </c>
      <c r="T34" s="3" t="e">
        <f ca="1">'Product 18'!$AG$20/'Product 18'!$B$14</f>
        <v>#DIV/0!</v>
      </c>
      <c r="U34" s="3" t="e">
        <f ca="1">'Product 19'!$AG$20/'Product 19'!$B$14</f>
        <v>#DIV/0!</v>
      </c>
      <c r="V34" s="3" t="e">
        <f ca="1">'Product 20'!$AG$20/'Product 20'!$B$14</f>
        <v>#DIV/0!</v>
      </c>
      <c r="W34" s="3" t="e">
        <f ca="1">'Product 21'!$AG$20/'Product 21'!$B$14</f>
        <v>#DIV/0!</v>
      </c>
      <c r="X34" s="3" t="e">
        <f ca="1">'Product 22'!$AG$20/'Product 22'!$B$14</f>
        <v>#DIV/0!</v>
      </c>
      <c r="Y34" s="3" t="e">
        <f ca="1">'Product 23'!$AG$20/'Product 23'!$B$14</f>
        <v>#DIV/0!</v>
      </c>
      <c r="Z34" s="3" t="e">
        <f ca="1">'Product 24'!$AG$20/'Product 24'!$B$14</f>
        <v>#DIV/0!</v>
      </c>
      <c r="AA34" s="3" t="e">
        <f ca="1">'Product 25'!$AG$20/'Product 25'!$B$14</f>
        <v>#DIV/0!</v>
      </c>
    </row>
    <row r="35" spans="1:27" x14ac:dyDescent="0.3">
      <c r="A35" s="3" t="s">
        <v>278</v>
      </c>
      <c r="B35" s="2">
        <f t="shared" si="0"/>
        <v>45508</v>
      </c>
      <c r="C35" s="14">
        <f ca="1">+'Produkt 1'!AH20/'Produkt 1'!$B$14</f>
        <v>0</v>
      </c>
      <c r="D35" s="14">
        <f ca="1">+'Produkt 2'!AH20/'Produkt 2'!$B$14</f>
        <v>0</v>
      </c>
      <c r="E35" s="14">
        <f ca="1">+'Produkt 3'!AH20/'Produkt 3'!$B$14</f>
        <v>0</v>
      </c>
      <c r="F35" s="14" t="e">
        <f ca="1">+'Produkt 4'!AH20/'Produkt 4'!$B$14</f>
        <v>#DIV/0!</v>
      </c>
      <c r="G35" s="14" t="e">
        <f ca="1">+'Produkt 5'!AH20/'Produkt 5'!$B$14</f>
        <v>#DIV/0!</v>
      </c>
      <c r="H35" s="90" t="e">
        <f ca="1">'Product 6'!AH20/'Product 6'!$B$14</f>
        <v>#DIV/0!</v>
      </c>
      <c r="I35" s="91" t="e">
        <f ca="1">'Product 7'!AH20/'Product 7'!$B$14</f>
        <v>#DIV/0!</v>
      </c>
      <c r="J35" s="91" t="e">
        <f ca="1">'Product 8'!AH20/'Product 8'!$B$14</f>
        <v>#DIV/0!</v>
      </c>
      <c r="K35" s="91" t="e">
        <f ca="1">'Product 9'!AH20/'Product 9'!$B$14</f>
        <v>#DIV/0!</v>
      </c>
      <c r="L35" s="91" t="e">
        <f ca="1">'Product 10'!AH20/'Product 10'!$B$14</f>
        <v>#DIV/0!</v>
      </c>
      <c r="M35" s="91" t="e">
        <f ca="1">'Product 11'!AH$20/'Product 11'!$B$14</f>
        <v>#DIV/0!</v>
      </c>
      <c r="N35" s="91" t="e">
        <f ca="1">'Product 12'!AH$20/'Product 12'!$B$14</f>
        <v>#DIV/0!</v>
      </c>
      <c r="O35" s="91" t="e">
        <f ca="1">'Product 13'!AH$20/'Product 13'!$B$14</f>
        <v>#DIV/0!</v>
      </c>
      <c r="P35" s="91" t="e">
        <f ca="1">'Product 14'!AH$20/'Product 14'!$B$14</f>
        <v>#DIV/0!</v>
      </c>
      <c r="Q35" s="91" t="e">
        <f ca="1">'Product 15'!AH$20/'Product 15'!$B$14</f>
        <v>#DIV/0!</v>
      </c>
      <c r="R35" s="3" t="e">
        <f ca="1">'Product 16'!$AH$20/'Product 16'!$B$14</f>
        <v>#DIV/0!</v>
      </c>
      <c r="S35" s="3" t="e">
        <f ca="1">'Product 17'!$AH$20/'Product 17'!$B$14</f>
        <v>#DIV/0!</v>
      </c>
      <c r="T35" s="3" t="e">
        <f ca="1">'Product 18'!$AH$20/'Product 18'!$B$14</f>
        <v>#DIV/0!</v>
      </c>
      <c r="U35" s="3" t="e">
        <f ca="1">'Product 19'!$AH$20/'Product 19'!$B$14</f>
        <v>#DIV/0!</v>
      </c>
      <c r="V35" s="3" t="e">
        <f ca="1">'Product 20'!$AH$20/'Product 20'!$B$14</f>
        <v>#DIV/0!</v>
      </c>
      <c r="W35" s="3" t="e">
        <f ca="1">'Product 21'!$AH$20/'Product 21'!$B$14</f>
        <v>#DIV/0!</v>
      </c>
      <c r="X35" s="3" t="e">
        <f ca="1">'Product 22'!$AH$20/'Product 22'!$B$14</f>
        <v>#DIV/0!</v>
      </c>
      <c r="Y35" s="3" t="e">
        <f ca="1">'Product 23'!$AH$20/'Product 23'!$B$14</f>
        <v>#DIV/0!</v>
      </c>
      <c r="Z35" s="3" t="e">
        <f ca="1">'Product 24'!$AH$20/'Product 24'!$B$14</f>
        <v>#DIV/0!</v>
      </c>
      <c r="AA35" s="3" t="e">
        <f ca="1">'Product 25'!$AH$20/'Product 25'!$B$14</f>
        <v>#DIV/0!</v>
      </c>
    </row>
    <row r="36" spans="1:27" x14ac:dyDescent="0.3">
      <c r="A36" s="3" t="s">
        <v>279</v>
      </c>
      <c r="B36" s="2">
        <f t="shared" si="0"/>
        <v>45515</v>
      </c>
      <c r="C36" s="14">
        <f ca="1">+'Produkt 1'!AI20/'Produkt 1'!$B$14</f>
        <v>0</v>
      </c>
      <c r="D36" s="14">
        <f ca="1">+'Produkt 2'!AI20/'Produkt 2'!$B$14</f>
        <v>0</v>
      </c>
      <c r="E36" s="14">
        <f ca="1">+'Produkt 3'!AI20/'Produkt 3'!$B$14</f>
        <v>0</v>
      </c>
      <c r="F36" s="14" t="e">
        <f ca="1">+'Produkt 4'!AI20/'Produkt 4'!$B$14</f>
        <v>#DIV/0!</v>
      </c>
      <c r="G36" s="14" t="e">
        <f ca="1">+'Produkt 5'!AI20/'Produkt 5'!$B$14</f>
        <v>#DIV/0!</v>
      </c>
      <c r="H36" s="90" t="e">
        <f ca="1">'Product 6'!AI20/'Product 6'!$B$14</f>
        <v>#DIV/0!</v>
      </c>
      <c r="I36" s="91" t="e">
        <f ca="1">'Product 7'!AI20/'Product 7'!$B$14</f>
        <v>#DIV/0!</v>
      </c>
      <c r="J36" s="91" t="e">
        <f ca="1">'Product 8'!AI20/'Product 8'!$B$14</f>
        <v>#DIV/0!</v>
      </c>
      <c r="K36" s="91" t="e">
        <f ca="1">'Product 9'!AI20/'Product 9'!$B$14</f>
        <v>#DIV/0!</v>
      </c>
      <c r="L36" s="91" t="e">
        <f ca="1">'Product 10'!AI20/'Product 10'!$B$14</f>
        <v>#DIV/0!</v>
      </c>
      <c r="M36" s="91" t="e">
        <f ca="1">'Product 11'!AI$20/'Product 11'!$B$14</f>
        <v>#DIV/0!</v>
      </c>
      <c r="N36" s="91" t="e">
        <f ca="1">'Product 12'!AI$20/'Product 12'!$B$14</f>
        <v>#DIV/0!</v>
      </c>
      <c r="O36" s="91" t="e">
        <f ca="1">'Product 13'!AI$20/'Product 13'!$B$14</f>
        <v>#DIV/0!</v>
      </c>
      <c r="P36" s="91" t="e">
        <f ca="1">'Product 14'!AI$20/'Product 14'!$B$14</f>
        <v>#DIV/0!</v>
      </c>
      <c r="Q36" s="91" t="e">
        <f ca="1">'Product 15'!AI$20/'Product 15'!$B$14</f>
        <v>#DIV/0!</v>
      </c>
      <c r="R36" s="3" t="e">
        <f ca="1">'Product 16'!$AI$20/'Product 16'!$B$14</f>
        <v>#DIV/0!</v>
      </c>
      <c r="S36" s="3" t="e">
        <f ca="1">'Product 17'!$AI$20/'Product 17'!$B$14</f>
        <v>#DIV/0!</v>
      </c>
      <c r="T36" s="3" t="e">
        <f ca="1">'Product 18'!$AI$20/'Product 18'!$B$14</f>
        <v>#DIV/0!</v>
      </c>
      <c r="U36" s="3" t="e">
        <f ca="1">'Product 19'!$AI$20/'Product 19'!$B$14</f>
        <v>#DIV/0!</v>
      </c>
      <c r="V36" s="3" t="e">
        <f ca="1">'Product 20'!$AI$20/'Product 20'!$B$14</f>
        <v>#DIV/0!</v>
      </c>
      <c r="W36" s="3" t="e">
        <f ca="1">'Product 21'!$AI$20/'Product 21'!$B$14</f>
        <v>#DIV/0!</v>
      </c>
      <c r="X36" s="3" t="e">
        <f ca="1">'Product 22'!$AI$20/'Product 22'!$B$14</f>
        <v>#DIV/0!</v>
      </c>
      <c r="Y36" s="3" t="e">
        <f ca="1">'Product 23'!$AI$20/'Product 23'!$B$14</f>
        <v>#DIV/0!</v>
      </c>
      <c r="Z36" s="3" t="e">
        <f ca="1">'Product 24'!$AI$20/'Product 24'!$B$14</f>
        <v>#DIV/0!</v>
      </c>
      <c r="AA36" s="3" t="e">
        <f ca="1">'Product 25'!$AI$20/'Product 25'!$B$14</f>
        <v>#DIV/0!</v>
      </c>
    </row>
    <row r="37" spans="1:27" x14ac:dyDescent="0.3">
      <c r="A37" s="3" t="s">
        <v>280</v>
      </c>
      <c r="B37" s="2">
        <f t="shared" si="0"/>
        <v>45522</v>
      </c>
      <c r="C37" s="14">
        <f ca="1">+'Produkt 1'!AJ20/'Produkt 1'!$B$14</f>
        <v>0</v>
      </c>
      <c r="D37" s="14">
        <f ca="1">+'Produkt 2'!AJ20/'Produkt 2'!$B$14</f>
        <v>0</v>
      </c>
      <c r="E37" s="14">
        <f ca="1">+'Produkt 3'!AJ20/'Produkt 3'!$B$14</f>
        <v>0</v>
      </c>
      <c r="F37" s="14" t="e">
        <f ca="1">+'Produkt 4'!AJ20/'Produkt 4'!$B$14</f>
        <v>#DIV/0!</v>
      </c>
      <c r="G37" s="14" t="e">
        <f ca="1">+'Produkt 5'!AJ20/'Produkt 5'!$B$14</f>
        <v>#DIV/0!</v>
      </c>
      <c r="H37" s="90" t="e">
        <f ca="1">'Product 6'!AJ20/'Product 6'!$B$14</f>
        <v>#DIV/0!</v>
      </c>
      <c r="I37" s="91" t="e">
        <f ca="1">'Product 7'!AJ20/'Product 7'!$B$14</f>
        <v>#DIV/0!</v>
      </c>
      <c r="J37" s="91" t="e">
        <f ca="1">'Product 8'!AJ20/'Product 8'!$B$14</f>
        <v>#DIV/0!</v>
      </c>
      <c r="K37" s="91" t="e">
        <f ca="1">'Product 9'!AJ20/'Product 9'!$B$14</f>
        <v>#DIV/0!</v>
      </c>
      <c r="L37" s="91" t="e">
        <f ca="1">'Product 10'!AJ20/'Product 10'!$B$14</f>
        <v>#DIV/0!</v>
      </c>
      <c r="M37" s="91" t="e">
        <f ca="1">'Product 11'!AJ$20/'Product 11'!$B$14</f>
        <v>#DIV/0!</v>
      </c>
      <c r="N37" s="91" t="e">
        <f ca="1">'Product 12'!AJ$20/'Product 12'!$B$14</f>
        <v>#DIV/0!</v>
      </c>
      <c r="O37" s="91" t="e">
        <f ca="1">'Product 13'!AJ$20/'Product 13'!$B$14</f>
        <v>#DIV/0!</v>
      </c>
      <c r="P37" s="91" t="e">
        <f ca="1">'Product 14'!AJ$20/'Product 14'!$B$14</f>
        <v>#DIV/0!</v>
      </c>
      <c r="Q37" s="91" t="e">
        <f ca="1">'Product 15'!AJ$20/'Product 15'!$B$14</f>
        <v>#DIV/0!</v>
      </c>
      <c r="R37" s="3" t="e">
        <f ca="1">'Product 16'!$AJ$20/'Product 16'!$B$14</f>
        <v>#DIV/0!</v>
      </c>
      <c r="S37" s="3" t="e">
        <f ca="1">'Product 17'!$AJ$20/'Product 17'!$B$14</f>
        <v>#DIV/0!</v>
      </c>
      <c r="T37" s="3" t="e">
        <f ca="1">'Product 18'!$AJ$20/'Product 18'!$B$14</f>
        <v>#DIV/0!</v>
      </c>
      <c r="U37" s="3" t="e">
        <f ca="1">'Product 19'!$AJ$20/'Product 19'!$B$14</f>
        <v>#DIV/0!</v>
      </c>
      <c r="V37" s="3" t="e">
        <f ca="1">'Product 20'!$AJ$20/'Product 20'!$B$14</f>
        <v>#DIV/0!</v>
      </c>
      <c r="W37" s="3" t="e">
        <f ca="1">'Product 21'!$AJ$20/'Product 21'!$B$14</f>
        <v>#DIV/0!</v>
      </c>
      <c r="X37" s="3" t="e">
        <f ca="1">'Product 22'!$AJ$20/'Product 22'!$B$14</f>
        <v>#DIV/0!</v>
      </c>
      <c r="Y37" s="3" t="e">
        <f ca="1">'Product 23'!$AJ$20/'Product 23'!$B$14</f>
        <v>#DIV/0!</v>
      </c>
      <c r="Z37" s="3" t="e">
        <f ca="1">'Product 24'!$AJ$20/'Product 24'!$B$14</f>
        <v>#DIV/0!</v>
      </c>
      <c r="AA37" s="3" t="e">
        <f ca="1">'Product 25'!$AJ$20/'Product 25'!$B$14</f>
        <v>#DIV/0!</v>
      </c>
    </row>
    <row r="38" spans="1:27" x14ac:dyDescent="0.3">
      <c r="A38" s="3" t="s">
        <v>281</v>
      </c>
      <c r="B38" s="2">
        <f t="shared" si="0"/>
        <v>45529</v>
      </c>
      <c r="C38" s="14">
        <f ca="1">+'Produkt 1'!AK20/'Produkt 1'!$B$14</f>
        <v>0</v>
      </c>
      <c r="D38" s="14">
        <f ca="1">+'Produkt 2'!AK20/'Produkt 2'!$B$14</f>
        <v>0</v>
      </c>
      <c r="E38" s="14">
        <f ca="1">+'Produkt 3'!AK20/'Produkt 3'!$B$14</f>
        <v>0</v>
      </c>
      <c r="F38" s="14" t="e">
        <f ca="1">+'Produkt 4'!AK20/'Produkt 4'!$B$14</f>
        <v>#DIV/0!</v>
      </c>
      <c r="G38" s="14" t="e">
        <f ca="1">+'Produkt 5'!AK20/'Produkt 5'!$B$14</f>
        <v>#DIV/0!</v>
      </c>
      <c r="H38" s="90" t="e">
        <f ca="1">'Product 6'!AK20/'Product 6'!$B$14</f>
        <v>#DIV/0!</v>
      </c>
      <c r="I38" s="91" t="e">
        <f ca="1">'Product 7'!AK20/'Product 7'!$B$14</f>
        <v>#DIV/0!</v>
      </c>
      <c r="J38" s="91" t="e">
        <f ca="1">'Product 8'!AK20/'Product 8'!$B$14</f>
        <v>#DIV/0!</v>
      </c>
      <c r="K38" s="91" t="e">
        <f ca="1">'Product 9'!AK20/'Product 9'!$B$14</f>
        <v>#DIV/0!</v>
      </c>
      <c r="L38" s="91" t="e">
        <f ca="1">'Product 10'!AK20/'Product 10'!$B$14</f>
        <v>#DIV/0!</v>
      </c>
      <c r="M38" s="91" t="e">
        <f ca="1">'Product 11'!AK$20/'Product 11'!$B$14</f>
        <v>#DIV/0!</v>
      </c>
      <c r="N38" s="91" t="e">
        <f ca="1">'Product 12'!AK$20/'Product 12'!$B$14</f>
        <v>#DIV/0!</v>
      </c>
      <c r="O38" s="91" t="e">
        <f ca="1">'Product 13'!AK$20/'Product 13'!$B$14</f>
        <v>#DIV/0!</v>
      </c>
      <c r="P38" s="91" t="e">
        <f ca="1">'Product 14'!AK$20/'Product 14'!$B$14</f>
        <v>#DIV/0!</v>
      </c>
      <c r="Q38" s="91" t="e">
        <f ca="1">'Product 15'!AK$20/'Product 15'!$B$14</f>
        <v>#DIV/0!</v>
      </c>
      <c r="R38" s="3" t="e">
        <f ca="1">'Product 16'!$AK$20/'Product 16'!$B$14</f>
        <v>#DIV/0!</v>
      </c>
      <c r="S38" s="3" t="e">
        <f ca="1">'Product 17'!$AK$20/'Product 17'!$B$14</f>
        <v>#DIV/0!</v>
      </c>
      <c r="T38" s="3" t="e">
        <f ca="1">'Product 18'!$AK$20/'Product 18'!$B$14</f>
        <v>#DIV/0!</v>
      </c>
      <c r="U38" s="3" t="e">
        <f ca="1">'Product 19'!$AK$20/'Product 19'!$B$14</f>
        <v>#DIV/0!</v>
      </c>
      <c r="V38" s="3" t="e">
        <f ca="1">'Product 20'!$AK$20/'Product 20'!$B$14</f>
        <v>#DIV/0!</v>
      </c>
      <c r="W38" s="3" t="e">
        <f ca="1">'Product 21'!$AK$20/'Product 21'!$B$14</f>
        <v>#DIV/0!</v>
      </c>
      <c r="X38" s="3" t="e">
        <f ca="1">'Product 22'!$AK$20/'Product 22'!$B$14</f>
        <v>#DIV/0!</v>
      </c>
      <c r="Y38" s="3" t="e">
        <f ca="1">'Product 23'!$AK$20/'Product 23'!$B$14</f>
        <v>#DIV/0!</v>
      </c>
      <c r="Z38" s="3" t="e">
        <f ca="1">'Product 24'!$AK$20/'Product 24'!$B$14</f>
        <v>#DIV/0!</v>
      </c>
      <c r="AA38" s="3" t="e">
        <f ca="1">'Product 25'!$AK$20/'Product 25'!$B$14</f>
        <v>#DIV/0!</v>
      </c>
    </row>
    <row r="39" spans="1:27" x14ac:dyDescent="0.3">
      <c r="A39" s="3" t="s">
        <v>282</v>
      </c>
      <c r="B39" s="2">
        <f t="shared" si="0"/>
        <v>45536</v>
      </c>
      <c r="C39" s="14">
        <f ca="1">+'Produkt 1'!AL20/'Produkt 1'!$B$14</f>
        <v>0</v>
      </c>
      <c r="D39" s="14">
        <f ca="1">+'Produkt 2'!AL20/'Produkt 2'!$B$14</f>
        <v>0</v>
      </c>
      <c r="E39" s="14">
        <f ca="1">+'Produkt 3'!AL20/'Produkt 3'!$B$14</f>
        <v>0</v>
      </c>
      <c r="F39" s="14" t="e">
        <f ca="1">+'Produkt 4'!AL20/'Produkt 4'!$B$14</f>
        <v>#DIV/0!</v>
      </c>
      <c r="G39" s="14" t="e">
        <f ca="1">+'Produkt 5'!AL20/'Produkt 5'!$B$14</f>
        <v>#DIV/0!</v>
      </c>
      <c r="H39" s="90" t="e">
        <f ca="1">'Product 6'!AL20/'Product 6'!$B$14</f>
        <v>#DIV/0!</v>
      </c>
      <c r="I39" s="91" t="e">
        <f ca="1">'Product 7'!AL20/'Product 7'!$B$14</f>
        <v>#DIV/0!</v>
      </c>
      <c r="J39" s="91" t="e">
        <f ca="1">'Product 8'!AL20/'Product 8'!$B$14</f>
        <v>#DIV/0!</v>
      </c>
      <c r="K39" s="91" t="e">
        <f ca="1">'Product 9'!AL20/'Product 9'!$B$14</f>
        <v>#DIV/0!</v>
      </c>
      <c r="L39" s="91" t="e">
        <f ca="1">'Product 10'!AL20/'Product 10'!$B$14</f>
        <v>#DIV/0!</v>
      </c>
      <c r="M39" s="91" t="e">
        <f ca="1">'Product 11'!AL$20/'Product 11'!$B$14</f>
        <v>#DIV/0!</v>
      </c>
      <c r="N39" s="91" t="e">
        <f ca="1">'Product 12'!AL$20/'Product 12'!$B$14</f>
        <v>#DIV/0!</v>
      </c>
      <c r="O39" s="91" t="e">
        <f ca="1">'Product 13'!AL$20/'Product 13'!$B$14</f>
        <v>#DIV/0!</v>
      </c>
      <c r="P39" s="91" t="e">
        <f ca="1">'Product 14'!AL$20/'Product 14'!$B$14</f>
        <v>#DIV/0!</v>
      </c>
      <c r="Q39" s="91" t="e">
        <f ca="1">'Product 15'!AL$20/'Product 15'!$B$14</f>
        <v>#DIV/0!</v>
      </c>
      <c r="R39" s="3" t="e">
        <f ca="1">'Product 16'!$AL$20/'Product 16'!$B$14</f>
        <v>#DIV/0!</v>
      </c>
      <c r="S39" s="3" t="e">
        <f ca="1">'Product 17'!$AL$20/'Product 17'!$B$14</f>
        <v>#DIV/0!</v>
      </c>
      <c r="T39" s="3" t="e">
        <f ca="1">'Product 18'!$AL$20/'Product 18'!$B$14</f>
        <v>#DIV/0!</v>
      </c>
      <c r="U39" s="3" t="e">
        <f ca="1">'Product 19'!$AL$20/'Product 19'!$B$14</f>
        <v>#DIV/0!</v>
      </c>
      <c r="V39" s="3" t="e">
        <f ca="1">'Product 20'!$AL$20/'Product 20'!$B$14</f>
        <v>#DIV/0!</v>
      </c>
      <c r="W39" s="3" t="e">
        <f ca="1">'Product 21'!$AL$20/'Product 21'!$B$14</f>
        <v>#DIV/0!</v>
      </c>
      <c r="X39" s="3" t="e">
        <f ca="1">'Product 22'!$AL$20/'Product 22'!$B$14</f>
        <v>#DIV/0!</v>
      </c>
      <c r="Y39" s="3" t="e">
        <f ca="1">'Product 23'!$AL$20/'Product 23'!$B$14</f>
        <v>#DIV/0!</v>
      </c>
      <c r="Z39" s="3" t="e">
        <f ca="1">'Product 24'!$AL$20/'Product 24'!$B$14</f>
        <v>#DIV/0!</v>
      </c>
      <c r="AA39" s="3" t="e">
        <f ca="1">'Product 25'!$AL$20/'Product 25'!$B$14</f>
        <v>#DIV/0!</v>
      </c>
    </row>
    <row r="40" spans="1:27" x14ac:dyDescent="0.3">
      <c r="A40" s="3" t="s">
        <v>283</v>
      </c>
      <c r="B40" s="2">
        <f t="shared" si="0"/>
        <v>45543</v>
      </c>
      <c r="C40" s="14">
        <f ca="1">+'Produkt 1'!AM20/'Produkt 1'!$B$14</f>
        <v>0</v>
      </c>
      <c r="D40" s="14">
        <f ca="1">+'Produkt 2'!AM20/'Produkt 2'!$B$14</f>
        <v>0</v>
      </c>
      <c r="E40" s="14">
        <f ca="1">+'Produkt 3'!AM20/'Produkt 3'!$B$14</f>
        <v>0</v>
      </c>
      <c r="F40" s="14" t="e">
        <f ca="1">+'Produkt 4'!AM20/'Produkt 4'!$B$14</f>
        <v>#DIV/0!</v>
      </c>
      <c r="G40" s="14" t="e">
        <f ca="1">+'Produkt 5'!AM20/'Produkt 5'!$B$14</f>
        <v>#DIV/0!</v>
      </c>
      <c r="H40" s="90" t="e">
        <f ca="1">'Product 6'!AM20/'Product 6'!$B$14</f>
        <v>#DIV/0!</v>
      </c>
      <c r="I40" s="91" t="e">
        <f ca="1">'Product 7'!AM20/'Product 7'!$B$14</f>
        <v>#DIV/0!</v>
      </c>
      <c r="J40" s="91" t="e">
        <f ca="1">'Product 8'!AM20/'Product 8'!$B$14</f>
        <v>#DIV/0!</v>
      </c>
      <c r="K40" s="91" t="e">
        <f ca="1">'Product 9'!AM20/'Product 9'!$B$14</f>
        <v>#DIV/0!</v>
      </c>
      <c r="L40" s="91" t="e">
        <f ca="1">'Product 10'!AM20/'Product 10'!$B$14</f>
        <v>#DIV/0!</v>
      </c>
      <c r="M40" s="91" t="e">
        <f ca="1">'Product 11'!AM$20/'Product 11'!$B$14</f>
        <v>#DIV/0!</v>
      </c>
      <c r="N40" s="91" t="e">
        <f ca="1">'Product 12'!AM$20/'Product 12'!$B$14</f>
        <v>#DIV/0!</v>
      </c>
      <c r="O40" s="91" t="e">
        <f ca="1">'Product 13'!AM$20/'Product 13'!$B$14</f>
        <v>#DIV/0!</v>
      </c>
      <c r="P40" s="91" t="e">
        <f ca="1">'Product 14'!AM$20/'Product 14'!$B$14</f>
        <v>#DIV/0!</v>
      </c>
      <c r="Q40" s="91" t="e">
        <f ca="1">'Product 15'!AM$20/'Product 15'!$B$14</f>
        <v>#DIV/0!</v>
      </c>
      <c r="R40" s="3" t="e">
        <f ca="1">'Product 16'!$AM$20/'Product 16'!$B$14</f>
        <v>#DIV/0!</v>
      </c>
      <c r="S40" s="3" t="e">
        <f ca="1">'Product 17'!$AM$20/'Product 17'!$B$14</f>
        <v>#DIV/0!</v>
      </c>
      <c r="T40" s="3" t="e">
        <f ca="1">'Product 18'!$AM$20/'Product 18'!$B$14</f>
        <v>#DIV/0!</v>
      </c>
      <c r="U40" s="3" t="e">
        <f ca="1">'Product 19'!$AM$20/'Product 19'!$B$14</f>
        <v>#DIV/0!</v>
      </c>
      <c r="V40" s="3" t="e">
        <f ca="1">'Product 20'!$AM$20/'Product 20'!$B$14</f>
        <v>#DIV/0!</v>
      </c>
      <c r="W40" s="3" t="e">
        <f ca="1">'Product 21'!$AM$20/'Product 21'!$B$14</f>
        <v>#DIV/0!</v>
      </c>
      <c r="X40" s="3" t="e">
        <f ca="1">'Product 22'!$AM$20/'Product 22'!$B$14</f>
        <v>#DIV/0!</v>
      </c>
      <c r="Y40" s="3" t="e">
        <f ca="1">'Product 23'!$AM$20/'Product 23'!$B$14</f>
        <v>#DIV/0!</v>
      </c>
      <c r="Z40" s="3" t="e">
        <f ca="1">'Product 24'!$AM$20/'Product 24'!$B$14</f>
        <v>#DIV/0!</v>
      </c>
      <c r="AA40" s="3" t="e">
        <f ca="1">'Product 25'!$AM$20/'Product 25'!$B$14</f>
        <v>#DIV/0!</v>
      </c>
    </row>
    <row r="41" spans="1:27" x14ac:dyDescent="0.3">
      <c r="A41" s="3" t="s">
        <v>284</v>
      </c>
      <c r="B41" s="2">
        <f t="shared" si="0"/>
        <v>45550</v>
      </c>
      <c r="C41" s="14">
        <f ca="1">+'Produkt 1'!AN20/'Produkt 1'!$B$14</f>
        <v>0</v>
      </c>
      <c r="D41" s="14">
        <f ca="1">+'Produkt 2'!AN20/'Produkt 2'!$B$14</f>
        <v>0</v>
      </c>
      <c r="E41" s="14">
        <f ca="1">+'Produkt 3'!AN20/'Produkt 3'!$B$14</f>
        <v>0</v>
      </c>
      <c r="F41" s="14" t="e">
        <f ca="1">+'Produkt 4'!AN20/'Produkt 4'!$B$14</f>
        <v>#DIV/0!</v>
      </c>
      <c r="G41" s="14" t="e">
        <f ca="1">+'Produkt 5'!AN20/'Produkt 5'!$B$14</f>
        <v>#DIV/0!</v>
      </c>
      <c r="H41" s="90" t="e">
        <f ca="1">'Product 6'!AN20/'Product 6'!$B$14</f>
        <v>#DIV/0!</v>
      </c>
      <c r="I41" s="91" t="e">
        <f ca="1">'Product 7'!AN20/'Product 7'!$B$14</f>
        <v>#DIV/0!</v>
      </c>
      <c r="J41" s="91" t="e">
        <f ca="1">'Product 8'!AN20/'Product 8'!$B$14</f>
        <v>#DIV/0!</v>
      </c>
      <c r="K41" s="91" t="e">
        <f ca="1">'Product 9'!AN20/'Product 9'!$B$14</f>
        <v>#DIV/0!</v>
      </c>
      <c r="L41" s="91" t="e">
        <f ca="1">'Product 10'!AN20/'Product 10'!$B$14</f>
        <v>#DIV/0!</v>
      </c>
      <c r="M41" s="91" t="e">
        <f ca="1">'Product 11'!AN$20/'Product 11'!$B$14</f>
        <v>#DIV/0!</v>
      </c>
      <c r="N41" s="91" t="e">
        <f ca="1">'Product 12'!AN$20/'Product 12'!$B$14</f>
        <v>#DIV/0!</v>
      </c>
      <c r="O41" s="91" t="e">
        <f ca="1">'Product 13'!AN$20/'Product 13'!$B$14</f>
        <v>#DIV/0!</v>
      </c>
      <c r="P41" s="91" t="e">
        <f ca="1">'Product 14'!AN$20/'Product 14'!$B$14</f>
        <v>#DIV/0!</v>
      </c>
      <c r="Q41" s="91" t="e">
        <f ca="1">'Product 15'!AN$20/'Product 15'!$B$14</f>
        <v>#DIV/0!</v>
      </c>
      <c r="R41" s="3" t="e">
        <f ca="1">'Product 16'!$AN$20/'Product 16'!$B$14</f>
        <v>#DIV/0!</v>
      </c>
      <c r="S41" s="3" t="e">
        <f ca="1">'Product 17'!$AN$20/'Product 17'!$B$14</f>
        <v>#DIV/0!</v>
      </c>
      <c r="T41" s="3" t="e">
        <f ca="1">'Product 18'!$AN$20/'Product 18'!$B$14</f>
        <v>#DIV/0!</v>
      </c>
      <c r="U41" s="3" t="e">
        <f ca="1">'Product 19'!$AN$20/'Product 19'!$B$14</f>
        <v>#DIV/0!</v>
      </c>
      <c r="V41" s="3" t="e">
        <f ca="1">'Product 20'!$AN$20/'Product 20'!$B$14</f>
        <v>#DIV/0!</v>
      </c>
      <c r="W41" s="3" t="e">
        <f ca="1">'Product 21'!$AN$20/'Product 21'!$B$14</f>
        <v>#DIV/0!</v>
      </c>
      <c r="X41" s="3" t="e">
        <f ca="1">'Product 22'!$AN$20/'Product 22'!$B$14</f>
        <v>#DIV/0!</v>
      </c>
      <c r="Y41" s="3" t="e">
        <f ca="1">'Product 23'!$AN$20/'Product 23'!$B$14</f>
        <v>#DIV/0!</v>
      </c>
      <c r="Z41" s="3" t="e">
        <f ca="1">'Product 24'!$AN$20/'Product 24'!$B$14</f>
        <v>#DIV/0!</v>
      </c>
      <c r="AA41" s="3" t="e">
        <f ca="1">'Product 25'!$AN$20/'Product 25'!$B$14</f>
        <v>#DIV/0!</v>
      </c>
    </row>
    <row r="42" spans="1:27" x14ac:dyDescent="0.3">
      <c r="A42" s="3" t="s">
        <v>285</v>
      </c>
      <c r="B42" s="2">
        <f t="shared" si="0"/>
        <v>45557</v>
      </c>
      <c r="C42" s="14">
        <f ca="1">+'Produkt 1'!AO20/'Produkt 1'!$B$14</f>
        <v>0</v>
      </c>
      <c r="D42" s="14">
        <f ca="1">+'Produkt 2'!AO20/'Produkt 2'!$B$14</f>
        <v>0</v>
      </c>
      <c r="E42" s="14">
        <f ca="1">+'Produkt 3'!AO20/'Produkt 3'!$B$14</f>
        <v>0</v>
      </c>
      <c r="F42" s="14" t="e">
        <f ca="1">+'Produkt 4'!AO20/'Produkt 4'!$B$14</f>
        <v>#DIV/0!</v>
      </c>
      <c r="G42" s="14" t="e">
        <f ca="1">+'Produkt 5'!AO20/'Produkt 5'!$B$14</f>
        <v>#DIV/0!</v>
      </c>
      <c r="H42" s="90" t="e">
        <f ca="1">'Product 6'!AO20/'Product 6'!$B$14</f>
        <v>#DIV/0!</v>
      </c>
      <c r="I42" s="91" t="e">
        <f ca="1">'Product 7'!AO20/'Product 7'!$B$14</f>
        <v>#DIV/0!</v>
      </c>
      <c r="J42" s="91" t="e">
        <f ca="1">'Product 8'!AO20/'Product 8'!$B$14</f>
        <v>#DIV/0!</v>
      </c>
      <c r="K42" s="91" t="e">
        <f ca="1">'Product 9'!AO20/'Product 9'!$B$14</f>
        <v>#DIV/0!</v>
      </c>
      <c r="L42" s="91" t="e">
        <f ca="1">'Product 10'!AO20/'Product 10'!$B$14</f>
        <v>#DIV/0!</v>
      </c>
      <c r="M42" s="91" t="e">
        <f ca="1">'Product 11'!AO$20/'Product 11'!$B$14</f>
        <v>#DIV/0!</v>
      </c>
      <c r="N42" s="91" t="e">
        <f ca="1">'Product 12'!AO$20/'Product 12'!$B$14</f>
        <v>#DIV/0!</v>
      </c>
      <c r="O42" s="91" t="e">
        <f ca="1">'Product 13'!AO$20/'Product 13'!$B$14</f>
        <v>#DIV/0!</v>
      </c>
      <c r="P42" s="91" t="e">
        <f ca="1">'Product 14'!AO$20/'Product 14'!$B$14</f>
        <v>#DIV/0!</v>
      </c>
      <c r="Q42" s="91" t="e">
        <f ca="1">'Product 15'!AO$20/'Product 15'!$B$14</f>
        <v>#DIV/0!</v>
      </c>
      <c r="R42" s="3" t="e">
        <f ca="1">'Product 16'!$AO$20/'Product 16'!$B$14</f>
        <v>#DIV/0!</v>
      </c>
      <c r="S42" s="3" t="e">
        <f ca="1">'Product 17'!$AO$20/'Product 17'!$B$14</f>
        <v>#DIV/0!</v>
      </c>
      <c r="T42" s="3" t="e">
        <f ca="1">'Product 18'!$AO$20/'Product 18'!$B$14</f>
        <v>#DIV/0!</v>
      </c>
      <c r="U42" s="3" t="e">
        <f ca="1">'Product 19'!$AO$20/'Product 19'!$B$14</f>
        <v>#DIV/0!</v>
      </c>
      <c r="V42" s="3" t="e">
        <f ca="1">'Product 20'!$AO$20/'Product 20'!$B$14</f>
        <v>#DIV/0!</v>
      </c>
      <c r="W42" s="3" t="e">
        <f ca="1">'Product 21'!$AO$20/'Product 21'!$B$14</f>
        <v>#DIV/0!</v>
      </c>
      <c r="X42" s="3" t="e">
        <f ca="1">'Product 22'!$AO$20/'Product 22'!$B$14</f>
        <v>#DIV/0!</v>
      </c>
      <c r="Y42" s="3" t="e">
        <f ca="1">'Product 23'!$AO$20/'Product 23'!$B$14</f>
        <v>#DIV/0!</v>
      </c>
      <c r="Z42" s="3" t="e">
        <f ca="1">'Product 24'!$AO$20/'Product 24'!$B$14</f>
        <v>#DIV/0!</v>
      </c>
      <c r="AA42" s="3" t="e">
        <f ca="1">'Product 25'!$AO$20/'Product 25'!$B$14</f>
        <v>#DIV/0!</v>
      </c>
    </row>
    <row r="43" spans="1:27" x14ac:dyDescent="0.3">
      <c r="A43" s="3" t="s">
        <v>286</v>
      </c>
      <c r="B43" s="2">
        <f t="shared" si="0"/>
        <v>45564</v>
      </c>
      <c r="C43" s="14">
        <f ca="1">+'Produkt 1'!AP20/'Produkt 1'!$B$14</f>
        <v>0</v>
      </c>
      <c r="D43" s="14">
        <f ca="1">+'Produkt 2'!AP20/'Produkt 2'!$B$14</f>
        <v>0</v>
      </c>
      <c r="E43" s="14">
        <f ca="1">+'Produkt 3'!AP20/'Produkt 3'!$B$14</f>
        <v>0</v>
      </c>
      <c r="F43" s="14" t="e">
        <f ca="1">+'Produkt 4'!AP20/'Produkt 4'!$B$14</f>
        <v>#DIV/0!</v>
      </c>
      <c r="G43" s="14" t="e">
        <f ca="1">+'Produkt 5'!AP20/'Produkt 5'!$B$14</f>
        <v>#DIV/0!</v>
      </c>
      <c r="H43" s="90" t="e">
        <f ca="1">'Product 6'!AP20/'Product 6'!$B$14</f>
        <v>#DIV/0!</v>
      </c>
      <c r="I43" s="91" t="e">
        <f ca="1">'Product 7'!AP20/'Product 7'!$B$14</f>
        <v>#DIV/0!</v>
      </c>
      <c r="J43" s="91" t="e">
        <f ca="1">'Product 8'!AP20/'Product 8'!$B$14</f>
        <v>#DIV/0!</v>
      </c>
      <c r="K43" s="91" t="e">
        <f ca="1">'Product 9'!AP20/'Product 9'!$B$14</f>
        <v>#DIV/0!</v>
      </c>
      <c r="L43" s="91" t="e">
        <f ca="1">'Product 10'!AP20/'Product 10'!$B$14</f>
        <v>#DIV/0!</v>
      </c>
      <c r="M43" s="91" t="e">
        <f ca="1">'Product 11'!AP$20/'Product 11'!$B$14</f>
        <v>#DIV/0!</v>
      </c>
      <c r="N43" s="91" t="e">
        <f ca="1">'Product 12'!AP$20/'Product 12'!$B$14</f>
        <v>#DIV/0!</v>
      </c>
      <c r="O43" s="91" t="e">
        <f ca="1">'Product 13'!AP$20/'Product 13'!$B$14</f>
        <v>#DIV/0!</v>
      </c>
      <c r="P43" s="91" t="e">
        <f ca="1">'Product 14'!AP$20/'Product 14'!$B$14</f>
        <v>#DIV/0!</v>
      </c>
      <c r="Q43" s="91" t="e">
        <f ca="1">'Product 15'!AP$20/'Product 15'!$B$14</f>
        <v>#DIV/0!</v>
      </c>
      <c r="R43" s="3" t="e">
        <f ca="1">'Product 16'!$AP$20/'Product 16'!$B$14</f>
        <v>#DIV/0!</v>
      </c>
      <c r="S43" s="3" t="e">
        <f ca="1">'Product 17'!$AP$20/'Product 17'!$B$14</f>
        <v>#DIV/0!</v>
      </c>
      <c r="T43" s="3" t="e">
        <f ca="1">'Product 18'!$AP$20/'Product 18'!$B$14</f>
        <v>#DIV/0!</v>
      </c>
      <c r="U43" s="3" t="e">
        <f ca="1">'Product 19'!$AP$20/'Product 19'!$B$14</f>
        <v>#DIV/0!</v>
      </c>
      <c r="V43" s="3" t="e">
        <f ca="1">'Product 20'!$AP$20/'Product 20'!$B$14</f>
        <v>#DIV/0!</v>
      </c>
      <c r="W43" s="3" t="e">
        <f ca="1">'Product 21'!$AP$20/'Product 21'!$B$14</f>
        <v>#DIV/0!</v>
      </c>
      <c r="X43" s="3" t="e">
        <f ca="1">'Product 22'!$AP$20/'Product 22'!$B$14</f>
        <v>#DIV/0!</v>
      </c>
      <c r="Y43" s="3" t="e">
        <f ca="1">'Product 23'!$AP$20/'Product 23'!$B$14</f>
        <v>#DIV/0!</v>
      </c>
      <c r="Z43" s="3" t="e">
        <f ca="1">'Product 24'!$AP$20/'Product 24'!$B$14</f>
        <v>#DIV/0!</v>
      </c>
      <c r="AA43" s="3" t="e">
        <f ca="1">'Product 25'!$AP$20/'Product 25'!$B$14</f>
        <v>#DIV/0!</v>
      </c>
    </row>
    <row r="44" spans="1:27" x14ac:dyDescent="0.3">
      <c r="A44" s="3" t="s">
        <v>287</v>
      </c>
      <c r="B44" s="2">
        <f t="shared" si="0"/>
        <v>45571</v>
      </c>
      <c r="C44" s="14">
        <f ca="1">+'Produkt 1'!AQ20/'Produkt 1'!$B$14</f>
        <v>0</v>
      </c>
      <c r="D44" s="14">
        <f ca="1">+'Produkt 2'!AQ20/'Produkt 2'!$B$14</f>
        <v>0</v>
      </c>
      <c r="E44" s="14">
        <f ca="1">+'Produkt 3'!AQ20/'Produkt 3'!$B$14</f>
        <v>0</v>
      </c>
      <c r="F44" s="14" t="e">
        <f ca="1">+'Produkt 4'!AQ20/'Produkt 4'!$B$14</f>
        <v>#DIV/0!</v>
      </c>
      <c r="G44" s="14" t="e">
        <f ca="1">+'Produkt 5'!AQ20/'Produkt 5'!$B$14</f>
        <v>#DIV/0!</v>
      </c>
      <c r="H44" s="90" t="e">
        <f ca="1">'Product 6'!AQ20/'Product 6'!$B$14</f>
        <v>#DIV/0!</v>
      </c>
      <c r="I44" s="91" t="e">
        <f ca="1">'Product 7'!AQ20/'Product 7'!$B$14</f>
        <v>#DIV/0!</v>
      </c>
      <c r="J44" s="91" t="e">
        <f ca="1">'Product 8'!AQ20/'Product 8'!$B$14</f>
        <v>#DIV/0!</v>
      </c>
      <c r="K44" s="91" t="e">
        <f ca="1">'Product 9'!AQ20/'Product 9'!$B$14</f>
        <v>#DIV/0!</v>
      </c>
      <c r="L44" s="91" t="e">
        <f ca="1">'Product 10'!AQ20/'Product 10'!$B$14</f>
        <v>#DIV/0!</v>
      </c>
      <c r="M44" s="91" t="e">
        <f ca="1">'Product 11'!AQ$20/'Product 11'!$B$14</f>
        <v>#DIV/0!</v>
      </c>
      <c r="N44" s="91" t="e">
        <f ca="1">'Product 12'!AQ$20/'Product 12'!$B$14</f>
        <v>#DIV/0!</v>
      </c>
      <c r="O44" s="91" t="e">
        <f ca="1">'Product 13'!AQ$20/'Product 13'!$B$14</f>
        <v>#DIV/0!</v>
      </c>
      <c r="P44" s="91" t="e">
        <f ca="1">'Product 14'!AQ$20/'Product 14'!$B$14</f>
        <v>#DIV/0!</v>
      </c>
      <c r="Q44" s="91" t="e">
        <f ca="1">'Product 15'!AQ$20/'Product 15'!$B$14</f>
        <v>#DIV/0!</v>
      </c>
      <c r="R44" s="3" t="e">
        <f ca="1">'Product 16'!$AQ$20/'Product 16'!$B$14</f>
        <v>#DIV/0!</v>
      </c>
      <c r="S44" s="3" t="e">
        <f ca="1">'Product 17'!$AQ$20/'Product 17'!$B$14</f>
        <v>#DIV/0!</v>
      </c>
      <c r="T44" s="3" t="e">
        <f ca="1">'Product 18'!$AQ$20/'Product 18'!$B$14</f>
        <v>#DIV/0!</v>
      </c>
      <c r="U44" s="3" t="e">
        <f ca="1">'Product 19'!$AQ$20/'Product 19'!$B$14</f>
        <v>#DIV/0!</v>
      </c>
      <c r="V44" s="3" t="e">
        <f ca="1">'Product 20'!$AQ$20/'Product 20'!$B$14</f>
        <v>#DIV/0!</v>
      </c>
      <c r="W44" s="3" t="e">
        <f ca="1">'Product 21'!$AQ$20/'Product 21'!$B$14</f>
        <v>#DIV/0!</v>
      </c>
      <c r="X44" s="3" t="e">
        <f ca="1">'Product 22'!$AQ$20/'Product 22'!$B$14</f>
        <v>#DIV/0!</v>
      </c>
      <c r="Y44" s="3" t="e">
        <f ca="1">'Product 23'!$AQ$20/'Product 23'!$B$14</f>
        <v>#DIV/0!</v>
      </c>
      <c r="Z44" s="3" t="e">
        <f ca="1">'Product 24'!$AQ$20/'Product 24'!$B$14</f>
        <v>#DIV/0!</v>
      </c>
      <c r="AA44" s="3" t="e">
        <f ca="1">'Product 25'!$AQ$20/'Product 25'!$B$14</f>
        <v>#DIV/0!</v>
      </c>
    </row>
    <row r="45" spans="1:27" x14ac:dyDescent="0.3">
      <c r="A45" s="3" t="s">
        <v>288</v>
      </c>
      <c r="B45" s="2">
        <f t="shared" si="0"/>
        <v>45578</v>
      </c>
      <c r="C45" s="14">
        <f ca="1">+'Produkt 1'!AR20/'Produkt 1'!$B$14</f>
        <v>0</v>
      </c>
      <c r="D45" s="14">
        <f ca="1">+'Produkt 2'!AR20/'Produkt 2'!$B$14</f>
        <v>0</v>
      </c>
      <c r="E45" s="14">
        <f ca="1">+'Produkt 3'!AR20/'Produkt 3'!$B$14</f>
        <v>0</v>
      </c>
      <c r="F45" s="14" t="e">
        <f ca="1">+'Produkt 4'!AR20/'Produkt 4'!$B$14</f>
        <v>#DIV/0!</v>
      </c>
      <c r="G45" s="14" t="e">
        <f ca="1">+'Produkt 5'!AR20/'Produkt 5'!$B$14</f>
        <v>#DIV/0!</v>
      </c>
      <c r="H45" s="90" t="e">
        <f ca="1">'Product 6'!AR20/'Product 6'!$B$14</f>
        <v>#DIV/0!</v>
      </c>
      <c r="I45" s="91" t="e">
        <f ca="1">'Product 7'!AR20/'Product 7'!$B$14</f>
        <v>#DIV/0!</v>
      </c>
      <c r="J45" s="91" t="e">
        <f ca="1">'Product 8'!AR20/'Product 8'!$B$14</f>
        <v>#DIV/0!</v>
      </c>
      <c r="K45" s="91" t="e">
        <f ca="1">'Product 9'!AR20/'Product 9'!$B$14</f>
        <v>#DIV/0!</v>
      </c>
      <c r="L45" s="91" t="e">
        <f ca="1">'Product 10'!AR20/'Product 10'!$B$14</f>
        <v>#DIV/0!</v>
      </c>
      <c r="M45" s="91" t="e">
        <f ca="1">'Product 11'!AR$20/'Product 11'!$B$14</f>
        <v>#DIV/0!</v>
      </c>
      <c r="N45" s="91" t="e">
        <f ca="1">'Product 12'!AR$20/'Product 12'!$B$14</f>
        <v>#DIV/0!</v>
      </c>
      <c r="O45" s="91" t="e">
        <f ca="1">'Product 13'!AR$20/'Product 13'!$B$14</f>
        <v>#DIV/0!</v>
      </c>
      <c r="P45" s="91" t="e">
        <f ca="1">'Product 14'!AR$20/'Product 14'!$B$14</f>
        <v>#DIV/0!</v>
      </c>
      <c r="Q45" s="91" t="e">
        <f ca="1">'Product 15'!AR$20/'Product 15'!$B$14</f>
        <v>#DIV/0!</v>
      </c>
      <c r="R45" s="3" t="e">
        <f ca="1">'Product 16'!$AR$20/'Product 16'!$B$14</f>
        <v>#DIV/0!</v>
      </c>
      <c r="S45" s="3" t="e">
        <f ca="1">'Product 17'!$AR$20/'Product 17'!$B$14</f>
        <v>#DIV/0!</v>
      </c>
      <c r="T45" s="3" t="e">
        <f ca="1">'Product 18'!$AR$20/'Product 18'!$B$14</f>
        <v>#DIV/0!</v>
      </c>
      <c r="U45" s="3" t="e">
        <f ca="1">'Product 19'!$AR$20/'Product 19'!$B$14</f>
        <v>#DIV/0!</v>
      </c>
      <c r="V45" s="3" t="e">
        <f ca="1">'Product 20'!$AR$20/'Product 20'!$B$14</f>
        <v>#DIV/0!</v>
      </c>
      <c r="W45" s="3" t="e">
        <f ca="1">'Product 21'!$AR$20/'Product 21'!$B$14</f>
        <v>#DIV/0!</v>
      </c>
      <c r="X45" s="3" t="e">
        <f ca="1">'Product 22'!$AR$20/'Product 22'!$B$14</f>
        <v>#DIV/0!</v>
      </c>
      <c r="Y45" s="3" t="e">
        <f ca="1">'Product 23'!$AR$20/'Product 23'!$B$14</f>
        <v>#DIV/0!</v>
      </c>
      <c r="Z45" s="3" t="e">
        <f ca="1">'Product 24'!$AR$20/'Product 24'!$B$14</f>
        <v>#DIV/0!</v>
      </c>
      <c r="AA45" s="3" t="e">
        <f ca="1">'Product 25'!$AR$20/'Product 25'!$B$14</f>
        <v>#DIV/0!</v>
      </c>
    </row>
    <row r="46" spans="1:27" x14ac:dyDescent="0.3">
      <c r="A46" s="3" t="s">
        <v>289</v>
      </c>
      <c r="B46" s="2">
        <f t="shared" si="0"/>
        <v>45585</v>
      </c>
      <c r="C46" s="14">
        <f ca="1">+'Produkt 1'!AS20/'Produkt 1'!$B$14</f>
        <v>0</v>
      </c>
      <c r="D46" s="14">
        <f ca="1">+'Produkt 2'!AS20/'Produkt 2'!$B$14</f>
        <v>0</v>
      </c>
      <c r="E46" s="14">
        <f ca="1">+'Produkt 3'!AS20/'Produkt 3'!$B$14</f>
        <v>0</v>
      </c>
      <c r="F46" s="14" t="e">
        <f ca="1">+'Produkt 4'!AS20/'Produkt 4'!$B$14</f>
        <v>#DIV/0!</v>
      </c>
      <c r="G46" s="14" t="e">
        <f ca="1">+'Produkt 5'!AS20/'Produkt 5'!$B$14</f>
        <v>#DIV/0!</v>
      </c>
      <c r="H46" s="90" t="e">
        <f ca="1">'Product 6'!AS20/'Product 6'!$B$14</f>
        <v>#DIV/0!</v>
      </c>
      <c r="I46" s="91" t="e">
        <f ca="1">'Product 7'!AS20/'Product 7'!$B$14</f>
        <v>#DIV/0!</v>
      </c>
      <c r="J46" s="91" t="e">
        <f ca="1">'Product 8'!AS20/'Product 8'!$B$14</f>
        <v>#DIV/0!</v>
      </c>
      <c r="K46" s="91" t="e">
        <f ca="1">'Product 9'!AS20/'Product 9'!$B$14</f>
        <v>#DIV/0!</v>
      </c>
      <c r="L46" s="91" t="e">
        <f ca="1">'Product 10'!AS20/'Product 10'!$B$14</f>
        <v>#DIV/0!</v>
      </c>
      <c r="M46" s="91" t="e">
        <f ca="1">'Product 11'!AS$20/'Product 11'!$B$14</f>
        <v>#DIV/0!</v>
      </c>
      <c r="N46" s="91" t="e">
        <f ca="1">'Product 12'!AS$20/'Product 12'!$B$14</f>
        <v>#DIV/0!</v>
      </c>
      <c r="O46" s="91" t="e">
        <f ca="1">'Product 13'!AS$20/'Product 13'!$B$14</f>
        <v>#DIV/0!</v>
      </c>
      <c r="P46" s="91" t="e">
        <f ca="1">'Product 14'!AS$20/'Product 14'!$B$14</f>
        <v>#DIV/0!</v>
      </c>
      <c r="Q46" s="91" t="e">
        <f ca="1">'Product 15'!AS$20/'Product 15'!$B$14</f>
        <v>#DIV/0!</v>
      </c>
      <c r="R46" s="3" t="e">
        <f ca="1">'Product 16'!$AS$20/'Product 16'!$B$14</f>
        <v>#DIV/0!</v>
      </c>
      <c r="S46" s="3" t="e">
        <f ca="1">'Product 17'!$AS$20/'Product 17'!$B$14</f>
        <v>#DIV/0!</v>
      </c>
      <c r="T46" s="3" t="e">
        <f ca="1">'Product 18'!$AS$20/'Product 18'!$B$14</f>
        <v>#DIV/0!</v>
      </c>
      <c r="U46" s="3" t="e">
        <f ca="1">'Product 19'!$AS$20/'Product 19'!$B$14</f>
        <v>#DIV/0!</v>
      </c>
      <c r="V46" s="3" t="e">
        <f ca="1">'Product 20'!$AS$20/'Product 20'!$B$14</f>
        <v>#DIV/0!</v>
      </c>
      <c r="W46" s="3" t="e">
        <f ca="1">'Product 21'!$AS$20/'Product 21'!$B$14</f>
        <v>#DIV/0!</v>
      </c>
      <c r="X46" s="3" t="e">
        <f ca="1">'Product 22'!$AS$20/'Product 22'!$B$14</f>
        <v>#DIV/0!</v>
      </c>
      <c r="Y46" s="3" t="e">
        <f ca="1">'Product 23'!$AS$20/'Product 23'!$B$14</f>
        <v>#DIV/0!</v>
      </c>
      <c r="Z46" s="3" t="e">
        <f ca="1">'Product 24'!$AS$20/'Product 24'!$B$14</f>
        <v>#DIV/0!</v>
      </c>
      <c r="AA46" s="3" t="e">
        <f ca="1">'Product 25'!$AS$20/'Product 25'!$B$14</f>
        <v>#DIV/0!</v>
      </c>
    </row>
    <row r="47" spans="1:27" x14ac:dyDescent="0.3">
      <c r="A47" s="3" t="s">
        <v>290</v>
      </c>
      <c r="B47" s="2">
        <f t="shared" si="0"/>
        <v>45592</v>
      </c>
      <c r="C47" s="14">
        <f ca="1">+'Produkt 1'!AT20/'Produkt 1'!$B$14</f>
        <v>0</v>
      </c>
      <c r="D47" s="14">
        <f ca="1">+'Produkt 2'!AT20/'Produkt 2'!$B$14</f>
        <v>0</v>
      </c>
      <c r="E47" s="14">
        <f ca="1">+'Produkt 3'!AT20/'Produkt 3'!$B$14</f>
        <v>0</v>
      </c>
      <c r="F47" s="14" t="e">
        <f ca="1">+'Produkt 4'!AT20/'Produkt 4'!$B$14</f>
        <v>#DIV/0!</v>
      </c>
      <c r="G47" s="14" t="e">
        <f ca="1">+'Produkt 5'!AT20/'Produkt 5'!$B$14</f>
        <v>#DIV/0!</v>
      </c>
      <c r="H47" s="90" t="e">
        <f ca="1">'Product 6'!AT20/'Product 6'!$B$14</f>
        <v>#DIV/0!</v>
      </c>
      <c r="I47" s="91" t="e">
        <f ca="1">'Product 7'!AT20/'Product 7'!$B$14</f>
        <v>#DIV/0!</v>
      </c>
      <c r="J47" s="91" t="e">
        <f ca="1">'Product 8'!AT20/'Product 8'!$B$14</f>
        <v>#DIV/0!</v>
      </c>
      <c r="K47" s="91" t="e">
        <f ca="1">'Product 9'!AT20/'Product 9'!$B$14</f>
        <v>#DIV/0!</v>
      </c>
      <c r="L47" s="91" t="e">
        <f ca="1">'Product 10'!AT20/'Product 10'!$B$14</f>
        <v>#DIV/0!</v>
      </c>
      <c r="M47" s="91" t="e">
        <f ca="1">'Product 11'!AT$20/'Product 11'!$B$14</f>
        <v>#DIV/0!</v>
      </c>
      <c r="N47" s="91" t="e">
        <f ca="1">'Product 12'!AT$20/'Product 12'!$B$14</f>
        <v>#DIV/0!</v>
      </c>
      <c r="O47" s="91" t="e">
        <f ca="1">'Product 13'!AT$20/'Product 13'!$B$14</f>
        <v>#DIV/0!</v>
      </c>
      <c r="P47" s="91" t="e">
        <f ca="1">'Product 14'!AT$20/'Product 14'!$B$14</f>
        <v>#DIV/0!</v>
      </c>
      <c r="Q47" s="91" t="e">
        <f ca="1">'Product 15'!AT$20/'Product 15'!$B$14</f>
        <v>#DIV/0!</v>
      </c>
      <c r="R47" s="3" t="e">
        <f ca="1">'Product 16'!$AT$20/'Product 16'!$B$14</f>
        <v>#DIV/0!</v>
      </c>
      <c r="S47" s="3" t="e">
        <f ca="1">'Product 17'!$AT$20/'Product 17'!$B$14</f>
        <v>#DIV/0!</v>
      </c>
      <c r="T47" s="3" t="e">
        <f ca="1">'Product 18'!$AT$20/'Product 18'!$B$14</f>
        <v>#DIV/0!</v>
      </c>
      <c r="U47" s="3" t="e">
        <f ca="1">'Product 19'!$AT$20/'Product 19'!$B$14</f>
        <v>#DIV/0!</v>
      </c>
      <c r="V47" s="3" t="e">
        <f ca="1">'Product 20'!$AT$20/'Product 20'!$B$14</f>
        <v>#DIV/0!</v>
      </c>
      <c r="W47" s="3" t="e">
        <f ca="1">'Product 21'!$AT$20/'Product 21'!$B$14</f>
        <v>#DIV/0!</v>
      </c>
      <c r="X47" s="3" t="e">
        <f ca="1">'Product 22'!$AT$20/'Product 22'!$B$14</f>
        <v>#DIV/0!</v>
      </c>
      <c r="Y47" s="3" t="e">
        <f ca="1">'Product 23'!$AT$20/'Product 23'!$B$14</f>
        <v>#DIV/0!</v>
      </c>
      <c r="Z47" s="3" t="e">
        <f ca="1">'Product 24'!$AT$20/'Product 24'!$B$14</f>
        <v>#DIV/0!</v>
      </c>
      <c r="AA47" s="3" t="e">
        <f ca="1">'Product 25'!$AT$20/'Product 25'!$B$14</f>
        <v>#DIV/0!</v>
      </c>
    </row>
    <row r="48" spans="1:27" x14ac:dyDescent="0.3">
      <c r="A48" s="3" t="s">
        <v>291</v>
      </c>
      <c r="B48" s="2">
        <f t="shared" si="0"/>
        <v>45599</v>
      </c>
      <c r="C48" s="14">
        <f ca="1">+'Produkt 1'!AU20/'Produkt 1'!$B$14</f>
        <v>0</v>
      </c>
      <c r="D48" s="14">
        <f ca="1">+'Produkt 2'!AU20/'Produkt 2'!$B$14</f>
        <v>0</v>
      </c>
      <c r="E48" s="14">
        <f ca="1">+'Produkt 3'!AU20/'Produkt 3'!$B$14</f>
        <v>0</v>
      </c>
      <c r="F48" s="14" t="e">
        <f ca="1">+'Produkt 4'!AU20/'Produkt 4'!$B$14</f>
        <v>#DIV/0!</v>
      </c>
      <c r="G48" s="14" t="e">
        <f ca="1">+'Produkt 5'!AU20/'Produkt 5'!$B$14</f>
        <v>#DIV/0!</v>
      </c>
      <c r="H48" s="90" t="e">
        <f ca="1">'Product 6'!AU20/'Product 6'!$B$14</f>
        <v>#DIV/0!</v>
      </c>
      <c r="I48" s="91" t="e">
        <f ca="1">'Product 7'!AU20/'Product 7'!$B$14</f>
        <v>#DIV/0!</v>
      </c>
      <c r="J48" s="91" t="e">
        <f ca="1">'Product 8'!AU20/'Product 8'!$B$14</f>
        <v>#DIV/0!</v>
      </c>
      <c r="K48" s="91" t="e">
        <f ca="1">'Product 9'!AU20/'Product 9'!$B$14</f>
        <v>#DIV/0!</v>
      </c>
      <c r="L48" s="91" t="e">
        <f ca="1">'Product 10'!AU20/'Product 10'!$B$14</f>
        <v>#DIV/0!</v>
      </c>
      <c r="M48" s="91" t="e">
        <f ca="1">'Product 11'!AU$20/'Product 11'!$B$14</f>
        <v>#DIV/0!</v>
      </c>
      <c r="N48" s="91" t="e">
        <f ca="1">'Product 12'!AU$20/'Product 12'!$B$14</f>
        <v>#DIV/0!</v>
      </c>
      <c r="O48" s="91" t="e">
        <f ca="1">'Product 13'!AU$20/'Product 13'!$B$14</f>
        <v>#DIV/0!</v>
      </c>
      <c r="P48" s="91" t="e">
        <f ca="1">'Product 14'!AU$20/'Product 14'!$B$14</f>
        <v>#DIV/0!</v>
      </c>
      <c r="Q48" s="91" t="e">
        <f ca="1">'Product 15'!AU$20/'Product 15'!$B$14</f>
        <v>#DIV/0!</v>
      </c>
      <c r="R48" s="3" t="e">
        <f ca="1">'Product 16'!$AU$20/'Product 16'!$B$14</f>
        <v>#DIV/0!</v>
      </c>
      <c r="S48" s="3" t="e">
        <f ca="1">'Product 17'!$AU$20/'Product 17'!$B$14</f>
        <v>#DIV/0!</v>
      </c>
      <c r="T48" s="3" t="e">
        <f ca="1">'Product 18'!$AU$20/'Product 18'!$B$14</f>
        <v>#DIV/0!</v>
      </c>
      <c r="U48" s="3" t="e">
        <f ca="1">'Product 19'!$AU$20/'Product 19'!$B$14</f>
        <v>#DIV/0!</v>
      </c>
      <c r="V48" s="3" t="e">
        <f ca="1">'Product 20'!$AU$20/'Product 20'!$B$14</f>
        <v>#DIV/0!</v>
      </c>
      <c r="W48" s="3" t="e">
        <f ca="1">'Product 21'!$AU$20/'Product 21'!$B$14</f>
        <v>#DIV/0!</v>
      </c>
      <c r="X48" s="3" t="e">
        <f ca="1">'Product 22'!$AU$20/'Product 22'!$B$14</f>
        <v>#DIV/0!</v>
      </c>
      <c r="Y48" s="3" t="e">
        <f ca="1">'Product 23'!$AU$20/'Product 23'!$B$14</f>
        <v>#DIV/0!</v>
      </c>
      <c r="Z48" s="3" t="e">
        <f ca="1">'Product 24'!$AU$20/'Product 24'!$B$14</f>
        <v>#DIV/0!</v>
      </c>
      <c r="AA48" s="3" t="e">
        <f ca="1">'Product 25'!$AU$20/'Product 25'!$B$14</f>
        <v>#DIV/0!</v>
      </c>
    </row>
    <row r="49" spans="1:27" x14ac:dyDescent="0.3">
      <c r="A49" s="3" t="s">
        <v>292</v>
      </c>
      <c r="B49" s="2">
        <f t="shared" si="0"/>
        <v>45606</v>
      </c>
      <c r="C49" s="14">
        <f ca="1">+'Produkt 1'!AV20/'Produkt 1'!$B$14</f>
        <v>0</v>
      </c>
      <c r="D49" s="14">
        <f ca="1">+'Produkt 2'!AV20/'Produkt 2'!$B$14</f>
        <v>0</v>
      </c>
      <c r="E49" s="14">
        <f ca="1">+'Produkt 3'!AV20/'Produkt 3'!$B$14</f>
        <v>0</v>
      </c>
      <c r="F49" s="14" t="e">
        <f ca="1">+'Produkt 4'!AV20/'Produkt 4'!$B$14</f>
        <v>#DIV/0!</v>
      </c>
      <c r="G49" s="14" t="e">
        <f ca="1">+'Produkt 5'!AV20/'Produkt 5'!$B$14</f>
        <v>#DIV/0!</v>
      </c>
      <c r="H49" s="90" t="e">
        <f ca="1">'Product 6'!AV20/'Product 6'!$B$14</f>
        <v>#DIV/0!</v>
      </c>
      <c r="I49" s="91" t="e">
        <f ca="1">'Product 7'!AV20/'Product 7'!$B$14</f>
        <v>#DIV/0!</v>
      </c>
      <c r="J49" s="91" t="e">
        <f ca="1">'Product 8'!AV20/'Product 8'!$B$14</f>
        <v>#DIV/0!</v>
      </c>
      <c r="K49" s="91" t="e">
        <f ca="1">'Product 9'!AV20/'Product 9'!$B$14</f>
        <v>#DIV/0!</v>
      </c>
      <c r="L49" s="91" t="e">
        <f ca="1">'Product 10'!AV20/'Product 10'!$B$14</f>
        <v>#DIV/0!</v>
      </c>
      <c r="M49" s="91" t="e">
        <f ca="1">'Product 11'!AV$20/'Product 11'!$B$14</f>
        <v>#DIV/0!</v>
      </c>
      <c r="N49" s="91" t="e">
        <f ca="1">'Product 12'!AV$20/'Product 12'!$B$14</f>
        <v>#DIV/0!</v>
      </c>
      <c r="O49" s="91" t="e">
        <f ca="1">'Product 13'!AV$20/'Product 13'!$B$14</f>
        <v>#DIV/0!</v>
      </c>
      <c r="P49" s="91" t="e">
        <f ca="1">'Product 14'!AV$20/'Product 14'!$B$14</f>
        <v>#DIV/0!</v>
      </c>
      <c r="Q49" s="91" t="e">
        <f ca="1">'Product 15'!AV$20/'Product 15'!$B$14</f>
        <v>#DIV/0!</v>
      </c>
      <c r="R49" s="3" t="e">
        <f ca="1">'Product 16'!$AV$20/'Product 16'!$B$14</f>
        <v>#DIV/0!</v>
      </c>
      <c r="S49" s="3" t="e">
        <f ca="1">'Product 17'!$AV$20/'Product 17'!$B$14</f>
        <v>#DIV/0!</v>
      </c>
      <c r="T49" s="3" t="e">
        <f ca="1">'Product 18'!$AV$20/'Product 18'!$B$14</f>
        <v>#DIV/0!</v>
      </c>
      <c r="U49" s="3" t="e">
        <f ca="1">'Product 19'!$AV$20/'Product 19'!$B$14</f>
        <v>#DIV/0!</v>
      </c>
      <c r="V49" s="3" t="e">
        <f ca="1">'Product 20'!$AV$20/'Product 20'!$B$14</f>
        <v>#DIV/0!</v>
      </c>
      <c r="W49" s="3" t="e">
        <f ca="1">'Product 21'!$AV$20/'Product 21'!$B$14</f>
        <v>#DIV/0!</v>
      </c>
      <c r="X49" s="3" t="e">
        <f ca="1">'Product 22'!$AV$20/'Product 22'!$B$14</f>
        <v>#DIV/0!</v>
      </c>
      <c r="Y49" s="3" t="e">
        <f ca="1">'Product 23'!$AV$20/'Product 23'!$B$14</f>
        <v>#DIV/0!</v>
      </c>
      <c r="Z49" s="3" t="e">
        <f ca="1">'Product 24'!$AV$20/'Product 24'!$B$14</f>
        <v>#DIV/0!</v>
      </c>
      <c r="AA49" s="3" t="e">
        <f ca="1">'Product 25'!$AV$20/'Product 25'!$B$14</f>
        <v>#DIV/0!</v>
      </c>
    </row>
    <row r="50" spans="1:27" x14ac:dyDescent="0.3">
      <c r="A50" s="3" t="s">
        <v>293</v>
      </c>
      <c r="B50" s="2">
        <f t="shared" si="0"/>
        <v>45613</v>
      </c>
      <c r="C50" s="14">
        <f ca="1">+'Produkt 1'!AW20/'Produkt 1'!$B$14</f>
        <v>0</v>
      </c>
      <c r="D50" s="14">
        <f ca="1">+'Produkt 2'!AW20/'Produkt 2'!$B$14</f>
        <v>0</v>
      </c>
      <c r="E50" s="14">
        <f ca="1">+'Produkt 3'!AW20/'Produkt 3'!$B$14</f>
        <v>0</v>
      </c>
      <c r="F50" s="14" t="e">
        <f ca="1">+'Produkt 4'!AW20/'Produkt 4'!$B$14</f>
        <v>#DIV/0!</v>
      </c>
      <c r="G50" s="14" t="e">
        <f ca="1">+'Produkt 5'!AW20/'Produkt 5'!$B$14</f>
        <v>#DIV/0!</v>
      </c>
      <c r="H50" s="90" t="e">
        <f ca="1">'Product 6'!AW20/'Product 6'!$B$14</f>
        <v>#DIV/0!</v>
      </c>
      <c r="I50" s="91" t="e">
        <f ca="1">'Product 7'!AW20/'Product 7'!$B$14</f>
        <v>#DIV/0!</v>
      </c>
      <c r="J50" s="91" t="e">
        <f ca="1">'Product 8'!AW20/'Product 8'!$B$14</f>
        <v>#DIV/0!</v>
      </c>
      <c r="K50" s="91" t="e">
        <f ca="1">'Product 9'!AW20/'Product 9'!$B$14</f>
        <v>#DIV/0!</v>
      </c>
      <c r="L50" s="91" t="e">
        <f ca="1">'Product 10'!AW20/'Product 10'!$B$14</f>
        <v>#DIV/0!</v>
      </c>
      <c r="M50" s="91" t="e">
        <f ca="1">'Product 11'!AW$20/'Product 11'!$B$14</f>
        <v>#DIV/0!</v>
      </c>
      <c r="N50" s="91" t="e">
        <f ca="1">'Product 12'!AW$20/'Product 12'!$B$14</f>
        <v>#DIV/0!</v>
      </c>
      <c r="O50" s="91" t="e">
        <f ca="1">'Product 13'!AW$20/'Product 13'!$B$14</f>
        <v>#DIV/0!</v>
      </c>
      <c r="P50" s="91" t="e">
        <f ca="1">'Product 14'!AW$20/'Product 14'!$B$14</f>
        <v>#DIV/0!</v>
      </c>
      <c r="Q50" s="91" t="e">
        <f ca="1">'Product 15'!AW$20/'Product 15'!$B$14</f>
        <v>#DIV/0!</v>
      </c>
      <c r="R50" s="3" t="e">
        <f ca="1">'Product 16'!$AW$20/'Product 16'!$B$14</f>
        <v>#DIV/0!</v>
      </c>
      <c r="S50" s="3" t="e">
        <f ca="1">'Product 17'!$AW$20/'Product 17'!$B$14</f>
        <v>#DIV/0!</v>
      </c>
      <c r="T50" s="3" t="e">
        <f ca="1">'Product 18'!$AW$20/'Product 18'!$B$14</f>
        <v>#DIV/0!</v>
      </c>
      <c r="U50" s="3" t="e">
        <f ca="1">'Product 19'!$AW$20/'Product 19'!$B$14</f>
        <v>#DIV/0!</v>
      </c>
      <c r="V50" s="3" t="e">
        <f ca="1">'Product 20'!$AW$20/'Product 20'!$B$14</f>
        <v>#DIV/0!</v>
      </c>
      <c r="W50" s="3" t="e">
        <f ca="1">'Product 21'!$AW$20/'Product 21'!$B$14</f>
        <v>#DIV/0!</v>
      </c>
      <c r="X50" s="3" t="e">
        <f ca="1">'Product 22'!$AW$20/'Product 22'!$B$14</f>
        <v>#DIV/0!</v>
      </c>
      <c r="Y50" s="3" t="e">
        <f ca="1">'Product 23'!$AW$20/'Product 23'!$B$14</f>
        <v>#DIV/0!</v>
      </c>
      <c r="Z50" s="3" t="e">
        <f ca="1">'Product 24'!$AW$20/'Product 24'!$B$14</f>
        <v>#DIV/0!</v>
      </c>
      <c r="AA50" s="3" t="e">
        <f ca="1">'Product 25'!$AW$20/'Product 25'!$B$14</f>
        <v>#DIV/0!</v>
      </c>
    </row>
    <row r="51" spans="1:27" x14ac:dyDescent="0.3">
      <c r="A51" s="3" t="s">
        <v>294</v>
      </c>
      <c r="B51" s="2">
        <f t="shared" si="0"/>
        <v>45620</v>
      </c>
      <c r="C51" s="14">
        <f ca="1">+'Produkt 1'!AX20/'Produkt 1'!$B$14</f>
        <v>0</v>
      </c>
      <c r="D51" s="14">
        <f ca="1">+'Produkt 2'!AX20/'Produkt 2'!$B$14</f>
        <v>0</v>
      </c>
      <c r="E51" s="14">
        <f ca="1">+'Produkt 3'!AX20/'Produkt 3'!$B$14</f>
        <v>0</v>
      </c>
      <c r="F51" s="14" t="e">
        <f ca="1">+'Produkt 4'!AX20/'Produkt 4'!$B$14</f>
        <v>#DIV/0!</v>
      </c>
      <c r="G51" s="14" t="e">
        <f ca="1">+'Produkt 5'!AX20/'Produkt 5'!$B$14</f>
        <v>#DIV/0!</v>
      </c>
      <c r="H51" s="90" t="e">
        <f ca="1">'Product 6'!AX20/'Product 6'!$B$14</f>
        <v>#DIV/0!</v>
      </c>
      <c r="I51" s="91" t="e">
        <f ca="1">'Product 7'!AX20/'Product 7'!$B$14</f>
        <v>#DIV/0!</v>
      </c>
      <c r="J51" s="91" t="e">
        <f ca="1">'Product 8'!AX20/'Product 8'!$B$14</f>
        <v>#DIV/0!</v>
      </c>
      <c r="K51" s="91" t="e">
        <f ca="1">'Product 9'!AX20/'Product 9'!$B$14</f>
        <v>#DIV/0!</v>
      </c>
      <c r="L51" s="91" t="e">
        <f ca="1">'Product 10'!AX20/'Product 10'!$B$14</f>
        <v>#DIV/0!</v>
      </c>
      <c r="M51" s="91" t="e">
        <f ca="1">'Product 11'!AX$20/'Product 11'!$B$14</f>
        <v>#DIV/0!</v>
      </c>
      <c r="N51" s="91" t="e">
        <f ca="1">'Product 12'!AX$20/'Product 12'!$B$14</f>
        <v>#DIV/0!</v>
      </c>
      <c r="O51" s="91" t="e">
        <f ca="1">'Product 13'!AX$20/'Product 13'!$B$14</f>
        <v>#DIV/0!</v>
      </c>
      <c r="P51" s="91" t="e">
        <f ca="1">'Product 14'!AX$20/'Product 14'!$B$14</f>
        <v>#DIV/0!</v>
      </c>
      <c r="Q51" s="91" t="e">
        <f ca="1">'Product 15'!AX$20/'Product 15'!$B$14</f>
        <v>#DIV/0!</v>
      </c>
      <c r="R51" s="3" t="e">
        <f ca="1">'Product 16'!$AX$20/'Product 16'!$B$14</f>
        <v>#DIV/0!</v>
      </c>
      <c r="S51" s="3" t="e">
        <f ca="1">'Product 17'!$AX$20/'Product 17'!$B$14</f>
        <v>#DIV/0!</v>
      </c>
      <c r="T51" s="3" t="e">
        <f ca="1">'Product 18'!$AX$20/'Product 18'!$B$14</f>
        <v>#DIV/0!</v>
      </c>
      <c r="U51" s="3" t="e">
        <f ca="1">'Product 19'!$AX$20/'Product 19'!$B$14</f>
        <v>#DIV/0!</v>
      </c>
      <c r="V51" s="3" t="e">
        <f ca="1">'Product 20'!$AX$20/'Product 20'!$B$14</f>
        <v>#DIV/0!</v>
      </c>
      <c r="W51" s="3" t="e">
        <f ca="1">'Product 21'!$AX$20/'Product 21'!$B$14</f>
        <v>#DIV/0!</v>
      </c>
      <c r="X51" s="3" t="e">
        <f ca="1">'Product 22'!$AX$20/'Product 22'!$B$14</f>
        <v>#DIV/0!</v>
      </c>
      <c r="Y51" s="3" t="e">
        <f ca="1">'Product 23'!$AX$20/'Product 23'!$B$14</f>
        <v>#DIV/0!</v>
      </c>
      <c r="Z51" s="3" t="e">
        <f ca="1">'Product 24'!$AX$20/'Product 24'!$B$14</f>
        <v>#DIV/0!</v>
      </c>
      <c r="AA51" s="3" t="e">
        <f ca="1">'Product 25'!$AX$20/'Product 25'!$B$14</f>
        <v>#DIV/0!</v>
      </c>
    </row>
    <row r="52" spans="1:27" x14ac:dyDescent="0.3">
      <c r="A52" s="3" t="s">
        <v>295</v>
      </c>
      <c r="B52" s="2">
        <f t="shared" si="0"/>
        <v>45627</v>
      </c>
      <c r="C52" s="14">
        <f ca="1">+'Produkt 1'!AY20/'Produkt 1'!$B$14</f>
        <v>0</v>
      </c>
      <c r="D52" s="14">
        <f ca="1">+'Produkt 2'!AY20/'Produkt 2'!$B$14</f>
        <v>0</v>
      </c>
      <c r="E52" s="14">
        <f ca="1">+'Produkt 3'!AY20/'Produkt 3'!$B$14</f>
        <v>0</v>
      </c>
      <c r="F52" s="14" t="e">
        <f ca="1">+'Produkt 4'!AY20/'Produkt 4'!$B$14</f>
        <v>#DIV/0!</v>
      </c>
      <c r="G52" s="14" t="e">
        <f ca="1">+'Produkt 5'!AY20/'Produkt 5'!$B$14</f>
        <v>#DIV/0!</v>
      </c>
      <c r="H52" s="90" t="e">
        <f ca="1">'Product 6'!AY20/'Product 6'!$B$14</f>
        <v>#DIV/0!</v>
      </c>
      <c r="I52" s="91" t="e">
        <f ca="1">'Product 7'!AY20/'Product 7'!$B$14</f>
        <v>#DIV/0!</v>
      </c>
      <c r="J52" s="91" t="e">
        <f ca="1">'Product 8'!AY20/'Product 8'!$B$14</f>
        <v>#DIV/0!</v>
      </c>
      <c r="K52" s="91" t="e">
        <f ca="1">'Product 9'!AY20/'Product 9'!$B$14</f>
        <v>#DIV/0!</v>
      </c>
      <c r="L52" s="91" t="e">
        <f ca="1">'Product 10'!AY20/'Product 10'!$B$14</f>
        <v>#DIV/0!</v>
      </c>
      <c r="M52" s="91" t="e">
        <f ca="1">'Product 11'!AY$20/'Product 11'!$B$14</f>
        <v>#DIV/0!</v>
      </c>
      <c r="N52" s="91" t="e">
        <f ca="1">'Product 12'!AY$20/'Product 12'!$B$14</f>
        <v>#DIV/0!</v>
      </c>
      <c r="O52" s="91" t="e">
        <f ca="1">'Product 13'!AY$20/'Product 13'!$B$14</f>
        <v>#DIV/0!</v>
      </c>
      <c r="P52" s="91" t="e">
        <f ca="1">'Product 14'!AY$20/'Product 14'!$B$14</f>
        <v>#DIV/0!</v>
      </c>
      <c r="Q52" s="91" t="e">
        <f ca="1">'Product 15'!AY$20/'Product 15'!$B$14</f>
        <v>#DIV/0!</v>
      </c>
      <c r="R52" s="3" t="e">
        <f ca="1">'Product 16'!$AY$20/'Product 16'!$B$14</f>
        <v>#DIV/0!</v>
      </c>
      <c r="S52" s="3" t="e">
        <f ca="1">'Product 17'!$AY$20/'Product 17'!$B$14</f>
        <v>#DIV/0!</v>
      </c>
      <c r="T52" s="3" t="e">
        <f ca="1">'Product 18'!$AY$20/'Product 18'!$B$14</f>
        <v>#DIV/0!</v>
      </c>
      <c r="U52" s="3" t="e">
        <f ca="1">'Product 19'!$AY$20/'Product 19'!$B$14</f>
        <v>#DIV/0!</v>
      </c>
      <c r="V52" s="3" t="e">
        <f ca="1">'Product 20'!$AY$20/'Product 20'!$B$14</f>
        <v>#DIV/0!</v>
      </c>
      <c r="W52" s="3" t="e">
        <f ca="1">'Product 21'!$AY$20/'Product 21'!$B$14</f>
        <v>#DIV/0!</v>
      </c>
      <c r="X52" s="3" t="e">
        <f ca="1">'Product 22'!$AY$20/'Product 22'!$B$14</f>
        <v>#DIV/0!</v>
      </c>
      <c r="Y52" s="3" t="e">
        <f ca="1">'Product 23'!$AY$20/'Product 23'!$B$14</f>
        <v>#DIV/0!</v>
      </c>
      <c r="Z52" s="3" t="e">
        <f ca="1">'Product 24'!$AY$20/'Product 24'!$B$14</f>
        <v>#DIV/0!</v>
      </c>
      <c r="AA52" s="3" t="e">
        <f ca="1">'Product 25'!$AY$20/'Product 25'!$B$14</f>
        <v>#DIV/0!</v>
      </c>
    </row>
    <row r="53" spans="1:27" x14ac:dyDescent="0.3">
      <c r="A53" s="3" t="s">
        <v>296</v>
      </c>
      <c r="B53" s="2">
        <f t="shared" si="0"/>
        <v>45634</v>
      </c>
      <c r="C53" s="14">
        <f ca="1">+'Produkt 1'!AZ20/'Produkt 1'!$B$14</f>
        <v>0</v>
      </c>
      <c r="D53" s="14">
        <f ca="1">+'Produkt 2'!AZ20/'Produkt 2'!$B$14</f>
        <v>0</v>
      </c>
      <c r="E53" s="14">
        <f ca="1">+'Produkt 3'!AZ20/'Produkt 3'!$B$14</f>
        <v>0</v>
      </c>
      <c r="F53" s="14" t="e">
        <f ca="1">+'Produkt 4'!AZ20/'Produkt 4'!$B$14</f>
        <v>#DIV/0!</v>
      </c>
      <c r="G53" s="14" t="e">
        <f ca="1">+'Produkt 5'!AZ20/'Produkt 5'!$B$14</f>
        <v>#DIV/0!</v>
      </c>
      <c r="H53" s="90" t="e">
        <f ca="1">'Product 6'!AZ20/'Product 6'!$B$14</f>
        <v>#DIV/0!</v>
      </c>
      <c r="I53" s="91" t="e">
        <f ca="1">'Product 7'!AZ20/'Product 7'!$B$14</f>
        <v>#DIV/0!</v>
      </c>
      <c r="J53" s="91" t="e">
        <f ca="1">'Product 8'!AZ20/'Product 8'!$B$14</f>
        <v>#DIV/0!</v>
      </c>
      <c r="K53" s="91" t="e">
        <f ca="1">'Product 9'!AZ20/'Product 9'!$B$14</f>
        <v>#DIV/0!</v>
      </c>
      <c r="L53" s="91" t="e">
        <f ca="1">'Product 10'!AZ20/'Product 10'!$B$14</f>
        <v>#DIV/0!</v>
      </c>
      <c r="M53" s="91" t="e">
        <f ca="1">'Product 11'!AZ$20/'Product 11'!$B$14</f>
        <v>#DIV/0!</v>
      </c>
      <c r="N53" s="91" t="e">
        <f ca="1">'Product 12'!AZ$20/'Product 12'!$B$14</f>
        <v>#DIV/0!</v>
      </c>
      <c r="O53" s="91" t="e">
        <f ca="1">'Product 13'!AZ$20/'Product 13'!$B$14</f>
        <v>#DIV/0!</v>
      </c>
      <c r="P53" s="91" t="e">
        <f ca="1">'Product 14'!AZ$20/'Product 14'!$B$14</f>
        <v>#DIV/0!</v>
      </c>
      <c r="Q53" s="91" t="e">
        <f ca="1">'Product 15'!AZ$20/'Product 15'!$B$14</f>
        <v>#DIV/0!</v>
      </c>
      <c r="R53" s="3" t="e">
        <f ca="1">'Product 16'!$AZ$20/'Product 16'!$B$14</f>
        <v>#DIV/0!</v>
      </c>
      <c r="S53" s="3" t="e">
        <f ca="1">'Product 17'!$AZ$20/'Product 17'!$B$14</f>
        <v>#DIV/0!</v>
      </c>
      <c r="T53" s="3" t="e">
        <f ca="1">'Product 18'!$AZ$20/'Product 18'!$B$14</f>
        <v>#DIV/0!</v>
      </c>
      <c r="U53" s="3" t="e">
        <f ca="1">'Product 19'!$AZ$20/'Product 19'!$B$14</f>
        <v>#DIV/0!</v>
      </c>
      <c r="V53" s="3" t="e">
        <f ca="1">'Product 20'!$AZ$20/'Product 20'!$B$14</f>
        <v>#DIV/0!</v>
      </c>
      <c r="W53" s="3" t="e">
        <f ca="1">'Product 21'!$AZ$20/'Product 21'!$B$14</f>
        <v>#DIV/0!</v>
      </c>
      <c r="X53" s="3" t="e">
        <f ca="1">'Product 22'!$AZ$20/'Product 22'!$B$14</f>
        <v>#DIV/0!</v>
      </c>
      <c r="Y53" s="3" t="e">
        <f ca="1">'Product 23'!$AZ$20/'Product 23'!$B$14</f>
        <v>#DIV/0!</v>
      </c>
      <c r="Z53" s="3" t="e">
        <f ca="1">'Product 24'!$AZ$20/'Product 24'!$B$14</f>
        <v>#DIV/0!</v>
      </c>
      <c r="AA53" s="3" t="e">
        <f ca="1">'Product 25'!$AZ$20/'Product 25'!$B$14</f>
        <v>#DIV/0!</v>
      </c>
    </row>
    <row r="54" spans="1:27" x14ac:dyDescent="0.3">
      <c r="A54" s="3" t="s">
        <v>297</v>
      </c>
      <c r="B54" s="2">
        <f t="shared" si="0"/>
        <v>45641</v>
      </c>
      <c r="C54" s="14">
        <f ca="1">+'Produkt 1'!BA20/'Produkt 1'!$B$14</f>
        <v>0</v>
      </c>
      <c r="D54" s="14">
        <f ca="1">+'Produkt 2'!BA20/'Produkt 2'!$B$14</f>
        <v>0</v>
      </c>
      <c r="E54" s="14">
        <f ca="1">+'Produkt 3'!BA20/'Produkt 3'!$B$14</f>
        <v>0</v>
      </c>
      <c r="F54" s="14" t="e">
        <f ca="1">+'Produkt 4'!BA20/'Produkt 4'!$B$14</f>
        <v>#DIV/0!</v>
      </c>
      <c r="G54" s="14" t="e">
        <f ca="1">+'Produkt 5'!BA20/'Produkt 5'!$B$14</f>
        <v>#DIV/0!</v>
      </c>
      <c r="H54" s="90" t="e">
        <f ca="1">'Product 6'!BA20/'Product 6'!$B$14</f>
        <v>#DIV/0!</v>
      </c>
      <c r="I54" s="91" t="e">
        <f ca="1">'Product 7'!BA20/'Product 7'!$B$14</f>
        <v>#DIV/0!</v>
      </c>
      <c r="J54" s="91" t="e">
        <f ca="1">'Product 8'!BA20/'Product 8'!$B$14</f>
        <v>#DIV/0!</v>
      </c>
      <c r="K54" s="91" t="e">
        <f ca="1">'Product 9'!BA20/'Product 9'!$B$14</f>
        <v>#DIV/0!</v>
      </c>
      <c r="L54" s="91" t="e">
        <f ca="1">'Product 10'!BA20/'Product 10'!$B$14</f>
        <v>#DIV/0!</v>
      </c>
      <c r="M54" s="91" t="e">
        <f ca="1">'Product 11'!BA$20/'Product 11'!$B$14</f>
        <v>#DIV/0!</v>
      </c>
      <c r="N54" s="91" t="e">
        <f ca="1">'Product 12'!BA$20/'Product 12'!$B$14</f>
        <v>#DIV/0!</v>
      </c>
      <c r="O54" s="91" t="e">
        <f ca="1">'Product 13'!BA$20/'Product 13'!$B$14</f>
        <v>#DIV/0!</v>
      </c>
      <c r="P54" s="91" t="e">
        <f ca="1">'Product 14'!BA$20/'Product 14'!$B$14</f>
        <v>#DIV/0!</v>
      </c>
      <c r="Q54" s="91" t="e">
        <f ca="1">'Product 15'!BA$20/'Product 15'!$B$14</f>
        <v>#DIV/0!</v>
      </c>
      <c r="R54" s="3" t="e">
        <f ca="1">'Product 16'!$BA$20/'Product 16'!$B$14</f>
        <v>#DIV/0!</v>
      </c>
      <c r="S54" s="3" t="e">
        <f ca="1">'Product 17'!$BA$20/'Product 17'!$B$14</f>
        <v>#DIV/0!</v>
      </c>
      <c r="T54" s="3" t="e">
        <f ca="1">'Product 18'!$BA$20/'Product 18'!$B$14</f>
        <v>#DIV/0!</v>
      </c>
      <c r="U54" s="3" t="e">
        <f ca="1">'Product 19'!$BA$20/'Product 19'!$B$14</f>
        <v>#DIV/0!</v>
      </c>
      <c r="V54" s="3" t="e">
        <f ca="1">'Product 20'!$BA$20/'Product 20'!$B$14</f>
        <v>#DIV/0!</v>
      </c>
      <c r="W54" s="3" t="e">
        <f ca="1">'Product 21'!$BA$20/'Product 21'!$B$14</f>
        <v>#DIV/0!</v>
      </c>
      <c r="X54" s="3" t="e">
        <f ca="1">'Product 22'!$BA$20/'Product 22'!$B$14</f>
        <v>#DIV/0!</v>
      </c>
      <c r="Y54" s="3" t="e">
        <f ca="1">'Product 23'!$BA$20/'Product 23'!$B$14</f>
        <v>#DIV/0!</v>
      </c>
      <c r="Z54" s="3" t="e">
        <f ca="1">'Product 24'!$BA$20/'Product 24'!$B$14</f>
        <v>#DIV/0!</v>
      </c>
      <c r="AA54" s="3" t="e">
        <f ca="1">'Product 25'!$BA$20/'Product 25'!$B$14</f>
        <v>#DIV/0!</v>
      </c>
    </row>
    <row r="55" spans="1:27" x14ac:dyDescent="0.3">
      <c r="A55" s="3" t="s">
        <v>298</v>
      </c>
      <c r="B55" s="2">
        <f t="shared" si="0"/>
        <v>45648</v>
      </c>
      <c r="C55" s="14">
        <f ca="1">+'Produkt 1'!BB20/'Produkt 1'!$B$14</f>
        <v>0</v>
      </c>
      <c r="D55" s="14">
        <f ca="1">+'Produkt 2'!BB20/'Produkt 2'!$B$14</f>
        <v>0</v>
      </c>
      <c r="E55" s="14">
        <f ca="1">+'Produkt 3'!BB20/'Produkt 3'!$B$14</f>
        <v>0</v>
      </c>
      <c r="F55" s="14" t="e">
        <f ca="1">+'Produkt 4'!BB20/'Produkt 4'!$B$14</f>
        <v>#DIV/0!</v>
      </c>
      <c r="G55" s="14" t="e">
        <f ca="1">+'Produkt 5'!BB20/'Produkt 5'!$B$14</f>
        <v>#DIV/0!</v>
      </c>
      <c r="H55" s="90" t="e">
        <f ca="1">'Product 6'!BB20/'Product 6'!$B$14</f>
        <v>#DIV/0!</v>
      </c>
      <c r="I55" s="91" t="e">
        <f ca="1">'Product 7'!BB20/'Product 7'!$B$14</f>
        <v>#DIV/0!</v>
      </c>
      <c r="J55" s="91" t="e">
        <f ca="1">'Product 8'!BB20/'Product 8'!$B$14</f>
        <v>#DIV/0!</v>
      </c>
      <c r="K55" s="91" t="e">
        <f ca="1">'Product 9'!BB20/'Product 9'!$B$14</f>
        <v>#DIV/0!</v>
      </c>
      <c r="L55" s="91" t="e">
        <f ca="1">'Product 10'!BB20/'Product 10'!$B$14</f>
        <v>#DIV/0!</v>
      </c>
      <c r="M55" s="91" t="e">
        <f ca="1">'Product 11'!BB$20/'Product 11'!$B$14</f>
        <v>#DIV/0!</v>
      </c>
      <c r="N55" s="91" t="e">
        <f ca="1">'Product 12'!BB$20/'Product 12'!$B$14</f>
        <v>#DIV/0!</v>
      </c>
      <c r="O55" s="91" t="e">
        <f ca="1">'Product 13'!BB$20/'Product 13'!$B$14</f>
        <v>#DIV/0!</v>
      </c>
      <c r="P55" s="91" t="e">
        <f ca="1">'Product 14'!BB$20/'Product 14'!$B$14</f>
        <v>#DIV/0!</v>
      </c>
      <c r="Q55" s="91" t="e">
        <f ca="1">'Product 15'!BB$20/'Product 15'!$B$14</f>
        <v>#DIV/0!</v>
      </c>
      <c r="R55" s="3" t="e">
        <f ca="1">'Product 16'!$BB$20/'Product 16'!$B$14</f>
        <v>#DIV/0!</v>
      </c>
      <c r="S55" s="3" t="e">
        <f ca="1">'Product 17'!$BB$20/'Product 17'!$B$14</f>
        <v>#DIV/0!</v>
      </c>
      <c r="T55" s="3" t="e">
        <f ca="1">'Product 18'!$BB$20/'Product 18'!$B$14</f>
        <v>#DIV/0!</v>
      </c>
      <c r="U55" s="3" t="e">
        <f ca="1">'Product 19'!$BB$20/'Product 19'!$B$14</f>
        <v>#DIV/0!</v>
      </c>
      <c r="V55" s="3" t="e">
        <f ca="1">'Product 20'!$BB$20/'Product 20'!$B$14</f>
        <v>#DIV/0!</v>
      </c>
      <c r="W55" s="3" t="e">
        <f ca="1">'Product 21'!$BB$20/'Product 21'!$B$14</f>
        <v>#DIV/0!</v>
      </c>
      <c r="X55" s="3" t="e">
        <f ca="1">'Product 22'!$BB$20/'Product 22'!$B$14</f>
        <v>#DIV/0!</v>
      </c>
      <c r="Y55" s="3" t="e">
        <f ca="1">'Product 23'!$BB$20/'Product 23'!$B$14</f>
        <v>#DIV/0!</v>
      </c>
      <c r="Z55" s="3" t="e">
        <f ca="1">'Product 24'!$BB$20/'Product 24'!$B$14</f>
        <v>#DIV/0!</v>
      </c>
      <c r="AA55" s="3" t="e">
        <f ca="1">'Product 25'!$BB$20/'Product 25'!$B$14</f>
        <v>#DIV/0!</v>
      </c>
    </row>
    <row r="56" spans="1:27" x14ac:dyDescent="0.3">
      <c r="A56" s="3" t="s">
        <v>299</v>
      </c>
      <c r="B56" s="2">
        <f t="shared" si="0"/>
        <v>45655</v>
      </c>
      <c r="C56" s="14">
        <f ca="1">+'Produkt 1'!BC20/'Produkt 1'!$B$14</f>
        <v>0</v>
      </c>
      <c r="D56" s="14">
        <f ca="1">+'Produkt 2'!BC20/'Produkt 2'!$B$14</f>
        <v>0</v>
      </c>
      <c r="E56" s="14">
        <f ca="1">+'Produkt 3'!BC20/'Produkt 3'!$B$14</f>
        <v>0</v>
      </c>
      <c r="F56" s="14" t="e">
        <f ca="1">+'Produkt 4'!BC20/'Produkt 4'!$B$14</f>
        <v>#DIV/0!</v>
      </c>
      <c r="G56" s="14" t="e">
        <f ca="1">+'Produkt 5'!BC20/'Produkt 5'!$B$14</f>
        <v>#DIV/0!</v>
      </c>
      <c r="H56" s="90" t="e">
        <f ca="1">'Product 6'!BC20/'Product 6'!$B$14</f>
        <v>#DIV/0!</v>
      </c>
      <c r="I56" s="91" t="e">
        <f ca="1">'Product 7'!BC20/'Product 7'!$B$14</f>
        <v>#DIV/0!</v>
      </c>
      <c r="J56" s="91" t="e">
        <f ca="1">'Product 8'!BC20/'Product 8'!$B$14</f>
        <v>#DIV/0!</v>
      </c>
      <c r="K56" s="91" t="e">
        <f ca="1">'Product 9'!BC20/'Product 9'!$B$14</f>
        <v>#DIV/0!</v>
      </c>
      <c r="L56" s="91" t="e">
        <f ca="1">'Product 10'!BC20/'Product 10'!$B$14</f>
        <v>#DIV/0!</v>
      </c>
      <c r="M56" s="91" t="e">
        <f ca="1">'Product 11'!BC$20/'Product 11'!$B$14</f>
        <v>#DIV/0!</v>
      </c>
      <c r="N56" s="91" t="e">
        <f ca="1">'Product 12'!BC$20/'Product 12'!$B$14</f>
        <v>#DIV/0!</v>
      </c>
      <c r="O56" s="91" t="e">
        <f ca="1">'Product 13'!BC$20/'Product 13'!$B$14</f>
        <v>#DIV/0!</v>
      </c>
      <c r="P56" s="91" t="e">
        <f ca="1">'Product 14'!BC$20/'Product 14'!$B$14</f>
        <v>#DIV/0!</v>
      </c>
      <c r="Q56" s="91" t="e">
        <f ca="1">'Product 15'!BC$20/'Product 15'!$B$14</f>
        <v>#DIV/0!</v>
      </c>
      <c r="R56" s="3" t="e">
        <f ca="1">'Product 16'!$BC$20/'Product 16'!$B$14</f>
        <v>#DIV/0!</v>
      </c>
      <c r="S56" s="3" t="e">
        <f ca="1">'Product 17'!$BC$20/'Product 17'!$B$14</f>
        <v>#DIV/0!</v>
      </c>
      <c r="T56" s="3" t="e">
        <f ca="1">'Product 18'!$BC$20/'Product 18'!$B$14</f>
        <v>#DIV/0!</v>
      </c>
      <c r="U56" s="3" t="e">
        <f ca="1">'Product 19'!$BC$20/'Product 19'!$B$14</f>
        <v>#DIV/0!</v>
      </c>
      <c r="V56" s="3" t="e">
        <f ca="1">'Product 20'!$BC$20/'Product 20'!$B$14</f>
        <v>#DIV/0!</v>
      </c>
      <c r="W56" s="3" t="e">
        <f ca="1">'Product 21'!$BC$20/'Product 21'!$B$14</f>
        <v>#DIV/0!</v>
      </c>
      <c r="X56" s="3" t="e">
        <f ca="1">'Product 22'!$BC$20/'Product 22'!$B$14</f>
        <v>#DIV/0!</v>
      </c>
      <c r="Y56" s="3" t="e">
        <f ca="1">'Product 23'!$BC$20/'Product 23'!$B$14</f>
        <v>#DIV/0!</v>
      </c>
      <c r="Z56" s="3" t="e">
        <f ca="1">'Product 24'!$BC$20/'Product 24'!$B$14</f>
        <v>#DIV/0!</v>
      </c>
      <c r="AA56" s="3" t="e">
        <f ca="1">'Product 25'!$BC$20/'Product 25'!$B$14</f>
        <v>#DIV/0!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</sheetPr>
  <dimension ref="A1:BC107"/>
  <sheetViews>
    <sheetView workbookViewId="0">
      <pane xSplit="3" ySplit="3" topLeftCell="AK76" activePane="bottomRight" state="frozen"/>
      <selection activeCell="D7" sqref="D7"/>
      <selection pane="topRight" activeCell="D7" sqref="D7"/>
      <selection pane="bottomLeft" activeCell="D7" sqref="D7"/>
      <selection pane="bottomRight" activeCell="A28" sqref="A28:B102"/>
    </sheetView>
  </sheetViews>
  <sheetFormatPr baseColWidth="10" defaultColWidth="9.140625" defaultRowHeight="16.5" x14ac:dyDescent="0.3"/>
  <cols>
    <col min="1" max="2" width="24.140625" style="3" customWidth="1"/>
    <col min="3" max="4" width="29.7109375" style="3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367</v>
      </c>
    </row>
    <row r="2" spans="1:55" ht="18.75" x14ac:dyDescent="0.3">
      <c r="A2" s="81" t="str">
        <f>+Voraussetzung!B7</f>
        <v>Produkt 1</v>
      </c>
      <c r="C2" s="42">
        <f>+Voraussetzung!B3</f>
        <v>45291</v>
      </c>
      <c r="D2" s="82">
        <f>+C2+7</f>
        <v>45298</v>
      </c>
      <c r="E2" s="82">
        <f t="shared" ref="E2:AO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ref="AP2:BC2" si="1">+AO2+7</f>
        <v>45564</v>
      </c>
      <c r="AQ2" s="82">
        <f t="shared" si="1"/>
        <v>45571</v>
      </c>
      <c r="AR2" s="82">
        <f t="shared" si="1"/>
        <v>45578</v>
      </c>
      <c r="AS2" s="82">
        <f t="shared" si="1"/>
        <v>45585</v>
      </c>
      <c r="AT2" s="82">
        <f t="shared" si="1"/>
        <v>45592</v>
      </c>
      <c r="AU2" s="82">
        <f t="shared" si="1"/>
        <v>45599</v>
      </c>
      <c r="AV2" s="82">
        <f t="shared" si="1"/>
        <v>45606</v>
      </c>
      <c r="AW2" s="82">
        <f t="shared" si="1"/>
        <v>45613</v>
      </c>
      <c r="AX2" s="82">
        <f t="shared" si="1"/>
        <v>45620</v>
      </c>
      <c r="AY2" s="82">
        <f t="shared" si="1"/>
        <v>45627</v>
      </c>
      <c r="AZ2" s="82">
        <f t="shared" si="1"/>
        <v>45634</v>
      </c>
      <c r="BA2" s="82">
        <f t="shared" si="1"/>
        <v>45641</v>
      </c>
      <c r="BB2" s="82">
        <f t="shared" si="1"/>
        <v>45648</v>
      </c>
      <c r="BC2" s="82">
        <f t="shared" si="1"/>
        <v>45655</v>
      </c>
    </row>
    <row r="3" spans="1:55" x14ac:dyDescent="0.3">
      <c r="D3" s="83" t="s">
        <v>248</v>
      </c>
      <c r="E3" s="83" t="s">
        <v>249</v>
      </c>
      <c r="F3" s="83" t="s">
        <v>250</v>
      </c>
      <c r="G3" s="83" t="s">
        <v>251</v>
      </c>
      <c r="H3" s="83" t="s">
        <v>252</v>
      </c>
      <c r="I3" s="83" t="s">
        <v>253</v>
      </c>
      <c r="J3" s="83" t="s">
        <v>254</v>
      </c>
      <c r="K3" s="83" t="s">
        <v>255</v>
      </c>
      <c r="L3" s="83" t="s">
        <v>256</v>
      </c>
      <c r="M3" s="83" t="s">
        <v>257</v>
      </c>
      <c r="N3" s="83" t="s">
        <v>258</v>
      </c>
      <c r="O3" s="83" t="s">
        <v>259</v>
      </c>
      <c r="P3" s="83" t="s">
        <v>260</v>
      </c>
      <c r="Q3" s="83" t="s">
        <v>261</v>
      </c>
      <c r="R3" s="83" t="s">
        <v>262</v>
      </c>
      <c r="S3" s="83" t="s">
        <v>263</v>
      </c>
      <c r="T3" s="83" t="s">
        <v>264</v>
      </c>
      <c r="U3" s="83" t="s">
        <v>265</v>
      </c>
      <c r="V3" s="83" t="s">
        <v>266</v>
      </c>
      <c r="W3" s="83" t="s">
        <v>267</v>
      </c>
      <c r="X3" s="83" t="s">
        <v>268</v>
      </c>
      <c r="Y3" s="83" t="s">
        <v>269</v>
      </c>
      <c r="Z3" s="83" t="s">
        <v>270</v>
      </c>
      <c r="AA3" s="83" t="s">
        <v>271</v>
      </c>
      <c r="AB3" s="83" t="s">
        <v>272</v>
      </c>
      <c r="AC3" s="83" t="s">
        <v>273</v>
      </c>
      <c r="AD3" s="83" t="s">
        <v>274</v>
      </c>
      <c r="AE3" s="83" t="s">
        <v>275</v>
      </c>
      <c r="AF3" s="83" t="s">
        <v>276</v>
      </c>
      <c r="AG3" s="83" t="s">
        <v>277</v>
      </c>
      <c r="AH3" s="83" t="s">
        <v>278</v>
      </c>
      <c r="AI3" s="83" t="s">
        <v>279</v>
      </c>
      <c r="AJ3" s="83" t="s">
        <v>280</v>
      </c>
      <c r="AK3" s="83" t="s">
        <v>281</v>
      </c>
      <c r="AL3" s="83" t="s">
        <v>282</v>
      </c>
      <c r="AM3" s="83" t="s">
        <v>283</v>
      </c>
      <c r="AN3" s="83" t="s">
        <v>284</v>
      </c>
      <c r="AO3" s="83" t="s">
        <v>285</v>
      </c>
      <c r="AP3" s="83" t="s">
        <v>286</v>
      </c>
      <c r="AQ3" s="83" t="s">
        <v>287</v>
      </c>
      <c r="AR3" s="83" t="s">
        <v>288</v>
      </c>
      <c r="AS3" s="83" t="s">
        <v>289</v>
      </c>
      <c r="AT3" s="83" t="s">
        <v>290</v>
      </c>
      <c r="AU3" s="83" t="s">
        <v>291</v>
      </c>
      <c r="AV3" s="83" t="s">
        <v>292</v>
      </c>
      <c r="AW3" s="83" t="s">
        <v>293</v>
      </c>
      <c r="AX3" s="83" t="s">
        <v>294</v>
      </c>
      <c r="AY3" s="83" t="s">
        <v>295</v>
      </c>
      <c r="AZ3" s="83" t="s">
        <v>296</v>
      </c>
      <c r="BA3" s="83" t="s">
        <v>297</v>
      </c>
      <c r="BB3" s="83" t="s">
        <v>298</v>
      </c>
      <c r="BC3" s="83" t="s">
        <v>299</v>
      </c>
    </row>
    <row r="5" spans="1:55" x14ac:dyDescent="0.3">
      <c r="A5" s="12" t="s">
        <v>368</v>
      </c>
      <c r="B5" s="39" t="s">
        <v>404</v>
      </c>
      <c r="C5" s="37">
        <f>+Eröffnungsbilanz!B18</f>
        <v>100</v>
      </c>
      <c r="D5" s="14">
        <f>+C5</f>
        <v>100</v>
      </c>
      <c r="E5" s="14">
        <f>+D10</f>
        <v>-48</v>
      </c>
      <c r="F5" s="14">
        <f t="shared" ref="F5:V5" si="2">+E10</f>
        <v>-225</v>
      </c>
      <c r="G5" s="14">
        <f t="shared" si="2"/>
        <v>-363</v>
      </c>
      <c r="H5" s="14">
        <f t="shared" si="2"/>
        <v>-492</v>
      </c>
      <c r="I5" s="14">
        <f t="shared" si="2"/>
        <v>-658</v>
      </c>
      <c r="J5" s="14">
        <f t="shared" si="2"/>
        <v>-802</v>
      </c>
      <c r="K5" s="14">
        <f t="shared" si="2"/>
        <v>-949</v>
      </c>
      <c r="L5" s="14">
        <f t="shared" si="2"/>
        <v>-1099</v>
      </c>
      <c r="M5" s="14">
        <f t="shared" si="2"/>
        <v>-1243</v>
      </c>
      <c r="N5" s="14">
        <f t="shared" si="2"/>
        <v>-1391</v>
      </c>
      <c r="O5" s="14">
        <f t="shared" si="2"/>
        <v>-1546</v>
      </c>
      <c r="P5" s="14">
        <f t="shared" si="2"/>
        <v>-1682</v>
      </c>
      <c r="Q5" s="14">
        <f t="shared" si="2"/>
        <v>-1824</v>
      </c>
      <c r="R5" s="14">
        <f t="shared" si="2"/>
        <v>-1989</v>
      </c>
      <c r="S5" s="14">
        <f t="shared" si="2"/>
        <v>-2150</v>
      </c>
      <c r="T5" s="14">
        <f t="shared" si="2"/>
        <v>-2304</v>
      </c>
      <c r="U5" s="14">
        <f t="shared" si="2"/>
        <v>-2457</v>
      </c>
      <c r="V5" s="14">
        <f t="shared" si="2"/>
        <v>-2751</v>
      </c>
      <c r="W5" s="14">
        <f t="shared" ref="W5:AO5" si="3">+V10</f>
        <v>-3069</v>
      </c>
      <c r="X5" s="14">
        <f t="shared" si="3"/>
        <v>-3386</v>
      </c>
      <c r="Y5" s="14">
        <f t="shared" si="3"/>
        <v>-3704</v>
      </c>
      <c r="Z5" s="14">
        <f t="shared" si="3"/>
        <v>-4205</v>
      </c>
      <c r="AA5" s="14">
        <f t="shared" si="3"/>
        <v>-5010</v>
      </c>
      <c r="AB5" s="14">
        <f t="shared" si="3"/>
        <v>-6135</v>
      </c>
      <c r="AC5" s="14">
        <f t="shared" si="3"/>
        <v>-6940</v>
      </c>
      <c r="AD5" s="14">
        <f t="shared" si="3"/>
        <v>-7567</v>
      </c>
      <c r="AE5" s="14">
        <f t="shared" si="3"/>
        <v>-7924</v>
      </c>
      <c r="AF5" s="14">
        <f t="shared" si="3"/>
        <v>-8281</v>
      </c>
      <c r="AG5" s="14">
        <f t="shared" si="3"/>
        <v>-8631</v>
      </c>
      <c r="AH5" s="14">
        <f t="shared" si="3"/>
        <v>-8931</v>
      </c>
      <c r="AI5" s="14">
        <f t="shared" si="3"/>
        <v>-9181</v>
      </c>
      <c r="AJ5" s="14">
        <f t="shared" si="3"/>
        <v>-9441</v>
      </c>
      <c r="AK5" s="14">
        <f t="shared" si="3"/>
        <v>-9651</v>
      </c>
      <c r="AL5" s="14">
        <f t="shared" si="3"/>
        <v>-9836</v>
      </c>
      <c r="AM5" s="14">
        <f t="shared" si="3"/>
        <v>-10016</v>
      </c>
      <c r="AN5" s="14">
        <f t="shared" si="3"/>
        <v>-10201</v>
      </c>
      <c r="AO5" s="14">
        <f t="shared" si="3"/>
        <v>-10386</v>
      </c>
      <c r="AP5" s="14">
        <f t="shared" ref="AP5:BC5" si="4">+AO10</f>
        <v>-10571</v>
      </c>
      <c r="AQ5" s="14">
        <f t="shared" si="4"/>
        <v>-10756</v>
      </c>
      <c r="AR5" s="14">
        <f t="shared" si="4"/>
        <v>-10941</v>
      </c>
      <c r="AS5" s="14">
        <f t="shared" si="4"/>
        <v>-11126</v>
      </c>
      <c r="AT5" s="14">
        <f t="shared" si="4"/>
        <v>-11311</v>
      </c>
      <c r="AU5" s="14">
        <f t="shared" si="4"/>
        <v>-11496</v>
      </c>
      <c r="AV5" s="14">
        <f t="shared" si="4"/>
        <v>-11681</v>
      </c>
      <c r="AW5" s="14">
        <f t="shared" si="4"/>
        <v>-11866</v>
      </c>
      <c r="AX5" s="14">
        <f t="shared" si="4"/>
        <v>-12051</v>
      </c>
      <c r="AY5" s="14">
        <f t="shared" si="4"/>
        <v>-12236</v>
      </c>
      <c r="AZ5" s="14">
        <f t="shared" si="4"/>
        <v>-12421</v>
      </c>
      <c r="BA5" s="14">
        <f t="shared" si="4"/>
        <v>-12606</v>
      </c>
      <c r="BB5" s="14">
        <f t="shared" si="4"/>
        <v>-12791</v>
      </c>
      <c r="BC5" s="14">
        <f t="shared" si="4"/>
        <v>-12976</v>
      </c>
    </row>
    <row r="6" spans="1:55" x14ac:dyDescent="0.3">
      <c r="A6" s="3" t="s">
        <v>339</v>
      </c>
      <c r="B6" s="39" t="s">
        <v>405</v>
      </c>
      <c r="C6" s="14"/>
      <c r="D6" s="14">
        <f>IF(ISBLANK(Verkäufe!C35),-Verkäufe!C5,-Verkäufe!C35)</f>
        <v>-148</v>
      </c>
      <c r="E6" s="14">
        <f>IF(ISBLANK(Verkäufe!D35),-Verkäufe!D5,-Verkäufe!D35)</f>
        <v>-177</v>
      </c>
      <c r="F6" s="14">
        <f>IF(ISBLANK(Verkäufe!E35),-Verkäufe!E5,-Verkäufe!E35)</f>
        <v>-138</v>
      </c>
      <c r="G6" s="14">
        <f>IF(ISBLANK(Verkäufe!F35),-Verkäufe!F5,-Verkäufe!F35)</f>
        <v>-129</v>
      </c>
      <c r="H6" s="14">
        <f>IF(ISBLANK(Verkäufe!G35),-Verkäufe!G5,-Verkäufe!G35)</f>
        <v>-166</v>
      </c>
      <c r="I6" s="14">
        <f>IF(ISBLANK(Verkäufe!H35),-Verkäufe!H5,-Verkäufe!H35)</f>
        <v>-144</v>
      </c>
      <c r="J6" s="14">
        <f>IF(ISBLANK(Verkäufe!I35),-Verkäufe!I5,-Verkäufe!I35)</f>
        <v>-147</v>
      </c>
      <c r="K6" s="14">
        <f>IF(ISBLANK(Verkäufe!J35),-Verkäufe!J5,-Verkäufe!J35)</f>
        <v>-150</v>
      </c>
      <c r="L6" s="14">
        <f>IF(ISBLANK(Verkäufe!K35),-Verkäufe!K5,-Verkäufe!K35)</f>
        <v>-144</v>
      </c>
      <c r="M6" s="14">
        <f>IF(ISBLANK(Verkäufe!L35),-Verkäufe!L5,-Verkäufe!L35)</f>
        <v>-148</v>
      </c>
      <c r="N6" s="14">
        <f>IF(ISBLANK(Verkäufe!M35),-Verkäufe!M5,-Verkäufe!M35)</f>
        <v>-155</v>
      </c>
      <c r="O6" s="14">
        <f>IF(ISBLANK(Verkäufe!N35),-Verkäufe!N5,-Verkäufe!N35)</f>
        <v>-136</v>
      </c>
      <c r="P6" s="14">
        <f>IF(ISBLANK(Verkäufe!O35),-Verkäufe!O5,-Verkäufe!O35)</f>
        <v>-142</v>
      </c>
      <c r="Q6" s="14">
        <f>IF(ISBLANK(Verkäufe!P35),-Verkäufe!P5,-Verkäufe!P35)</f>
        <v>-165</v>
      </c>
      <c r="R6" s="14">
        <f>IF(ISBLANK(Verkäufe!Q35),-Verkäufe!Q5,-Verkäufe!Q35)</f>
        <v>-161</v>
      </c>
      <c r="S6" s="14">
        <f>IF(ISBLANK(Verkäufe!R35),-Verkäufe!R5,-Verkäufe!R35)</f>
        <v>-154</v>
      </c>
      <c r="T6" s="14">
        <f>IF(ISBLANK(Verkäufe!S35),-Verkäufe!S5,-Verkäufe!S35)</f>
        <v>-153</v>
      </c>
      <c r="U6" s="14">
        <f>IF(ISBLANK(Verkäufe!T35),-Verkäufe!T5,-Verkäufe!T35)</f>
        <v>-294</v>
      </c>
      <c r="V6" s="14">
        <f>IF(ISBLANK(Verkäufe!U35),-Verkäufe!U5,-Verkäufe!U35)</f>
        <v>-318</v>
      </c>
      <c r="W6" s="14">
        <f>IF(ISBLANK(Verkäufe!V35),-Verkäufe!V5,-Verkäufe!V35)</f>
        <v>-317</v>
      </c>
      <c r="X6" s="14">
        <f>IF(ISBLANK(Verkäufe!W35),-Verkäufe!W5,-Verkäufe!W35)</f>
        <v>-318</v>
      </c>
      <c r="Y6" s="14">
        <f>IF(ISBLANK(Verkäufe!X35),-Verkäufe!X5,-Verkäufe!X35)</f>
        <v>-501</v>
      </c>
      <c r="Z6" s="14">
        <f>IF(ISBLANK(Verkäufe!Y35),-Verkäufe!Y5,-Verkäufe!Y35)</f>
        <v>-805</v>
      </c>
      <c r="AA6" s="14">
        <f>IF(ISBLANK(Verkäufe!Z35),-Verkäufe!Z5,-Verkäufe!Z35)</f>
        <v>-1125</v>
      </c>
      <c r="AB6" s="14">
        <f>IF(ISBLANK(Verkäufe!AA35),-Verkäufe!AA5,-Verkäufe!AA35)</f>
        <v>-805</v>
      </c>
      <c r="AC6" s="14">
        <f>IF(ISBLANK(Verkäufe!AB35),-Verkäufe!AB5,-Verkäufe!AB35)</f>
        <v>-627</v>
      </c>
      <c r="AD6" s="14">
        <f>IF(ISBLANK(Verkäufe!AC35),-Verkäufe!AC5,-Verkäufe!AC35)</f>
        <v>-357</v>
      </c>
      <c r="AE6" s="14">
        <f>IF(ISBLANK(Verkäufe!AD35),-Verkäufe!AD5,-Verkäufe!AD35)</f>
        <v>-357</v>
      </c>
      <c r="AF6" s="14">
        <f>IF(ISBLANK(Verkäufe!AE35),-Verkäufe!AE5,-Verkäufe!AE35)</f>
        <v>-350</v>
      </c>
      <c r="AG6" s="14">
        <f>IF(ISBLANK(Verkäufe!AF35),-Verkäufe!AF5,-Verkäufe!AF35)</f>
        <v>-300</v>
      </c>
      <c r="AH6" s="14">
        <f>IF(ISBLANK(Verkäufe!AG35),-Verkäufe!AG5,-Verkäufe!AG35)</f>
        <v>-250</v>
      </c>
      <c r="AI6" s="14">
        <f>IF(ISBLANK(Verkäufe!AH35),-Verkäufe!AH5,-Verkäufe!AH35)</f>
        <v>-260</v>
      </c>
      <c r="AJ6" s="14">
        <f>IF(ISBLANK(Verkäufe!AI35),-Verkäufe!AI5,-Verkäufe!AI35)</f>
        <v>-210</v>
      </c>
      <c r="AK6" s="14">
        <f>IF(ISBLANK(Verkäufe!AJ35),-Verkäufe!AJ5,-Verkäufe!AJ35)</f>
        <v>-185</v>
      </c>
      <c r="AL6" s="14">
        <f>IF(ISBLANK(Verkäufe!AK35),-Verkäufe!AK5,-Verkäufe!AK35)</f>
        <v>-180</v>
      </c>
      <c r="AM6" s="14">
        <f>IF(ISBLANK(Verkäufe!AL35),-Verkäufe!AL5,-Verkäufe!AL35)</f>
        <v>-185</v>
      </c>
      <c r="AN6" s="14">
        <f>IF(ISBLANK(Verkäufe!AM35),-Verkäufe!AM5,-Verkäufe!AM35)</f>
        <v>-185</v>
      </c>
      <c r="AO6" s="14">
        <f>IF(ISBLANK(Verkäufe!AN35),-Verkäufe!AN5,-Verkäufe!AN35)</f>
        <v>-185</v>
      </c>
      <c r="AP6" s="14">
        <f>IF(ISBLANK(Verkäufe!AO35),-Verkäufe!AO5,-Verkäufe!AO35)</f>
        <v>-185</v>
      </c>
      <c r="AQ6" s="14">
        <f>IF(ISBLANK(Verkäufe!AP35),-Verkäufe!AP5,-Verkäufe!AP35)</f>
        <v>-185</v>
      </c>
      <c r="AR6" s="14">
        <f>IF(ISBLANK(Verkäufe!AQ35),-Verkäufe!AQ5,-Verkäufe!AQ35)</f>
        <v>-185</v>
      </c>
      <c r="AS6" s="14">
        <f>IF(ISBLANK(Verkäufe!AR35),-Verkäufe!AR5,-Verkäufe!AR35)</f>
        <v>-185</v>
      </c>
      <c r="AT6" s="14">
        <f>IF(ISBLANK(Verkäufe!AS35),-Verkäufe!AS5,-Verkäufe!AS35)</f>
        <v>-185</v>
      </c>
      <c r="AU6" s="14">
        <f>IF(ISBLANK(Verkäufe!AT35),-Verkäufe!AT5,-Verkäufe!AT35)</f>
        <v>-185</v>
      </c>
      <c r="AV6" s="14">
        <f>IF(ISBLANK(Verkäufe!AU35),-Verkäufe!AU5,-Verkäufe!AU35)</f>
        <v>-185</v>
      </c>
      <c r="AW6" s="14">
        <f>IF(ISBLANK(Verkäufe!AV35),-Verkäufe!AV5,-Verkäufe!AV35)</f>
        <v>-185</v>
      </c>
      <c r="AX6" s="14">
        <f>IF(ISBLANK(Verkäufe!AW35),-Verkäufe!AW5,-Verkäufe!AW35)</f>
        <v>-185</v>
      </c>
      <c r="AY6" s="14">
        <f>IF(ISBLANK(Verkäufe!AX35),-Verkäufe!AX5,-Verkäufe!AX35)</f>
        <v>-185</v>
      </c>
      <c r="AZ6" s="14">
        <f>IF(ISBLANK(Verkäufe!AY35),-Verkäufe!AY5,-Verkäufe!AY35)</f>
        <v>-185</v>
      </c>
      <c r="BA6" s="14">
        <f>IF(ISBLANK(Verkäufe!AZ35),-Verkäufe!AZ5,-Verkäufe!AZ35)</f>
        <v>-185</v>
      </c>
      <c r="BB6" s="14">
        <f>IF(ISBLANK(Verkäufe!BA35),-Verkäufe!BA5,-Verkäufe!BA35)</f>
        <v>-185</v>
      </c>
      <c r="BC6" s="14">
        <f>IF(ISBLANK(Verkäufe!BB35),-Verkäufe!BB5,-Verkäufe!BB35)</f>
        <v>-185</v>
      </c>
    </row>
    <row r="7" spans="1:55" x14ac:dyDescent="0.3">
      <c r="A7" s="3" t="s">
        <v>369</v>
      </c>
      <c r="B7" s="39" t="s">
        <v>406</v>
      </c>
      <c r="C7" s="14">
        <f>+Eröffnungsbilanz!B49</f>
        <v>0</v>
      </c>
      <c r="D7" s="38"/>
      <c r="E7" s="38"/>
      <c r="F7" s="38"/>
      <c r="G7" s="3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370</v>
      </c>
      <c r="B8" s="39" t="s">
        <v>407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371</v>
      </c>
      <c r="C10" s="14"/>
      <c r="D10" s="26">
        <f>SUM(D5:D9)</f>
        <v>-48</v>
      </c>
      <c r="E10" s="26">
        <f t="shared" ref="E10:V10" si="5">SUM(E5:E9)</f>
        <v>-225</v>
      </c>
      <c r="F10" s="26">
        <f t="shared" si="5"/>
        <v>-363</v>
      </c>
      <c r="G10" s="26">
        <f t="shared" si="5"/>
        <v>-492</v>
      </c>
      <c r="H10" s="26">
        <f t="shared" si="5"/>
        <v>-658</v>
      </c>
      <c r="I10" s="26">
        <f t="shared" si="5"/>
        <v>-802</v>
      </c>
      <c r="J10" s="26">
        <f t="shared" si="5"/>
        <v>-949</v>
      </c>
      <c r="K10" s="26">
        <f t="shared" si="5"/>
        <v>-1099</v>
      </c>
      <c r="L10" s="26">
        <f t="shared" si="5"/>
        <v>-1243</v>
      </c>
      <c r="M10" s="26">
        <f t="shared" si="5"/>
        <v>-1391</v>
      </c>
      <c r="N10" s="26">
        <f t="shared" si="5"/>
        <v>-1546</v>
      </c>
      <c r="O10" s="26">
        <f t="shared" si="5"/>
        <v>-1682</v>
      </c>
      <c r="P10" s="26">
        <f t="shared" si="5"/>
        <v>-1824</v>
      </c>
      <c r="Q10" s="26">
        <f t="shared" si="5"/>
        <v>-1989</v>
      </c>
      <c r="R10" s="26">
        <f t="shared" si="5"/>
        <v>-2150</v>
      </c>
      <c r="S10" s="26">
        <f t="shared" si="5"/>
        <v>-2304</v>
      </c>
      <c r="T10" s="26">
        <f t="shared" si="5"/>
        <v>-2457</v>
      </c>
      <c r="U10" s="26">
        <f t="shared" si="5"/>
        <v>-2751</v>
      </c>
      <c r="V10" s="26">
        <f t="shared" si="5"/>
        <v>-3069</v>
      </c>
      <c r="W10" s="26">
        <f t="shared" ref="W10:AN10" si="6">SUM(W5:W9)</f>
        <v>-3386</v>
      </c>
      <c r="X10" s="26">
        <f t="shared" si="6"/>
        <v>-3704</v>
      </c>
      <c r="Y10" s="26">
        <f t="shared" si="6"/>
        <v>-4205</v>
      </c>
      <c r="Z10" s="26">
        <f t="shared" si="6"/>
        <v>-5010</v>
      </c>
      <c r="AA10" s="26">
        <f t="shared" si="6"/>
        <v>-6135</v>
      </c>
      <c r="AB10" s="26">
        <f t="shared" si="6"/>
        <v>-6940</v>
      </c>
      <c r="AC10" s="26">
        <f t="shared" si="6"/>
        <v>-7567</v>
      </c>
      <c r="AD10" s="26">
        <f t="shared" si="6"/>
        <v>-7924</v>
      </c>
      <c r="AE10" s="26">
        <f t="shared" si="6"/>
        <v>-8281</v>
      </c>
      <c r="AF10" s="26">
        <f t="shared" si="6"/>
        <v>-8631</v>
      </c>
      <c r="AG10" s="26">
        <f t="shared" si="6"/>
        <v>-8931</v>
      </c>
      <c r="AH10" s="26">
        <f t="shared" si="6"/>
        <v>-9181</v>
      </c>
      <c r="AI10" s="26">
        <f t="shared" si="6"/>
        <v>-9441</v>
      </c>
      <c r="AJ10" s="26">
        <f t="shared" si="6"/>
        <v>-9651</v>
      </c>
      <c r="AK10" s="26">
        <f t="shared" si="6"/>
        <v>-9836</v>
      </c>
      <c r="AL10" s="26">
        <f t="shared" si="6"/>
        <v>-10016</v>
      </c>
      <c r="AM10" s="26">
        <f t="shared" si="6"/>
        <v>-10201</v>
      </c>
      <c r="AN10" s="26">
        <f t="shared" si="6"/>
        <v>-10386</v>
      </c>
      <c r="AO10" s="26">
        <f t="shared" ref="AO10:BB10" si="7">SUM(AO5:AO9)</f>
        <v>-10571</v>
      </c>
      <c r="AP10" s="26">
        <f t="shared" si="7"/>
        <v>-10756</v>
      </c>
      <c r="AQ10" s="26">
        <f t="shared" si="7"/>
        <v>-10941</v>
      </c>
      <c r="AR10" s="26">
        <f t="shared" si="7"/>
        <v>-11126</v>
      </c>
      <c r="AS10" s="26">
        <f t="shared" si="7"/>
        <v>-11311</v>
      </c>
      <c r="AT10" s="26">
        <f t="shared" si="7"/>
        <v>-11496</v>
      </c>
      <c r="AU10" s="26">
        <f t="shared" si="7"/>
        <v>-11681</v>
      </c>
      <c r="AV10" s="26">
        <f t="shared" si="7"/>
        <v>-11866</v>
      </c>
      <c r="AW10" s="26">
        <f t="shared" si="7"/>
        <v>-12051</v>
      </c>
      <c r="AX10" s="26">
        <f t="shared" si="7"/>
        <v>-12236</v>
      </c>
      <c r="AY10" s="26">
        <f t="shared" si="7"/>
        <v>-12421</v>
      </c>
      <c r="AZ10" s="26">
        <f t="shared" si="7"/>
        <v>-12606</v>
      </c>
      <c r="BA10" s="26">
        <f t="shared" si="7"/>
        <v>-12791</v>
      </c>
      <c r="BB10" s="26">
        <f t="shared" si="7"/>
        <v>-12976</v>
      </c>
      <c r="BC10" s="26">
        <f>SUM(BC5:BC9)</f>
        <v>-13161</v>
      </c>
    </row>
    <row r="11" spans="1:55" ht="17.25" thickTop="1" x14ac:dyDescent="0.3"/>
    <row r="12" spans="1:55" x14ac:dyDescent="0.3">
      <c r="A12" s="12" t="s">
        <v>372</v>
      </c>
      <c r="B12" s="12" t="s">
        <v>353</v>
      </c>
      <c r="C12" s="12" t="s">
        <v>412</v>
      </c>
    </row>
    <row r="13" spans="1:55" x14ac:dyDescent="0.3">
      <c r="A13" s="3" t="s">
        <v>373</v>
      </c>
      <c r="B13" s="145">
        <f>+Voraussetzung!$D$7</f>
        <v>3.9</v>
      </c>
    </row>
    <row r="14" spans="1:55" x14ac:dyDescent="0.3">
      <c r="A14" s="3" t="s">
        <v>239</v>
      </c>
      <c r="B14" s="145">
        <f>+B13*Voraussetzung!$G$7</f>
        <v>1.17</v>
      </c>
      <c r="C14" s="22">
        <v>10</v>
      </c>
    </row>
    <row r="15" spans="1:55" x14ac:dyDescent="0.3">
      <c r="A15" s="3" t="s">
        <v>240</v>
      </c>
      <c r="B15" s="145">
        <f>+B13-B14</f>
        <v>2.73</v>
      </c>
      <c r="C15" s="22">
        <v>6</v>
      </c>
    </row>
    <row r="16" spans="1:55" x14ac:dyDescent="0.3">
      <c r="A16" s="3" t="s">
        <v>241</v>
      </c>
      <c r="B16" s="145">
        <f>+Voraussetzung!$E$7</f>
        <v>0.75</v>
      </c>
      <c r="C16" s="22">
        <v>2</v>
      </c>
    </row>
    <row r="17" spans="1:55" x14ac:dyDescent="0.3">
      <c r="C17" s="21"/>
    </row>
    <row r="18" spans="1:55" x14ac:dyDescent="0.3">
      <c r="A18" s="12" t="s">
        <v>372</v>
      </c>
      <c r="B18" s="12"/>
      <c r="E18" s="14"/>
    </row>
    <row r="19" spans="1:55" x14ac:dyDescent="0.3">
      <c r="A19" s="3" t="s">
        <v>374</v>
      </c>
      <c r="B19" s="39" t="s">
        <v>408</v>
      </c>
      <c r="D19" s="38">
        <f t="shared" ref="D19:AI19" ca="1" si="8">+OFFSET(D7,,$C$15)*$B$15+OFFSET(D7,,$C$16)*$B$16</f>
        <v>0</v>
      </c>
      <c r="E19" s="38">
        <f t="shared" ca="1" si="8"/>
        <v>0</v>
      </c>
      <c r="F19" s="38">
        <f t="shared" ca="1" si="8"/>
        <v>0</v>
      </c>
      <c r="G19" s="38">
        <f t="shared" ca="1" si="8"/>
        <v>0</v>
      </c>
      <c r="H19" s="38">
        <f t="shared" ca="1" si="8"/>
        <v>0</v>
      </c>
      <c r="I19" s="38">
        <f t="shared" ca="1" si="8"/>
        <v>0</v>
      </c>
      <c r="J19" s="38">
        <f t="shared" ca="1" si="8"/>
        <v>0</v>
      </c>
      <c r="K19" s="38">
        <f t="shared" ca="1" si="8"/>
        <v>0</v>
      </c>
      <c r="L19" s="38">
        <f t="shared" ca="1" si="8"/>
        <v>0</v>
      </c>
      <c r="M19" s="38">
        <f t="shared" ca="1" si="8"/>
        <v>0</v>
      </c>
      <c r="N19" s="38">
        <f t="shared" ca="1" si="8"/>
        <v>0</v>
      </c>
      <c r="O19" s="38">
        <f t="shared" ca="1" si="8"/>
        <v>0</v>
      </c>
      <c r="P19" s="38">
        <f t="shared" ca="1" si="8"/>
        <v>0</v>
      </c>
      <c r="Q19" s="38">
        <f t="shared" ca="1" si="8"/>
        <v>0</v>
      </c>
      <c r="R19" s="38">
        <f t="shared" ca="1" si="8"/>
        <v>0</v>
      </c>
      <c r="S19" s="38">
        <f t="shared" ca="1" si="8"/>
        <v>0</v>
      </c>
      <c r="T19" s="38">
        <f t="shared" ca="1" si="8"/>
        <v>0</v>
      </c>
      <c r="U19" s="38">
        <f t="shared" ca="1" si="8"/>
        <v>0</v>
      </c>
      <c r="V19" s="38">
        <f t="shared" ca="1" si="8"/>
        <v>0</v>
      </c>
      <c r="W19" s="38">
        <f t="shared" ca="1" si="8"/>
        <v>0</v>
      </c>
      <c r="X19" s="38">
        <f t="shared" ca="1" si="8"/>
        <v>0</v>
      </c>
      <c r="Y19" s="38">
        <f t="shared" ca="1" si="8"/>
        <v>0</v>
      </c>
      <c r="Z19" s="38">
        <f t="shared" ca="1" si="8"/>
        <v>0</v>
      </c>
      <c r="AA19" s="38">
        <f t="shared" ca="1" si="8"/>
        <v>0</v>
      </c>
      <c r="AB19" s="38">
        <f t="shared" ca="1" si="8"/>
        <v>0</v>
      </c>
      <c r="AC19" s="38">
        <f t="shared" ca="1" si="8"/>
        <v>0</v>
      </c>
      <c r="AD19" s="38">
        <f t="shared" ca="1" si="8"/>
        <v>0</v>
      </c>
      <c r="AE19" s="38">
        <f t="shared" ca="1" si="8"/>
        <v>0</v>
      </c>
      <c r="AF19" s="38">
        <f t="shared" ca="1" si="8"/>
        <v>0</v>
      </c>
      <c r="AG19" s="38">
        <f t="shared" ca="1" si="8"/>
        <v>0</v>
      </c>
      <c r="AH19" s="38">
        <f t="shared" ca="1" si="8"/>
        <v>0</v>
      </c>
      <c r="AI19" s="38">
        <f t="shared" ca="1" si="8"/>
        <v>0</v>
      </c>
      <c r="AJ19" s="38">
        <f t="shared" ref="AJ19:BC19" ca="1" si="9">+OFFSET(AJ7,,$C$15)*$B$15+OFFSET(AJ7,,$C$16)*$B$16</f>
        <v>0</v>
      </c>
      <c r="AK19" s="38">
        <f t="shared" ca="1" si="9"/>
        <v>0</v>
      </c>
      <c r="AL19" s="38">
        <f t="shared" ca="1" si="9"/>
        <v>0</v>
      </c>
      <c r="AM19" s="38">
        <f t="shared" ca="1" si="9"/>
        <v>0</v>
      </c>
      <c r="AN19" s="38">
        <f t="shared" ca="1" si="9"/>
        <v>0</v>
      </c>
      <c r="AO19" s="38">
        <f t="shared" ca="1" si="9"/>
        <v>0</v>
      </c>
      <c r="AP19" s="38">
        <f t="shared" ca="1" si="9"/>
        <v>0</v>
      </c>
      <c r="AQ19" s="38">
        <f t="shared" ca="1" si="9"/>
        <v>0</v>
      </c>
      <c r="AR19" s="38">
        <f t="shared" ca="1" si="9"/>
        <v>0</v>
      </c>
      <c r="AS19" s="38">
        <f t="shared" ca="1" si="9"/>
        <v>0</v>
      </c>
      <c r="AT19" s="38">
        <f t="shared" ca="1" si="9"/>
        <v>0</v>
      </c>
      <c r="AU19" s="38">
        <f t="shared" ca="1" si="9"/>
        <v>0</v>
      </c>
      <c r="AV19" s="38">
        <f t="shared" ca="1" si="9"/>
        <v>0</v>
      </c>
      <c r="AW19" s="38">
        <f t="shared" ca="1" si="9"/>
        <v>0</v>
      </c>
      <c r="AX19" s="38">
        <f t="shared" ca="1" si="9"/>
        <v>0</v>
      </c>
      <c r="AY19" s="38">
        <f t="shared" ca="1" si="9"/>
        <v>0</v>
      </c>
      <c r="AZ19" s="38">
        <f t="shared" ca="1" si="9"/>
        <v>0</v>
      </c>
      <c r="BA19" s="38">
        <f t="shared" ca="1" si="9"/>
        <v>0</v>
      </c>
      <c r="BB19" s="38">
        <f t="shared" ca="1" si="9"/>
        <v>0</v>
      </c>
      <c r="BC19" s="38">
        <f t="shared" ca="1" si="9"/>
        <v>0</v>
      </c>
    </row>
    <row r="20" spans="1:55" x14ac:dyDescent="0.3">
      <c r="A20" s="3" t="s">
        <v>239</v>
      </c>
      <c r="B20" s="39" t="s">
        <v>409</v>
      </c>
      <c r="D20" s="14">
        <f t="shared" ref="D20:AI20" ca="1" si="10">+OFFSET(D8,,$C$14)*$B$14</f>
        <v>0</v>
      </c>
      <c r="E20" s="14">
        <f t="shared" ca="1" si="10"/>
        <v>0</v>
      </c>
      <c r="F20" s="14">
        <f t="shared" ca="1" si="10"/>
        <v>0</v>
      </c>
      <c r="G20" s="14">
        <f t="shared" ca="1" si="10"/>
        <v>0</v>
      </c>
      <c r="H20" s="14">
        <f t="shared" ca="1" si="10"/>
        <v>0</v>
      </c>
      <c r="I20" s="14">
        <f t="shared" ca="1" si="10"/>
        <v>0</v>
      </c>
      <c r="J20" s="14">
        <f t="shared" ca="1" si="10"/>
        <v>0</v>
      </c>
      <c r="K20" s="14">
        <f t="shared" ca="1" si="10"/>
        <v>0</v>
      </c>
      <c r="L20" s="14">
        <f t="shared" ca="1" si="10"/>
        <v>0</v>
      </c>
      <c r="M20" s="14">
        <f t="shared" ca="1" si="10"/>
        <v>0</v>
      </c>
      <c r="N20" s="14">
        <f t="shared" ca="1" si="10"/>
        <v>0</v>
      </c>
      <c r="O20" s="14">
        <f t="shared" ca="1" si="10"/>
        <v>0</v>
      </c>
      <c r="P20" s="14">
        <f t="shared" ca="1" si="10"/>
        <v>0</v>
      </c>
      <c r="Q20" s="14">
        <f t="shared" ca="1" si="10"/>
        <v>0</v>
      </c>
      <c r="R20" s="14">
        <f t="shared" ca="1" si="10"/>
        <v>0</v>
      </c>
      <c r="S20" s="14">
        <f t="shared" ca="1" si="10"/>
        <v>0</v>
      </c>
      <c r="T20" s="14">
        <f t="shared" ca="1" si="10"/>
        <v>0</v>
      </c>
      <c r="U20" s="14">
        <f t="shared" ca="1" si="10"/>
        <v>0</v>
      </c>
      <c r="V20" s="14">
        <f t="shared" ca="1" si="10"/>
        <v>0</v>
      </c>
      <c r="W20" s="14">
        <f t="shared" ca="1" si="10"/>
        <v>0</v>
      </c>
      <c r="X20" s="14">
        <f t="shared" ca="1" si="10"/>
        <v>0</v>
      </c>
      <c r="Y20" s="14">
        <f t="shared" ca="1" si="10"/>
        <v>0</v>
      </c>
      <c r="Z20" s="14">
        <f t="shared" ca="1" si="10"/>
        <v>0</v>
      </c>
      <c r="AA20" s="14">
        <f t="shared" ca="1" si="10"/>
        <v>0</v>
      </c>
      <c r="AB20" s="14">
        <f t="shared" ca="1" si="10"/>
        <v>0</v>
      </c>
      <c r="AC20" s="14">
        <f t="shared" ca="1" si="10"/>
        <v>0</v>
      </c>
      <c r="AD20" s="14">
        <f t="shared" ca="1" si="10"/>
        <v>0</v>
      </c>
      <c r="AE20" s="14">
        <f t="shared" ca="1" si="10"/>
        <v>0</v>
      </c>
      <c r="AF20" s="14">
        <f t="shared" ca="1" si="10"/>
        <v>0</v>
      </c>
      <c r="AG20" s="14">
        <f t="shared" ca="1" si="10"/>
        <v>0</v>
      </c>
      <c r="AH20" s="14">
        <f t="shared" ca="1" si="10"/>
        <v>0</v>
      </c>
      <c r="AI20" s="14">
        <f t="shared" ca="1" si="10"/>
        <v>0</v>
      </c>
      <c r="AJ20" s="14">
        <f t="shared" ref="AJ20:BC20" ca="1" si="11">+OFFSET(AJ8,,$C$14)*$B$14</f>
        <v>0</v>
      </c>
      <c r="AK20" s="14">
        <f t="shared" ca="1" si="11"/>
        <v>0</v>
      </c>
      <c r="AL20" s="14">
        <f t="shared" ca="1" si="11"/>
        <v>0</v>
      </c>
      <c r="AM20" s="14">
        <f t="shared" ca="1" si="11"/>
        <v>0</v>
      </c>
      <c r="AN20" s="14">
        <f t="shared" ca="1" si="11"/>
        <v>0</v>
      </c>
      <c r="AO20" s="14">
        <f t="shared" ca="1" si="11"/>
        <v>0</v>
      </c>
      <c r="AP20" s="14">
        <f t="shared" ca="1" si="11"/>
        <v>0</v>
      </c>
      <c r="AQ20" s="14">
        <f t="shared" ca="1" si="11"/>
        <v>0</v>
      </c>
      <c r="AR20" s="14">
        <f t="shared" ca="1" si="11"/>
        <v>0</v>
      </c>
      <c r="AS20" s="14">
        <f t="shared" ca="1" si="11"/>
        <v>0</v>
      </c>
      <c r="AT20" s="14">
        <f t="shared" ca="1" si="11"/>
        <v>0</v>
      </c>
      <c r="AU20" s="14">
        <f t="shared" ca="1" si="11"/>
        <v>0</v>
      </c>
      <c r="AV20" s="14">
        <f t="shared" ca="1" si="11"/>
        <v>0</v>
      </c>
      <c r="AW20" s="14">
        <f t="shared" ca="1" si="11"/>
        <v>0</v>
      </c>
      <c r="AX20" s="14">
        <f t="shared" ca="1" si="11"/>
        <v>0</v>
      </c>
      <c r="AY20" s="14">
        <f t="shared" ca="1" si="11"/>
        <v>0</v>
      </c>
      <c r="AZ20" s="14">
        <f t="shared" ca="1" si="11"/>
        <v>0</v>
      </c>
      <c r="BA20" s="14">
        <f t="shared" ca="1" si="11"/>
        <v>0</v>
      </c>
      <c r="BB20" s="14">
        <f t="shared" ca="1" si="11"/>
        <v>0</v>
      </c>
      <c r="BC20" s="14">
        <f t="shared" ca="1" si="11"/>
        <v>0</v>
      </c>
    </row>
    <row r="21" spans="1:55" x14ac:dyDescent="0.3">
      <c r="A21" s="3" t="s">
        <v>240</v>
      </c>
      <c r="B21" s="39" t="s">
        <v>409</v>
      </c>
      <c r="D21" s="14">
        <f t="shared" ref="D21:AI21" ca="1" si="12">OFFSET(D8,,$C$15)*$B$15</f>
        <v>0</v>
      </c>
      <c r="E21" s="14">
        <f t="shared" ca="1" si="12"/>
        <v>0</v>
      </c>
      <c r="F21" s="14">
        <f t="shared" ca="1" si="12"/>
        <v>0</v>
      </c>
      <c r="G21" s="14">
        <f t="shared" ca="1" si="12"/>
        <v>0</v>
      </c>
      <c r="H21" s="14">
        <f t="shared" ca="1" si="12"/>
        <v>0</v>
      </c>
      <c r="I21" s="14">
        <f t="shared" ca="1" si="12"/>
        <v>0</v>
      </c>
      <c r="J21" s="14">
        <f t="shared" ca="1" si="12"/>
        <v>0</v>
      </c>
      <c r="K21" s="14">
        <f t="shared" ca="1" si="12"/>
        <v>0</v>
      </c>
      <c r="L21" s="14">
        <f t="shared" ca="1" si="12"/>
        <v>0</v>
      </c>
      <c r="M21" s="14">
        <f t="shared" ca="1" si="12"/>
        <v>0</v>
      </c>
      <c r="N21" s="14">
        <f t="shared" ca="1" si="12"/>
        <v>0</v>
      </c>
      <c r="O21" s="14">
        <f t="shared" ca="1" si="12"/>
        <v>0</v>
      </c>
      <c r="P21" s="14">
        <f t="shared" ca="1" si="12"/>
        <v>0</v>
      </c>
      <c r="Q21" s="14">
        <f t="shared" ca="1" si="12"/>
        <v>0</v>
      </c>
      <c r="R21" s="14">
        <f t="shared" ca="1" si="12"/>
        <v>0</v>
      </c>
      <c r="S21" s="14">
        <f t="shared" ca="1" si="12"/>
        <v>0</v>
      </c>
      <c r="T21" s="14">
        <f t="shared" ca="1" si="12"/>
        <v>0</v>
      </c>
      <c r="U21" s="14">
        <f t="shared" ca="1" si="12"/>
        <v>0</v>
      </c>
      <c r="V21" s="14">
        <f t="shared" ca="1" si="12"/>
        <v>0</v>
      </c>
      <c r="W21" s="14">
        <f t="shared" ca="1" si="12"/>
        <v>0</v>
      </c>
      <c r="X21" s="14">
        <f t="shared" ca="1" si="12"/>
        <v>0</v>
      </c>
      <c r="Y21" s="14">
        <f t="shared" ca="1" si="12"/>
        <v>0</v>
      </c>
      <c r="Z21" s="14">
        <f t="shared" ca="1" si="12"/>
        <v>0</v>
      </c>
      <c r="AA21" s="14">
        <f t="shared" ca="1" si="12"/>
        <v>0</v>
      </c>
      <c r="AB21" s="14">
        <f t="shared" ca="1" si="12"/>
        <v>0</v>
      </c>
      <c r="AC21" s="14">
        <f t="shared" ca="1" si="12"/>
        <v>0</v>
      </c>
      <c r="AD21" s="14">
        <f t="shared" ca="1" si="12"/>
        <v>0</v>
      </c>
      <c r="AE21" s="14">
        <f t="shared" ca="1" si="12"/>
        <v>0</v>
      </c>
      <c r="AF21" s="14">
        <f t="shared" ca="1" si="12"/>
        <v>0</v>
      </c>
      <c r="AG21" s="14">
        <f t="shared" ca="1" si="12"/>
        <v>0</v>
      </c>
      <c r="AH21" s="14">
        <f t="shared" ca="1" si="12"/>
        <v>0</v>
      </c>
      <c r="AI21" s="14">
        <f t="shared" ca="1" si="12"/>
        <v>0</v>
      </c>
      <c r="AJ21" s="14">
        <f t="shared" ref="AJ21:BC21" ca="1" si="13">OFFSET(AJ8,,$C$15)*$B$15</f>
        <v>0</v>
      </c>
      <c r="AK21" s="14">
        <f t="shared" ca="1" si="13"/>
        <v>0</v>
      </c>
      <c r="AL21" s="14">
        <f t="shared" ca="1" si="13"/>
        <v>0</v>
      </c>
      <c r="AM21" s="14">
        <f t="shared" ca="1" si="13"/>
        <v>0</v>
      </c>
      <c r="AN21" s="14">
        <f t="shared" ca="1" si="13"/>
        <v>0</v>
      </c>
      <c r="AO21" s="14">
        <f t="shared" ca="1" si="13"/>
        <v>0</v>
      </c>
      <c r="AP21" s="14">
        <f t="shared" ca="1" si="13"/>
        <v>0</v>
      </c>
      <c r="AQ21" s="14">
        <f t="shared" ca="1" si="13"/>
        <v>0</v>
      </c>
      <c r="AR21" s="14">
        <f t="shared" ca="1" si="13"/>
        <v>0</v>
      </c>
      <c r="AS21" s="14">
        <f t="shared" ca="1" si="13"/>
        <v>0</v>
      </c>
      <c r="AT21" s="14">
        <f t="shared" ca="1" si="13"/>
        <v>0</v>
      </c>
      <c r="AU21" s="14">
        <f t="shared" ca="1" si="13"/>
        <v>0</v>
      </c>
      <c r="AV21" s="14">
        <f t="shared" ca="1" si="13"/>
        <v>0</v>
      </c>
      <c r="AW21" s="14">
        <f t="shared" ca="1" si="13"/>
        <v>0</v>
      </c>
      <c r="AX21" s="14">
        <f t="shared" ca="1" si="13"/>
        <v>0</v>
      </c>
      <c r="AY21" s="14">
        <f t="shared" ca="1" si="13"/>
        <v>0</v>
      </c>
      <c r="AZ21" s="14">
        <f t="shared" ca="1" si="13"/>
        <v>0</v>
      </c>
      <c r="BA21" s="14">
        <f t="shared" ca="1" si="13"/>
        <v>0</v>
      </c>
      <c r="BB21" s="14">
        <f t="shared" ca="1" si="13"/>
        <v>0</v>
      </c>
      <c r="BC21" s="14">
        <f t="shared" ca="1" si="13"/>
        <v>0</v>
      </c>
    </row>
    <row r="22" spans="1:55" x14ac:dyDescent="0.3">
      <c r="A22" s="3" t="s">
        <v>241</v>
      </c>
      <c r="B22" s="39" t="s">
        <v>409</v>
      </c>
      <c r="D22" s="14">
        <f t="shared" ref="D22:AI22" ca="1" si="14">+OFFSET(D8,,$C$16)*$B$16</f>
        <v>0</v>
      </c>
      <c r="E22" s="14">
        <f t="shared" ca="1" si="14"/>
        <v>0</v>
      </c>
      <c r="F22" s="14">
        <f t="shared" ca="1" si="14"/>
        <v>0</v>
      </c>
      <c r="G22" s="14">
        <f t="shared" ca="1" si="14"/>
        <v>0</v>
      </c>
      <c r="H22" s="14">
        <f t="shared" ca="1" si="14"/>
        <v>0</v>
      </c>
      <c r="I22" s="14">
        <f t="shared" ca="1" si="14"/>
        <v>0</v>
      </c>
      <c r="J22" s="14">
        <f t="shared" ca="1" si="14"/>
        <v>0</v>
      </c>
      <c r="K22" s="14">
        <f t="shared" ca="1" si="14"/>
        <v>0</v>
      </c>
      <c r="L22" s="14">
        <f t="shared" ca="1" si="14"/>
        <v>0</v>
      </c>
      <c r="M22" s="14">
        <f t="shared" ca="1" si="14"/>
        <v>0</v>
      </c>
      <c r="N22" s="14">
        <f t="shared" ca="1" si="14"/>
        <v>0</v>
      </c>
      <c r="O22" s="14">
        <f t="shared" ca="1" si="14"/>
        <v>0</v>
      </c>
      <c r="P22" s="14">
        <f t="shared" ca="1" si="14"/>
        <v>0</v>
      </c>
      <c r="Q22" s="14">
        <f t="shared" ca="1" si="14"/>
        <v>0</v>
      </c>
      <c r="R22" s="14">
        <f t="shared" ca="1" si="14"/>
        <v>0</v>
      </c>
      <c r="S22" s="14">
        <f t="shared" ca="1" si="14"/>
        <v>0</v>
      </c>
      <c r="T22" s="14">
        <f t="shared" ca="1" si="14"/>
        <v>0</v>
      </c>
      <c r="U22" s="14">
        <f t="shared" ca="1" si="14"/>
        <v>0</v>
      </c>
      <c r="V22" s="14">
        <f t="shared" ca="1" si="14"/>
        <v>0</v>
      </c>
      <c r="W22" s="14">
        <f t="shared" ca="1" si="14"/>
        <v>0</v>
      </c>
      <c r="X22" s="14">
        <f t="shared" ca="1" si="14"/>
        <v>0</v>
      </c>
      <c r="Y22" s="14">
        <f t="shared" ca="1" si="14"/>
        <v>0</v>
      </c>
      <c r="Z22" s="14">
        <f t="shared" ca="1" si="14"/>
        <v>0</v>
      </c>
      <c r="AA22" s="14">
        <f t="shared" ca="1" si="14"/>
        <v>0</v>
      </c>
      <c r="AB22" s="14">
        <f t="shared" ca="1" si="14"/>
        <v>0</v>
      </c>
      <c r="AC22" s="14">
        <f t="shared" ca="1" si="14"/>
        <v>0</v>
      </c>
      <c r="AD22" s="14">
        <f t="shared" ca="1" si="14"/>
        <v>0</v>
      </c>
      <c r="AE22" s="14">
        <f t="shared" ca="1" si="14"/>
        <v>0</v>
      </c>
      <c r="AF22" s="14">
        <f t="shared" ca="1" si="14"/>
        <v>0</v>
      </c>
      <c r="AG22" s="14">
        <f t="shared" ca="1" si="14"/>
        <v>0</v>
      </c>
      <c r="AH22" s="14">
        <f t="shared" ca="1" si="14"/>
        <v>0</v>
      </c>
      <c r="AI22" s="14">
        <f t="shared" ca="1" si="14"/>
        <v>0</v>
      </c>
      <c r="AJ22" s="14">
        <f t="shared" ref="AJ22:BC22" ca="1" si="15">+OFFSET(AJ8,,$C$16)*$B$16</f>
        <v>0</v>
      </c>
      <c r="AK22" s="14">
        <f t="shared" ca="1" si="15"/>
        <v>0</v>
      </c>
      <c r="AL22" s="14">
        <f t="shared" ca="1" si="15"/>
        <v>0</v>
      </c>
      <c r="AM22" s="14">
        <f t="shared" ca="1" si="15"/>
        <v>0</v>
      </c>
      <c r="AN22" s="14">
        <f t="shared" ca="1" si="15"/>
        <v>0</v>
      </c>
      <c r="AO22" s="14">
        <f t="shared" ca="1" si="15"/>
        <v>0</v>
      </c>
      <c r="AP22" s="14">
        <f t="shared" ca="1" si="15"/>
        <v>0</v>
      </c>
      <c r="AQ22" s="14">
        <f t="shared" ca="1" si="15"/>
        <v>0</v>
      </c>
      <c r="AR22" s="14">
        <f t="shared" ca="1" si="15"/>
        <v>0</v>
      </c>
      <c r="AS22" s="14">
        <f t="shared" ca="1" si="15"/>
        <v>0</v>
      </c>
      <c r="AT22" s="14">
        <f t="shared" ca="1" si="15"/>
        <v>0</v>
      </c>
      <c r="AU22" s="14">
        <f t="shared" ca="1" si="15"/>
        <v>0</v>
      </c>
      <c r="AV22" s="14">
        <f t="shared" ca="1" si="15"/>
        <v>0</v>
      </c>
      <c r="AW22" s="14">
        <f t="shared" ca="1" si="15"/>
        <v>0</v>
      </c>
      <c r="AX22" s="14">
        <f t="shared" ca="1" si="15"/>
        <v>0</v>
      </c>
      <c r="AY22" s="14">
        <f t="shared" ca="1" si="15"/>
        <v>0</v>
      </c>
      <c r="AZ22" s="14">
        <f t="shared" ca="1" si="15"/>
        <v>0</v>
      </c>
      <c r="BA22" s="14">
        <f t="shared" ca="1" si="15"/>
        <v>0</v>
      </c>
      <c r="BB22" s="14">
        <f t="shared" ca="1" si="15"/>
        <v>0</v>
      </c>
      <c r="BC22" s="14">
        <f t="shared" ca="1" si="15"/>
        <v>0</v>
      </c>
    </row>
    <row r="23" spans="1:55" x14ac:dyDescent="0.3">
      <c r="A23" s="3" t="s">
        <v>375</v>
      </c>
      <c r="B23" s="39" t="s">
        <v>410</v>
      </c>
      <c r="D23" s="19">
        <v>1404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376</v>
      </c>
      <c r="B24" s="39" t="s">
        <v>411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377</v>
      </c>
      <c r="D26" s="15">
        <f ca="1">SUM(D19:D25)</f>
        <v>1404</v>
      </c>
      <c r="E26" s="15">
        <f t="shared" ref="E26:BC26" ca="1" si="16">SUM(E19:E25)</f>
        <v>0</v>
      </c>
      <c r="F26" s="15">
        <f t="shared" ca="1" si="16"/>
        <v>0</v>
      </c>
      <c r="G26" s="15">
        <f t="shared" ca="1" si="16"/>
        <v>0</v>
      </c>
      <c r="H26" s="15">
        <f t="shared" ca="1" si="16"/>
        <v>0</v>
      </c>
      <c r="I26" s="15">
        <f t="shared" ca="1" si="16"/>
        <v>0</v>
      </c>
      <c r="J26" s="15">
        <f t="shared" ca="1" si="16"/>
        <v>0</v>
      </c>
      <c r="K26" s="15">
        <f t="shared" ca="1" si="16"/>
        <v>0</v>
      </c>
      <c r="L26" s="15">
        <f t="shared" ca="1" si="16"/>
        <v>0</v>
      </c>
      <c r="M26" s="15">
        <f t="shared" ca="1" si="16"/>
        <v>0</v>
      </c>
      <c r="N26" s="15">
        <f t="shared" ca="1" si="16"/>
        <v>0</v>
      </c>
      <c r="O26" s="15">
        <f t="shared" ca="1" si="16"/>
        <v>0</v>
      </c>
      <c r="P26" s="15">
        <f t="shared" ca="1" si="16"/>
        <v>0</v>
      </c>
      <c r="Q26" s="15">
        <f t="shared" ca="1" si="16"/>
        <v>0</v>
      </c>
      <c r="R26" s="15">
        <f t="shared" ca="1" si="16"/>
        <v>0</v>
      </c>
      <c r="S26" s="15">
        <f t="shared" ca="1" si="16"/>
        <v>0</v>
      </c>
      <c r="T26" s="15">
        <f t="shared" ca="1" si="16"/>
        <v>0</v>
      </c>
      <c r="U26" s="15">
        <f t="shared" ca="1" si="16"/>
        <v>0</v>
      </c>
      <c r="V26" s="15">
        <f t="shared" ca="1" si="16"/>
        <v>0</v>
      </c>
      <c r="W26" s="15">
        <f t="shared" ca="1" si="16"/>
        <v>0</v>
      </c>
      <c r="X26" s="15">
        <f t="shared" ca="1" si="16"/>
        <v>0</v>
      </c>
      <c r="Y26" s="15">
        <f t="shared" ca="1" si="16"/>
        <v>0</v>
      </c>
      <c r="Z26" s="15">
        <f t="shared" ca="1" si="16"/>
        <v>0</v>
      </c>
      <c r="AA26" s="15">
        <f t="shared" ca="1" si="16"/>
        <v>0</v>
      </c>
      <c r="AB26" s="15">
        <f t="shared" ca="1" si="16"/>
        <v>0</v>
      </c>
      <c r="AC26" s="15">
        <f t="shared" ca="1" si="16"/>
        <v>0</v>
      </c>
      <c r="AD26" s="15">
        <f t="shared" ca="1" si="16"/>
        <v>0</v>
      </c>
      <c r="AE26" s="15">
        <f t="shared" ca="1" si="16"/>
        <v>0</v>
      </c>
      <c r="AF26" s="15">
        <f t="shared" ca="1" si="16"/>
        <v>0</v>
      </c>
      <c r="AG26" s="15">
        <f t="shared" ca="1" si="16"/>
        <v>0</v>
      </c>
      <c r="AH26" s="15">
        <f t="shared" ca="1" si="16"/>
        <v>0</v>
      </c>
      <c r="AI26" s="15">
        <f t="shared" ca="1" si="16"/>
        <v>0</v>
      </c>
      <c r="AJ26" s="15">
        <f t="shared" ca="1" si="16"/>
        <v>0</v>
      </c>
      <c r="AK26" s="15">
        <f t="shared" ca="1" si="16"/>
        <v>0</v>
      </c>
      <c r="AL26" s="15">
        <f t="shared" ca="1" si="16"/>
        <v>0</v>
      </c>
      <c r="AM26" s="15">
        <f t="shared" ca="1" si="16"/>
        <v>0</v>
      </c>
      <c r="AN26" s="15">
        <f t="shared" ca="1" si="16"/>
        <v>0</v>
      </c>
      <c r="AO26" s="15">
        <f t="shared" ca="1" si="16"/>
        <v>0</v>
      </c>
      <c r="AP26" s="15">
        <f t="shared" ca="1" si="16"/>
        <v>0</v>
      </c>
      <c r="AQ26" s="15">
        <f t="shared" ca="1" si="16"/>
        <v>0</v>
      </c>
      <c r="AR26" s="15">
        <f t="shared" ca="1" si="16"/>
        <v>0</v>
      </c>
      <c r="AS26" s="15">
        <f t="shared" ca="1" si="16"/>
        <v>0</v>
      </c>
      <c r="AT26" s="15">
        <f t="shared" ca="1" si="16"/>
        <v>0</v>
      </c>
      <c r="AU26" s="15">
        <f t="shared" ca="1" si="16"/>
        <v>0</v>
      </c>
      <c r="AV26" s="15">
        <f t="shared" ca="1" si="16"/>
        <v>0</v>
      </c>
      <c r="AW26" s="15">
        <f t="shared" ca="1" si="16"/>
        <v>0</v>
      </c>
      <c r="AX26" s="15">
        <f t="shared" ca="1" si="16"/>
        <v>0</v>
      </c>
      <c r="AY26" s="15">
        <f t="shared" ca="1" si="16"/>
        <v>0</v>
      </c>
      <c r="AZ26" s="15">
        <f t="shared" ca="1" si="16"/>
        <v>0</v>
      </c>
      <c r="BA26" s="15">
        <f t="shared" ca="1" si="16"/>
        <v>0</v>
      </c>
      <c r="BB26" s="15">
        <f t="shared" ca="1" si="16"/>
        <v>0</v>
      </c>
      <c r="BC26" s="15">
        <f t="shared" ca="1" si="16"/>
        <v>0</v>
      </c>
    </row>
    <row r="27" spans="1:55" ht="17.25" thickBot="1" x14ac:dyDescent="0.35"/>
    <row r="28" spans="1:55" x14ac:dyDescent="0.3">
      <c r="A28" s="45" t="s">
        <v>338</v>
      </c>
      <c r="B28" s="46"/>
      <c r="C28" s="47"/>
      <c r="D28" s="84">
        <f>+D2</f>
        <v>45298</v>
      </c>
      <c r="E28" s="84">
        <f t="shared" ref="E28:BC28" si="17">+E2</f>
        <v>45305</v>
      </c>
      <c r="F28" s="84">
        <f t="shared" si="17"/>
        <v>45312</v>
      </c>
      <c r="G28" s="84">
        <f t="shared" si="17"/>
        <v>45319</v>
      </c>
      <c r="H28" s="84">
        <f t="shared" si="17"/>
        <v>45326</v>
      </c>
      <c r="I28" s="84">
        <f t="shared" si="17"/>
        <v>45333</v>
      </c>
      <c r="J28" s="84">
        <f t="shared" si="17"/>
        <v>45340</v>
      </c>
      <c r="K28" s="84">
        <f t="shared" si="17"/>
        <v>45347</v>
      </c>
      <c r="L28" s="84">
        <f t="shared" si="17"/>
        <v>45354</v>
      </c>
      <c r="M28" s="84">
        <f t="shared" si="17"/>
        <v>45361</v>
      </c>
      <c r="N28" s="84">
        <f t="shared" si="17"/>
        <v>45368</v>
      </c>
      <c r="O28" s="84">
        <f t="shared" si="17"/>
        <v>45375</v>
      </c>
      <c r="P28" s="84">
        <f t="shared" si="17"/>
        <v>45382</v>
      </c>
      <c r="Q28" s="84">
        <f t="shared" si="17"/>
        <v>45389</v>
      </c>
      <c r="R28" s="84">
        <f t="shared" si="17"/>
        <v>45396</v>
      </c>
      <c r="S28" s="84">
        <f t="shared" si="17"/>
        <v>45403</v>
      </c>
      <c r="T28" s="84">
        <f t="shared" si="17"/>
        <v>45410</v>
      </c>
      <c r="U28" s="84">
        <f t="shared" si="17"/>
        <v>45417</v>
      </c>
      <c r="V28" s="84">
        <f t="shared" si="17"/>
        <v>45424</v>
      </c>
      <c r="W28" s="84">
        <f t="shared" si="17"/>
        <v>45431</v>
      </c>
      <c r="X28" s="84">
        <f t="shared" si="17"/>
        <v>45438</v>
      </c>
      <c r="Y28" s="84">
        <f t="shared" si="17"/>
        <v>45445</v>
      </c>
      <c r="Z28" s="84">
        <f t="shared" si="17"/>
        <v>45452</v>
      </c>
      <c r="AA28" s="84">
        <f t="shared" si="17"/>
        <v>45459</v>
      </c>
      <c r="AB28" s="84">
        <f t="shared" si="17"/>
        <v>45466</v>
      </c>
      <c r="AC28" s="84">
        <f t="shared" si="17"/>
        <v>45473</v>
      </c>
      <c r="AD28" s="84">
        <f t="shared" si="17"/>
        <v>45480</v>
      </c>
      <c r="AE28" s="84">
        <f t="shared" si="17"/>
        <v>45487</v>
      </c>
      <c r="AF28" s="84">
        <f t="shared" si="17"/>
        <v>45494</v>
      </c>
      <c r="AG28" s="84">
        <f t="shared" si="17"/>
        <v>45501</v>
      </c>
      <c r="AH28" s="84">
        <f t="shared" si="17"/>
        <v>45508</v>
      </c>
      <c r="AI28" s="84">
        <f t="shared" si="17"/>
        <v>45515</v>
      </c>
      <c r="AJ28" s="84">
        <f t="shared" si="17"/>
        <v>45522</v>
      </c>
      <c r="AK28" s="84">
        <f t="shared" si="17"/>
        <v>45529</v>
      </c>
      <c r="AL28" s="84">
        <f t="shared" si="17"/>
        <v>45536</v>
      </c>
      <c r="AM28" s="84">
        <f t="shared" si="17"/>
        <v>45543</v>
      </c>
      <c r="AN28" s="84">
        <f t="shared" si="17"/>
        <v>45550</v>
      </c>
      <c r="AO28" s="84">
        <f t="shared" si="17"/>
        <v>45557</v>
      </c>
      <c r="AP28" s="84">
        <f t="shared" si="17"/>
        <v>45564</v>
      </c>
      <c r="AQ28" s="84">
        <f t="shared" si="17"/>
        <v>45571</v>
      </c>
      <c r="AR28" s="84">
        <f t="shared" si="17"/>
        <v>45578</v>
      </c>
      <c r="AS28" s="84">
        <f t="shared" si="17"/>
        <v>45585</v>
      </c>
      <c r="AT28" s="84">
        <f t="shared" si="17"/>
        <v>45592</v>
      </c>
      <c r="AU28" s="84">
        <f t="shared" si="17"/>
        <v>45599</v>
      </c>
      <c r="AV28" s="84">
        <f t="shared" si="17"/>
        <v>45606</v>
      </c>
      <c r="AW28" s="84">
        <f t="shared" si="17"/>
        <v>45613</v>
      </c>
      <c r="AX28" s="84">
        <f t="shared" si="17"/>
        <v>45620</v>
      </c>
      <c r="AY28" s="84">
        <f t="shared" si="17"/>
        <v>45627</v>
      </c>
      <c r="AZ28" s="84">
        <f t="shared" si="17"/>
        <v>45634</v>
      </c>
      <c r="BA28" s="84">
        <f t="shared" si="17"/>
        <v>45641</v>
      </c>
      <c r="BB28" s="84">
        <f t="shared" si="17"/>
        <v>45648</v>
      </c>
      <c r="BC28" s="84">
        <f t="shared" si="17"/>
        <v>45655</v>
      </c>
    </row>
    <row r="29" spans="1:55" x14ac:dyDescent="0.3">
      <c r="A29" s="53"/>
      <c r="B29" s="12"/>
      <c r="D29" s="83" t="str">
        <f>+D3</f>
        <v>Woche 1</v>
      </c>
      <c r="E29" s="83" t="str">
        <f t="shared" ref="E29:BC29" si="18">+E3</f>
        <v>Woche 2</v>
      </c>
      <c r="F29" s="83" t="str">
        <f t="shared" si="18"/>
        <v>Woche 3</v>
      </c>
      <c r="G29" s="83" t="str">
        <f t="shared" si="18"/>
        <v>Woche 4</v>
      </c>
      <c r="H29" s="83" t="str">
        <f t="shared" si="18"/>
        <v>Woche 5</v>
      </c>
      <c r="I29" s="83" t="str">
        <f t="shared" si="18"/>
        <v>Woche 6</v>
      </c>
      <c r="J29" s="83" t="str">
        <f t="shared" si="18"/>
        <v>Woche 7</v>
      </c>
      <c r="K29" s="83" t="str">
        <f t="shared" si="18"/>
        <v>Woche 8</v>
      </c>
      <c r="L29" s="83" t="str">
        <f t="shared" si="18"/>
        <v>Woche 9</v>
      </c>
      <c r="M29" s="83" t="str">
        <f t="shared" si="18"/>
        <v>Woche 10</v>
      </c>
      <c r="N29" s="83" t="str">
        <f t="shared" si="18"/>
        <v>Woche 11</v>
      </c>
      <c r="O29" s="83" t="str">
        <f t="shared" si="18"/>
        <v>Woche 12</v>
      </c>
      <c r="P29" s="83" t="str">
        <f t="shared" si="18"/>
        <v>Woche 13</v>
      </c>
      <c r="Q29" s="83" t="str">
        <f t="shared" si="18"/>
        <v>Woche 14</v>
      </c>
      <c r="R29" s="83" t="str">
        <f t="shared" si="18"/>
        <v>Woche 15</v>
      </c>
      <c r="S29" s="83" t="str">
        <f t="shared" si="18"/>
        <v>Woche 16</v>
      </c>
      <c r="T29" s="83" t="str">
        <f t="shared" si="18"/>
        <v>Woche 17</v>
      </c>
      <c r="U29" s="83" t="str">
        <f t="shared" si="18"/>
        <v>Woche 18</v>
      </c>
      <c r="V29" s="83" t="str">
        <f t="shared" si="18"/>
        <v>Woche 19</v>
      </c>
      <c r="W29" s="83" t="str">
        <f t="shared" si="18"/>
        <v>Woche 20</v>
      </c>
      <c r="X29" s="83" t="str">
        <f t="shared" si="18"/>
        <v>Woche 21</v>
      </c>
      <c r="Y29" s="83" t="str">
        <f t="shared" si="18"/>
        <v>Woche 22</v>
      </c>
      <c r="Z29" s="83" t="str">
        <f t="shared" si="18"/>
        <v>Woche 23</v>
      </c>
      <c r="AA29" s="83" t="str">
        <f t="shared" si="18"/>
        <v>Woche 24</v>
      </c>
      <c r="AB29" s="83" t="str">
        <f t="shared" si="18"/>
        <v>Woche 25</v>
      </c>
      <c r="AC29" s="83" t="str">
        <f t="shared" si="18"/>
        <v>Woche 26</v>
      </c>
      <c r="AD29" s="83" t="str">
        <f t="shared" si="18"/>
        <v>Woche 27</v>
      </c>
      <c r="AE29" s="83" t="str">
        <f t="shared" si="18"/>
        <v>Woche 28</v>
      </c>
      <c r="AF29" s="83" t="str">
        <f t="shared" si="18"/>
        <v>Woche 29</v>
      </c>
      <c r="AG29" s="83" t="str">
        <f t="shared" si="18"/>
        <v>Woche 30</v>
      </c>
      <c r="AH29" s="83" t="str">
        <f t="shared" si="18"/>
        <v>Woche 31</v>
      </c>
      <c r="AI29" s="83" t="str">
        <f t="shared" si="18"/>
        <v>Woche 32</v>
      </c>
      <c r="AJ29" s="83" t="str">
        <f t="shared" si="18"/>
        <v>Woche 33</v>
      </c>
      <c r="AK29" s="83" t="str">
        <f t="shared" si="18"/>
        <v>Woche 34</v>
      </c>
      <c r="AL29" s="83" t="str">
        <f t="shared" si="18"/>
        <v>Woche 35</v>
      </c>
      <c r="AM29" s="83" t="str">
        <f t="shared" si="18"/>
        <v>Woche 36</v>
      </c>
      <c r="AN29" s="83" t="str">
        <f t="shared" si="18"/>
        <v>Woche 37</v>
      </c>
      <c r="AO29" s="83" t="str">
        <f t="shared" si="18"/>
        <v>Woche 38</v>
      </c>
      <c r="AP29" s="83" t="str">
        <f t="shared" si="18"/>
        <v>Woche 39</v>
      </c>
      <c r="AQ29" s="83" t="str">
        <f t="shared" si="18"/>
        <v>Woche 40</v>
      </c>
      <c r="AR29" s="83" t="str">
        <f t="shared" si="18"/>
        <v>Woche 41</v>
      </c>
      <c r="AS29" s="83" t="str">
        <f t="shared" si="18"/>
        <v>Woche 42</v>
      </c>
      <c r="AT29" s="83" t="str">
        <f t="shared" si="18"/>
        <v>Woche 43</v>
      </c>
      <c r="AU29" s="83" t="str">
        <f t="shared" si="18"/>
        <v>Woche 44</v>
      </c>
      <c r="AV29" s="83" t="str">
        <f t="shared" si="18"/>
        <v>Woche 45</v>
      </c>
      <c r="AW29" s="83" t="str">
        <f t="shared" si="18"/>
        <v>Woche 46</v>
      </c>
      <c r="AX29" s="83" t="str">
        <f t="shared" si="18"/>
        <v>Woche 47</v>
      </c>
      <c r="AY29" s="83" t="str">
        <f t="shared" si="18"/>
        <v>Woche 48</v>
      </c>
      <c r="AZ29" s="83" t="str">
        <f t="shared" si="18"/>
        <v>Woche 49</v>
      </c>
      <c r="BA29" s="83" t="str">
        <f t="shared" si="18"/>
        <v>Woche 50</v>
      </c>
      <c r="BB29" s="83" t="str">
        <f t="shared" si="18"/>
        <v>Woche 51</v>
      </c>
      <c r="BC29" s="83" t="str">
        <f t="shared" si="18"/>
        <v>Woche 52</v>
      </c>
    </row>
    <row r="30" spans="1:55" x14ac:dyDescent="0.3">
      <c r="A30" s="53"/>
      <c r="B30" s="12"/>
      <c r="BC30" s="50"/>
    </row>
    <row r="31" spans="1:55" x14ac:dyDescent="0.3">
      <c r="A31" s="48" t="s">
        <v>185</v>
      </c>
      <c r="B31" s="39" t="s">
        <v>413</v>
      </c>
      <c r="D31" s="147">
        <f>+Voraussetzung!$C$7</f>
        <v>25</v>
      </c>
      <c r="E31" s="147">
        <f>+D31</f>
        <v>25</v>
      </c>
      <c r="F31" s="147">
        <f t="shared" ref="F31:BC31" si="19">+E31</f>
        <v>25</v>
      </c>
      <c r="G31" s="147">
        <f t="shared" si="19"/>
        <v>25</v>
      </c>
      <c r="H31" s="147">
        <f t="shared" si="19"/>
        <v>25</v>
      </c>
      <c r="I31" s="147">
        <f t="shared" si="19"/>
        <v>25</v>
      </c>
      <c r="J31" s="147">
        <f t="shared" si="19"/>
        <v>25</v>
      </c>
      <c r="K31" s="147">
        <f t="shared" si="19"/>
        <v>25</v>
      </c>
      <c r="L31" s="147">
        <f t="shared" si="19"/>
        <v>25</v>
      </c>
      <c r="M31" s="147">
        <f t="shared" si="19"/>
        <v>25</v>
      </c>
      <c r="N31" s="147">
        <f t="shared" si="19"/>
        <v>25</v>
      </c>
      <c r="O31" s="147">
        <f t="shared" si="19"/>
        <v>25</v>
      </c>
      <c r="P31" s="147">
        <f t="shared" si="19"/>
        <v>25</v>
      </c>
      <c r="Q31" s="147">
        <f t="shared" si="19"/>
        <v>25</v>
      </c>
      <c r="R31" s="147">
        <f t="shared" si="19"/>
        <v>25</v>
      </c>
      <c r="S31" s="147">
        <f t="shared" si="19"/>
        <v>25</v>
      </c>
      <c r="T31" s="147">
        <f t="shared" si="19"/>
        <v>25</v>
      </c>
      <c r="U31" s="147">
        <f t="shared" si="19"/>
        <v>25</v>
      </c>
      <c r="V31" s="147">
        <f t="shared" si="19"/>
        <v>25</v>
      </c>
      <c r="W31" s="147">
        <f t="shared" si="19"/>
        <v>25</v>
      </c>
      <c r="X31" s="147">
        <f t="shared" si="19"/>
        <v>25</v>
      </c>
      <c r="Y31" s="147">
        <f t="shared" si="19"/>
        <v>25</v>
      </c>
      <c r="Z31" s="147">
        <f t="shared" si="19"/>
        <v>25</v>
      </c>
      <c r="AA31" s="147">
        <f t="shared" si="19"/>
        <v>25</v>
      </c>
      <c r="AB31" s="147">
        <f t="shared" si="19"/>
        <v>25</v>
      </c>
      <c r="AC31" s="147">
        <f t="shared" si="19"/>
        <v>25</v>
      </c>
      <c r="AD31" s="147">
        <f t="shared" si="19"/>
        <v>25</v>
      </c>
      <c r="AE31" s="147">
        <f t="shared" si="19"/>
        <v>25</v>
      </c>
      <c r="AF31" s="147">
        <f t="shared" si="19"/>
        <v>25</v>
      </c>
      <c r="AG31" s="147">
        <f t="shared" si="19"/>
        <v>25</v>
      </c>
      <c r="AH31" s="147">
        <f t="shared" si="19"/>
        <v>25</v>
      </c>
      <c r="AI31" s="147">
        <f t="shared" si="19"/>
        <v>25</v>
      </c>
      <c r="AJ31" s="147">
        <f t="shared" si="19"/>
        <v>25</v>
      </c>
      <c r="AK31" s="147">
        <f t="shared" si="19"/>
        <v>25</v>
      </c>
      <c r="AL31" s="147">
        <f t="shared" si="19"/>
        <v>25</v>
      </c>
      <c r="AM31" s="147">
        <f t="shared" si="19"/>
        <v>25</v>
      </c>
      <c r="AN31" s="147">
        <f t="shared" si="19"/>
        <v>25</v>
      </c>
      <c r="AO31" s="147">
        <f t="shared" si="19"/>
        <v>25</v>
      </c>
      <c r="AP31" s="147">
        <f t="shared" si="19"/>
        <v>25</v>
      </c>
      <c r="AQ31" s="147">
        <f t="shared" si="19"/>
        <v>25</v>
      </c>
      <c r="AR31" s="147">
        <f t="shared" si="19"/>
        <v>25</v>
      </c>
      <c r="AS31" s="147">
        <f t="shared" si="19"/>
        <v>25</v>
      </c>
      <c r="AT31" s="147">
        <f t="shared" si="19"/>
        <v>25</v>
      </c>
      <c r="AU31" s="147">
        <f t="shared" si="19"/>
        <v>25</v>
      </c>
      <c r="AV31" s="147">
        <f t="shared" si="19"/>
        <v>25</v>
      </c>
      <c r="AW31" s="147">
        <f t="shared" si="19"/>
        <v>25</v>
      </c>
      <c r="AX31" s="147">
        <f t="shared" si="19"/>
        <v>25</v>
      </c>
      <c r="AY31" s="147">
        <f t="shared" si="19"/>
        <v>25</v>
      </c>
      <c r="AZ31" s="147">
        <f t="shared" si="19"/>
        <v>25</v>
      </c>
      <c r="BA31" s="147">
        <f t="shared" si="19"/>
        <v>25</v>
      </c>
      <c r="BB31" s="147">
        <f t="shared" si="19"/>
        <v>25</v>
      </c>
      <c r="BC31" s="147">
        <f t="shared" si="19"/>
        <v>25</v>
      </c>
    </row>
    <row r="32" spans="1:55" x14ac:dyDescent="0.3">
      <c r="A32" s="48"/>
      <c r="B32" s="39"/>
      <c r="BC32" s="50"/>
    </row>
    <row r="33" spans="1:55" x14ac:dyDescent="0.3">
      <c r="A33" s="48" t="s">
        <v>339</v>
      </c>
      <c r="B33" s="39" t="s">
        <v>414</v>
      </c>
      <c r="D33" s="51">
        <f>+D31*-D6</f>
        <v>3700</v>
      </c>
      <c r="E33" s="51">
        <f t="shared" ref="E33:AO33" si="20">+E31*-E6</f>
        <v>4425</v>
      </c>
      <c r="F33" s="51">
        <f t="shared" si="20"/>
        <v>3450</v>
      </c>
      <c r="G33" s="51">
        <f t="shared" si="20"/>
        <v>3225</v>
      </c>
      <c r="H33" s="51">
        <f t="shared" si="20"/>
        <v>4150</v>
      </c>
      <c r="I33" s="51">
        <f t="shared" si="20"/>
        <v>3600</v>
      </c>
      <c r="J33" s="51">
        <f t="shared" si="20"/>
        <v>3675</v>
      </c>
      <c r="K33" s="51">
        <f t="shared" si="20"/>
        <v>3750</v>
      </c>
      <c r="L33" s="51">
        <f t="shared" si="20"/>
        <v>3600</v>
      </c>
      <c r="M33" s="51">
        <f t="shared" si="20"/>
        <v>3700</v>
      </c>
      <c r="N33" s="51">
        <f t="shared" si="20"/>
        <v>3875</v>
      </c>
      <c r="O33" s="51">
        <f t="shared" si="20"/>
        <v>3400</v>
      </c>
      <c r="P33" s="51">
        <f t="shared" si="20"/>
        <v>3550</v>
      </c>
      <c r="Q33" s="51">
        <f t="shared" si="20"/>
        <v>4125</v>
      </c>
      <c r="R33" s="51">
        <f t="shared" si="20"/>
        <v>4025</v>
      </c>
      <c r="S33" s="51">
        <f t="shared" si="20"/>
        <v>3850</v>
      </c>
      <c r="T33" s="51">
        <f t="shared" si="20"/>
        <v>3825</v>
      </c>
      <c r="U33" s="51">
        <f t="shared" si="20"/>
        <v>7350</v>
      </c>
      <c r="V33" s="51">
        <f t="shared" si="20"/>
        <v>7950</v>
      </c>
      <c r="W33" s="51">
        <f t="shared" si="20"/>
        <v>7925</v>
      </c>
      <c r="X33" s="51">
        <f t="shared" si="20"/>
        <v>7950</v>
      </c>
      <c r="Y33" s="51">
        <f t="shared" si="20"/>
        <v>12525</v>
      </c>
      <c r="Z33" s="51">
        <f t="shared" si="20"/>
        <v>20125</v>
      </c>
      <c r="AA33" s="51">
        <f t="shared" si="20"/>
        <v>28125</v>
      </c>
      <c r="AB33" s="51">
        <f t="shared" si="20"/>
        <v>20125</v>
      </c>
      <c r="AC33" s="51">
        <f t="shared" si="20"/>
        <v>15675</v>
      </c>
      <c r="AD33" s="51">
        <f t="shared" si="20"/>
        <v>8925</v>
      </c>
      <c r="AE33" s="51">
        <f t="shared" si="20"/>
        <v>8925</v>
      </c>
      <c r="AF33" s="51">
        <f t="shared" si="20"/>
        <v>8750</v>
      </c>
      <c r="AG33" s="51">
        <f t="shared" si="20"/>
        <v>7500</v>
      </c>
      <c r="AH33" s="51">
        <f t="shared" si="20"/>
        <v>6250</v>
      </c>
      <c r="AI33" s="51">
        <f t="shared" si="20"/>
        <v>6500</v>
      </c>
      <c r="AJ33" s="51">
        <f t="shared" si="20"/>
        <v>5250</v>
      </c>
      <c r="AK33" s="51">
        <f t="shared" si="20"/>
        <v>4625</v>
      </c>
      <c r="AL33" s="51">
        <f t="shared" si="20"/>
        <v>4500</v>
      </c>
      <c r="AM33" s="51">
        <f t="shared" si="20"/>
        <v>4625</v>
      </c>
      <c r="AN33" s="51">
        <f t="shared" si="20"/>
        <v>4625</v>
      </c>
      <c r="AO33" s="51">
        <f t="shared" si="20"/>
        <v>4625</v>
      </c>
      <c r="AP33" s="51">
        <f t="shared" ref="AP33:BC33" si="21">+AP31*-AP6</f>
        <v>4625</v>
      </c>
      <c r="AQ33" s="51">
        <f t="shared" si="21"/>
        <v>4625</v>
      </c>
      <c r="AR33" s="51">
        <f t="shared" si="21"/>
        <v>4625</v>
      </c>
      <c r="AS33" s="51">
        <f t="shared" si="21"/>
        <v>4625</v>
      </c>
      <c r="AT33" s="51">
        <f t="shared" si="21"/>
        <v>4625</v>
      </c>
      <c r="AU33" s="51">
        <f t="shared" si="21"/>
        <v>4625</v>
      </c>
      <c r="AV33" s="51">
        <f t="shared" si="21"/>
        <v>4625</v>
      </c>
      <c r="AW33" s="51">
        <f t="shared" si="21"/>
        <v>4625</v>
      </c>
      <c r="AX33" s="51">
        <f t="shared" si="21"/>
        <v>4625</v>
      </c>
      <c r="AY33" s="51">
        <f t="shared" si="21"/>
        <v>4625</v>
      </c>
      <c r="AZ33" s="51">
        <f t="shared" si="21"/>
        <v>4625</v>
      </c>
      <c r="BA33" s="51">
        <f t="shared" si="21"/>
        <v>4625</v>
      </c>
      <c r="BB33" s="51">
        <f t="shared" si="21"/>
        <v>4625</v>
      </c>
      <c r="BC33" s="52">
        <f t="shared" si="21"/>
        <v>4625</v>
      </c>
    </row>
    <row r="34" spans="1:55" x14ac:dyDescent="0.3">
      <c r="A34" s="48"/>
      <c r="BC34" s="50"/>
    </row>
    <row r="35" spans="1:55" x14ac:dyDescent="0.3">
      <c r="A35" s="53" t="s">
        <v>378</v>
      </c>
      <c r="B35" s="12"/>
      <c r="BC35" s="50"/>
    </row>
    <row r="36" spans="1:55" x14ac:dyDescent="0.3">
      <c r="A36" s="13" t="s">
        <v>344</v>
      </c>
      <c r="B36" s="55" t="s">
        <v>415</v>
      </c>
      <c r="C36" s="146">
        <f>+B13</f>
        <v>3.9</v>
      </c>
      <c r="D36" s="56">
        <f t="shared" ref="D36:AI36" si="22">+($B$13*-D6)</f>
        <v>577.19999999999993</v>
      </c>
      <c r="E36" s="56">
        <f t="shared" si="22"/>
        <v>690.3</v>
      </c>
      <c r="F36" s="56">
        <f t="shared" si="22"/>
        <v>538.19999999999993</v>
      </c>
      <c r="G36" s="56">
        <f t="shared" si="22"/>
        <v>503.09999999999997</v>
      </c>
      <c r="H36" s="56">
        <f t="shared" si="22"/>
        <v>647.4</v>
      </c>
      <c r="I36" s="56">
        <f t="shared" si="22"/>
        <v>561.6</v>
      </c>
      <c r="J36" s="56">
        <f t="shared" si="22"/>
        <v>573.29999999999995</v>
      </c>
      <c r="K36" s="56">
        <f t="shared" si="22"/>
        <v>585</v>
      </c>
      <c r="L36" s="56">
        <f t="shared" si="22"/>
        <v>561.6</v>
      </c>
      <c r="M36" s="56">
        <f t="shared" si="22"/>
        <v>577.19999999999993</v>
      </c>
      <c r="N36" s="56">
        <f t="shared" si="22"/>
        <v>604.5</v>
      </c>
      <c r="O36" s="56">
        <f t="shared" si="22"/>
        <v>530.4</v>
      </c>
      <c r="P36" s="56">
        <f t="shared" si="22"/>
        <v>553.79999999999995</v>
      </c>
      <c r="Q36" s="56">
        <f t="shared" si="22"/>
        <v>643.5</v>
      </c>
      <c r="R36" s="56">
        <f t="shared" si="22"/>
        <v>627.9</v>
      </c>
      <c r="S36" s="56">
        <f t="shared" si="22"/>
        <v>600.6</v>
      </c>
      <c r="T36" s="56">
        <f t="shared" si="22"/>
        <v>596.69999999999993</v>
      </c>
      <c r="U36" s="56">
        <f t="shared" si="22"/>
        <v>1146.5999999999999</v>
      </c>
      <c r="V36" s="56">
        <f t="shared" si="22"/>
        <v>1240.2</v>
      </c>
      <c r="W36" s="56">
        <f t="shared" si="22"/>
        <v>1236.3</v>
      </c>
      <c r="X36" s="56">
        <f t="shared" si="22"/>
        <v>1240.2</v>
      </c>
      <c r="Y36" s="56">
        <f t="shared" si="22"/>
        <v>1953.8999999999999</v>
      </c>
      <c r="Z36" s="56">
        <f t="shared" si="22"/>
        <v>3139.5</v>
      </c>
      <c r="AA36" s="56">
        <f t="shared" si="22"/>
        <v>4387.5</v>
      </c>
      <c r="AB36" s="56">
        <f t="shared" si="22"/>
        <v>3139.5</v>
      </c>
      <c r="AC36" s="56">
        <f t="shared" si="22"/>
        <v>2445.2999999999997</v>
      </c>
      <c r="AD36" s="56">
        <f t="shared" si="22"/>
        <v>1392.3</v>
      </c>
      <c r="AE36" s="56">
        <f t="shared" si="22"/>
        <v>1392.3</v>
      </c>
      <c r="AF36" s="56">
        <f t="shared" si="22"/>
        <v>1365</v>
      </c>
      <c r="AG36" s="56">
        <f t="shared" si="22"/>
        <v>1170</v>
      </c>
      <c r="AH36" s="56">
        <f t="shared" si="22"/>
        <v>975</v>
      </c>
      <c r="AI36" s="56">
        <f t="shared" si="22"/>
        <v>1014</v>
      </c>
      <c r="AJ36" s="56">
        <f t="shared" ref="AJ36:BC36" si="23">+($B$13*-AJ6)</f>
        <v>819</v>
      </c>
      <c r="AK36" s="56">
        <f t="shared" si="23"/>
        <v>721.5</v>
      </c>
      <c r="AL36" s="56">
        <f t="shared" si="23"/>
        <v>702</v>
      </c>
      <c r="AM36" s="56">
        <f t="shared" si="23"/>
        <v>721.5</v>
      </c>
      <c r="AN36" s="56">
        <f t="shared" si="23"/>
        <v>721.5</v>
      </c>
      <c r="AO36" s="56">
        <f t="shared" si="23"/>
        <v>721.5</v>
      </c>
      <c r="AP36" s="56">
        <f t="shared" si="23"/>
        <v>721.5</v>
      </c>
      <c r="AQ36" s="56">
        <f t="shared" si="23"/>
        <v>721.5</v>
      </c>
      <c r="AR36" s="56">
        <f t="shared" si="23"/>
        <v>721.5</v>
      </c>
      <c r="AS36" s="56">
        <f t="shared" si="23"/>
        <v>721.5</v>
      </c>
      <c r="AT36" s="56">
        <f t="shared" si="23"/>
        <v>721.5</v>
      </c>
      <c r="AU36" s="56">
        <f t="shared" si="23"/>
        <v>721.5</v>
      </c>
      <c r="AV36" s="56">
        <f t="shared" si="23"/>
        <v>721.5</v>
      </c>
      <c r="AW36" s="56">
        <f t="shared" si="23"/>
        <v>721.5</v>
      </c>
      <c r="AX36" s="56">
        <f t="shared" si="23"/>
        <v>721.5</v>
      </c>
      <c r="AY36" s="56">
        <f t="shared" si="23"/>
        <v>721.5</v>
      </c>
      <c r="AZ36" s="56">
        <f t="shared" si="23"/>
        <v>721.5</v>
      </c>
      <c r="BA36" s="56">
        <f t="shared" si="23"/>
        <v>721.5</v>
      </c>
      <c r="BB36" s="56">
        <f t="shared" si="23"/>
        <v>721.5</v>
      </c>
      <c r="BC36" s="57">
        <f t="shared" si="23"/>
        <v>721.5</v>
      </c>
    </row>
    <row r="37" spans="1:55" x14ac:dyDescent="0.3">
      <c r="A37" s="13" t="s">
        <v>187</v>
      </c>
      <c r="B37" s="55" t="s">
        <v>415</v>
      </c>
      <c r="C37" s="146">
        <f>+B16</f>
        <v>0.75</v>
      </c>
      <c r="D37" s="56">
        <f>+$C$37*-D6</f>
        <v>111</v>
      </c>
      <c r="E37" s="56">
        <f t="shared" ref="E37:AO37" si="24">+$C$37*-E6</f>
        <v>132.75</v>
      </c>
      <c r="F37" s="56">
        <f t="shared" si="24"/>
        <v>103.5</v>
      </c>
      <c r="G37" s="56">
        <f t="shared" si="24"/>
        <v>96.75</v>
      </c>
      <c r="H37" s="56">
        <f t="shared" si="24"/>
        <v>124.5</v>
      </c>
      <c r="I37" s="56">
        <f t="shared" si="24"/>
        <v>108</v>
      </c>
      <c r="J37" s="56">
        <f t="shared" si="24"/>
        <v>110.25</v>
      </c>
      <c r="K37" s="56">
        <f t="shared" si="24"/>
        <v>112.5</v>
      </c>
      <c r="L37" s="56">
        <f t="shared" si="24"/>
        <v>108</v>
      </c>
      <c r="M37" s="56">
        <f t="shared" si="24"/>
        <v>111</v>
      </c>
      <c r="N37" s="56">
        <f t="shared" si="24"/>
        <v>116.25</v>
      </c>
      <c r="O37" s="56">
        <f t="shared" si="24"/>
        <v>102</v>
      </c>
      <c r="P37" s="56">
        <f t="shared" si="24"/>
        <v>106.5</v>
      </c>
      <c r="Q37" s="56">
        <f t="shared" si="24"/>
        <v>123.75</v>
      </c>
      <c r="R37" s="56">
        <f t="shared" si="24"/>
        <v>120.75</v>
      </c>
      <c r="S37" s="56">
        <f t="shared" si="24"/>
        <v>115.5</v>
      </c>
      <c r="T37" s="56">
        <f t="shared" si="24"/>
        <v>114.75</v>
      </c>
      <c r="U37" s="56">
        <f t="shared" si="24"/>
        <v>220.5</v>
      </c>
      <c r="V37" s="56">
        <f t="shared" si="24"/>
        <v>238.5</v>
      </c>
      <c r="W37" s="56">
        <f t="shared" si="24"/>
        <v>237.75</v>
      </c>
      <c r="X37" s="56">
        <f t="shared" si="24"/>
        <v>238.5</v>
      </c>
      <c r="Y37" s="56">
        <f t="shared" si="24"/>
        <v>375.75</v>
      </c>
      <c r="Z37" s="56">
        <f t="shared" si="24"/>
        <v>603.75</v>
      </c>
      <c r="AA37" s="56">
        <f t="shared" si="24"/>
        <v>843.75</v>
      </c>
      <c r="AB37" s="56">
        <f t="shared" si="24"/>
        <v>603.75</v>
      </c>
      <c r="AC37" s="56">
        <f t="shared" si="24"/>
        <v>470.25</v>
      </c>
      <c r="AD37" s="56">
        <f t="shared" si="24"/>
        <v>267.75</v>
      </c>
      <c r="AE37" s="56">
        <f t="shared" si="24"/>
        <v>267.75</v>
      </c>
      <c r="AF37" s="56">
        <f t="shared" si="24"/>
        <v>262.5</v>
      </c>
      <c r="AG37" s="56">
        <f t="shared" si="24"/>
        <v>225</v>
      </c>
      <c r="AH37" s="56">
        <f t="shared" si="24"/>
        <v>187.5</v>
      </c>
      <c r="AI37" s="56">
        <f t="shared" si="24"/>
        <v>195</v>
      </c>
      <c r="AJ37" s="56">
        <f t="shared" si="24"/>
        <v>157.5</v>
      </c>
      <c r="AK37" s="56">
        <f t="shared" si="24"/>
        <v>138.75</v>
      </c>
      <c r="AL37" s="56">
        <f t="shared" si="24"/>
        <v>135</v>
      </c>
      <c r="AM37" s="56">
        <f t="shared" si="24"/>
        <v>138.75</v>
      </c>
      <c r="AN37" s="56">
        <f t="shared" si="24"/>
        <v>138.75</v>
      </c>
      <c r="AO37" s="56">
        <f t="shared" si="24"/>
        <v>138.75</v>
      </c>
      <c r="AP37" s="56">
        <f t="shared" ref="AP37:BC37" si="25">+$C$37*-AP6</f>
        <v>138.75</v>
      </c>
      <c r="AQ37" s="56">
        <f t="shared" si="25"/>
        <v>138.75</v>
      </c>
      <c r="AR37" s="56">
        <f t="shared" si="25"/>
        <v>138.75</v>
      </c>
      <c r="AS37" s="56">
        <f t="shared" si="25"/>
        <v>138.75</v>
      </c>
      <c r="AT37" s="56">
        <f t="shared" si="25"/>
        <v>138.75</v>
      </c>
      <c r="AU37" s="56">
        <f t="shared" si="25"/>
        <v>138.75</v>
      </c>
      <c r="AV37" s="56">
        <f t="shared" si="25"/>
        <v>138.75</v>
      </c>
      <c r="AW37" s="56">
        <f t="shared" si="25"/>
        <v>138.75</v>
      </c>
      <c r="AX37" s="56">
        <f t="shared" si="25"/>
        <v>138.75</v>
      </c>
      <c r="AY37" s="56">
        <f t="shared" si="25"/>
        <v>138.75</v>
      </c>
      <c r="AZ37" s="56">
        <f t="shared" si="25"/>
        <v>138.75</v>
      </c>
      <c r="BA37" s="56">
        <f t="shared" si="25"/>
        <v>138.75</v>
      </c>
      <c r="BB37" s="56">
        <f t="shared" si="25"/>
        <v>138.75</v>
      </c>
      <c r="BC37" s="57">
        <f t="shared" si="25"/>
        <v>138.75</v>
      </c>
    </row>
    <row r="38" spans="1:55" x14ac:dyDescent="0.3">
      <c r="A38" s="13" t="s">
        <v>345</v>
      </c>
      <c r="B38" s="55" t="s">
        <v>416</v>
      </c>
      <c r="C38" s="146">
        <f>+Voraussetzung!$F$7</f>
        <v>4.9000000000000004</v>
      </c>
      <c r="D38" s="56">
        <f>+$C$38*-D6</f>
        <v>725.2</v>
      </c>
      <c r="E38" s="56">
        <f t="shared" ref="E38:AO38" si="26">+$C$38*-E6</f>
        <v>867.30000000000007</v>
      </c>
      <c r="F38" s="56">
        <f t="shared" si="26"/>
        <v>676.2</v>
      </c>
      <c r="G38" s="56">
        <f t="shared" si="26"/>
        <v>632.1</v>
      </c>
      <c r="H38" s="56">
        <f t="shared" si="26"/>
        <v>813.40000000000009</v>
      </c>
      <c r="I38" s="56">
        <f t="shared" si="26"/>
        <v>705.6</v>
      </c>
      <c r="J38" s="56">
        <f t="shared" si="26"/>
        <v>720.30000000000007</v>
      </c>
      <c r="K38" s="56">
        <f t="shared" si="26"/>
        <v>735</v>
      </c>
      <c r="L38" s="56">
        <f t="shared" si="26"/>
        <v>705.6</v>
      </c>
      <c r="M38" s="56">
        <f t="shared" si="26"/>
        <v>725.2</v>
      </c>
      <c r="N38" s="56">
        <f t="shared" si="26"/>
        <v>759.5</v>
      </c>
      <c r="O38" s="56">
        <f t="shared" si="26"/>
        <v>666.40000000000009</v>
      </c>
      <c r="P38" s="56">
        <f t="shared" si="26"/>
        <v>695.80000000000007</v>
      </c>
      <c r="Q38" s="56">
        <f t="shared" si="26"/>
        <v>808.50000000000011</v>
      </c>
      <c r="R38" s="56">
        <f t="shared" si="26"/>
        <v>788.90000000000009</v>
      </c>
      <c r="S38" s="56">
        <f t="shared" si="26"/>
        <v>754.6</v>
      </c>
      <c r="T38" s="56">
        <f t="shared" si="26"/>
        <v>749.7</v>
      </c>
      <c r="U38" s="56">
        <f t="shared" si="26"/>
        <v>1440.6000000000001</v>
      </c>
      <c r="V38" s="56">
        <f t="shared" si="26"/>
        <v>1558.2</v>
      </c>
      <c r="W38" s="56">
        <f t="shared" si="26"/>
        <v>1553.3000000000002</v>
      </c>
      <c r="X38" s="56">
        <f t="shared" si="26"/>
        <v>1558.2</v>
      </c>
      <c r="Y38" s="56">
        <f t="shared" si="26"/>
        <v>2454.9</v>
      </c>
      <c r="Z38" s="56">
        <f t="shared" si="26"/>
        <v>3944.5000000000005</v>
      </c>
      <c r="AA38" s="56">
        <f t="shared" si="26"/>
        <v>5512.5</v>
      </c>
      <c r="AB38" s="56">
        <f t="shared" si="26"/>
        <v>3944.5000000000005</v>
      </c>
      <c r="AC38" s="56">
        <f t="shared" si="26"/>
        <v>3072.3</v>
      </c>
      <c r="AD38" s="56">
        <f t="shared" si="26"/>
        <v>1749.3000000000002</v>
      </c>
      <c r="AE38" s="56">
        <f t="shared" si="26"/>
        <v>1749.3000000000002</v>
      </c>
      <c r="AF38" s="56">
        <f t="shared" si="26"/>
        <v>1715.0000000000002</v>
      </c>
      <c r="AG38" s="56">
        <f t="shared" si="26"/>
        <v>1470</v>
      </c>
      <c r="AH38" s="56">
        <f t="shared" si="26"/>
        <v>1225</v>
      </c>
      <c r="AI38" s="56">
        <f t="shared" si="26"/>
        <v>1274</v>
      </c>
      <c r="AJ38" s="56">
        <f t="shared" si="26"/>
        <v>1029</v>
      </c>
      <c r="AK38" s="56">
        <f t="shared" si="26"/>
        <v>906.50000000000011</v>
      </c>
      <c r="AL38" s="56">
        <f t="shared" si="26"/>
        <v>882.00000000000011</v>
      </c>
      <c r="AM38" s="56">
        <f t="shared" si="26"/>
        <v>906.50000000000011</v>
      </c>
      <c r="AN38" s="56">
        <f t="shared" si="26"/>
        <v>906.50000000000011</v>
      </c>
      <c r="AO38" s="56">
        <f t="shared" si="26"/>
        <v>906.50000000000011</v>
      </c>
      <c r="AP38" s="56">
        <f t="shared" ref="AP38:BC38" si="27">+$C$38*-AP6</f>
        <v>906.50000000000011</v>
      </c>
      <c r="AQ38" s="56">
        <f t="shared" si="27"/>
        <v>906.50000000000011</v>
      </c>
      <c r="AR38" s="56">
        <f t="shared" si="27"/>
        <v>906.50000000000011</v>
      </c>
      <c r="AS38" s="56">
        <f t="shared" si="27"/>
        <v>906.50000000000011</v>
      </c>
      <c r="AT38" s="56">
        <f t="shared" si="27"/>
        <v>906.50000000000011</v>
      </c>
      <c r="AU38" s="56">
        <f t="shared" si="27"/>
        <v>906.50000000000011</v>
      </c>
      <c r="AV38" s="56">
        <f t="shared" si="27"/>
        <v>906.50000000000011</v>
      </c>
      <c r="AW38" s="56">
        <f t="shared" si="27"/>
        <v>906.50000000000011</v>
      </c>
      <c r="AX38" s="56">
        <f t="shared" si="27"/>
        <v>906.50000000000011</v>
      </c>
      <c r="AY38" s="56">
        <f t="shared" si="27"/>
        <v>906.50000000000011</v>
      </c>
      <c r="AZ38" s="56">
        <f t="shared" si="27"/>
        <v>906.50000000000011</v>
      </c>
      <c r="BA38" s="56">
        <f t="shared" si="27"/>
        <v>906.50000000000011</v>
      </c>
      <c r="BB38" s="56">
        <f t="shared" si="27"/>
        <v>906.50000000000011</v>
      </c>
      <c r="BC38" s="57">
        <f t="shared" si="27"/>
        <v>906.50000000000011</v>
      </c>
    </row>
    <row r="39" spans="1:55" x14ac:dyDescent="0.3">
      <c r="A39" s="13" t="s">
        <v>346</v>
      </c>
      <c r="B39" s="55" t="s">
        <v>417</v>
      </c>
      <c r="C39" s="58">
        <v>0.15</v>
      </c>
      <c r="D39" s="56">
        <f>+D33*$C$39</f>
        <v>555</v>
      </c>
      <c r="E39" s="56">
        <f t="shared" ref="E39:AO39" si="28">+E33*$C$39</f>
        <v>663.75</v>
      </c>
      <c r="F39" s="56">
        <f t="shared" si="28"/>
        <v>517.5</v>
      </c>
      <c r="G39" s="56">
        <f t="shared" si="28"/>
        <v>483.75</v>
      </c>
      <c r="H39" s="56">
        <f t="shared" si="28"/>
        <v>622.5</v>
      </c>
      <c r="I39" s="56">
        <f t="shared" si="28"/>
        <v>540</v>
      </c>
      <c r="J39" s="56">
        <f t="shared" si="28"/>
        <v>551.25</v>
      </c>
      <c r="K39" s="56">
        <f t="shared" si="28"/>
        <v>562.5</v>
      </c>
      <c r="L39" s="56">
        <f t="shared" si="28"/>
        <v>540</v>
      </c>
      <c r="M39" s="56">
        <f t="shared" si="28"/>
        <v>555</v>
      </c>
      <c r="N39" s="56">
        <f t="shared" si="28"/>
        <v>581.25</v>
      </c>
      <c r="O39" s="56">
        <f t="shared" si="28"/>
        <v>510</v>
      </c>
      <c r="P39" s="56">
        <f t="shared" si="28"/>
        <v>532.5</v>
      </c>
      <c r="Q39" s="56">
        <f t="shared" si="28"/>
        <v>618.75</v>
      </c>
      <c r="R39" s="56">
        <f t="shared" si="28"/>
        <v>603.75</v>
      </c>
      <c r="S39" s="56">
        <f t="shared" si="28"/>
        <v>577.5</v>
      </c>
      <c r="T39" s="56">
        <f t="shared" si="28"/>
        <v>573.75</v>
      </c>
      <c r="U39" s="56">
        <f t="shared" si="28"/>
        <v>1102.5</v>
      </c>
      <c r="V39" s="56">
        <f t="shared" si="28"/>
        <v>1192.5</v>
      </c>
      <c r="W39" s="56">
        <f t="shared" si="28"/>
        <v>1188.75</v>
      </c>
      <c r="X39" s="56">
        <f t="shared" si="28"/>
        <v>1192.5</v>
      </c>
      <c r="Y39" s="56">
        <f t="shared" si="28"/>
        <v>1878.75</v>
      </c>
      <c r="Z39" s="56">
        <f t="shared" si="28"/>
        <v>3018.75</v>
      </c>
      <c r="AA39" s="56">
        <f t="shared" si="28"/>
        <v>4218.75</v>
      </c>
      <c r="AB39" s="56">
        <f t="shared" si="28"/>
        <v>3018.75</v>
      </c>
      <c r="AC39" s="56">
        <f t="shared" si="28"/>
        <v>2351.25</v>
      </c>
      <c r="AD39" s="56">
        <f t="shared" si="28"/>
        <v>1338.75</v>
      </c>
      <c r="AE39" s="56">
        <f t="shared" si="28"/>
        <v>1338.75</v>
      </c>
      <c r="AF39" s="56">
        <f t="shared" si="28"/>
        <v>1312.5</v>
      </c>
      <c r="AG39" s="56">
        <f t="shared" si="28"/>
        <v>1125</v>
      </c>
      <c r="AH39" s="56">
        <f t="shared" si="28"/>
        <v>937.5</v>
      </c>
      <c r="AI39" s="56">
        <f t="shared" si="28"/>
        <v>975</v>
      </c>
      <c r="AJ39" s="56">
        <f t="shared" si="28"/>
        <v>787.5</v>
      </c>
      <c r="AK39" s="56">
        <f t="shared" si="28"/>
        <v>693.75</v>
      </c>
      <c r="AL39" s="56">
        <f t="shared" si="28"/>
        <v>675</v>
      </c>
      <c r="AM39" s="56">
        <f t="shared" si="28"/>
        <v>693.75</v>
      </c>
      <c r="AN39" s="56">
        <f t="shared" si="28"/>
        <v>693.75</v>
      </c>
      <c r="AO39" s="56">
        <f t="shared" si="28"/>
        <v>693.75</v>
      </c>
      <c r="AP39" s="56">
        <f t="shared" ref="AP39:BC39" si="29">+AP33*$C$39</f>
        <v>693.75</v>
      </c>
      <c r="AQ39" s="56">
        <f t="shared" si="29"/>
        <v>693.75</v>
      </c>
      <c r="AR39" s="56">
        <f t="shared" si="29"/>
        <v>693.75</v>
      </c>
      <c r="AS39" s="56">
        <f t="shared" si="29"/>
        <v>693.75</v>
      </c>
      <c r="AT39" s="56">
        <f t="shared" si="29"/>
        <v>693.75</v>
      </c>
      <c r="AU39" s="56">
        <f t="shared" si="29"/>
        <v>693.75</v>
      </c>
      <c r="AV39" s="56">
        <f t="shared" si="29"/>
        <v>693.75</v>
      </c>
      <c r="AW39" s="56">
        <f t="shared" si="29"/>
        <v>693.75</v>
      </c>
      <c r="AX39" s="56">
        <f t="shared" si="29"/>
        <v>693.75</v>
      </c>
      <c r="AY39" s="56">
        <f t="shared" si="29"/>
        <v>693.75</v>
      </c>
      <c r="AZ39" s="56">
        <f t="shared" si="29"/>
        <v>693.75</v>
      </c>
      <c r="BA39" s="56">
        <f t="shared" si="29"/>
        <v>693.75</v>
      </c>
      <c r="BB39" s="56">
        <f t="shared" si="29"/>
        <v>693.75</v>
      </c>
      <c r="BC39" s="57">
        <f t="shared" si="29"/>
        <v>693.75</v>
      </c>
    </row>
    <row r="40" spans="1:55" x14ac:dyDescent="0.3">
      <c r="A40" s="13" t="s">
        <v>347</v>
      </c>
      <c r="B40" s="55" t="s">
        <v>418</v>
      </c>
      <c r="C40" s="147">
        <v>7.0000000000000007E-2</v>
      </c>
      <c r="D40" s="56">
        <f>+$C$40*AVERAGE(D5,D10)</f>
        <v>1.8200000000000003</v>
      </c>
      <c r="E40" s="56">
        <f>+$C$40*AVERAGE(E5,E10)</f>
        <v>-9.5550000000000015</v>
      </c>
      <c r="F40" s="56">
        <f>+$C$40*AVERAGE(F5,F10)</f>
        <v>-20.580000000000002</v>
      </c>
      <c r="G40" s="56">
        <f t="shared" ref="G40:AO40" si="30">+$C$40*AVERAGE(G5,G10)</f>
        <v>-29.925000000000004</v>
      </c>
      <c r="H40" s="56">
        <f t="shared" si="30"/>
        <v>-40.250000000000007</v>
      </c>
      <c r="I40" s="56">
        <f t="shared" si="30"/>
        <v>-51.1</v>
      </c>
      <c r="J40" s="56">
        <f t="shared" si="30"/>
        <v>-61.285000000000004</v>
      </c>
      <c r="K40" s="56">
        <f t="shared" si="30"/>
        <v>-71.680000000000007</v>
      </c>
      <c r="L40" s="56">
        <f t="shared" si="30"/>
        <v>-81.970000000000013</v>
      </c>
      <c r="M40" s="56">
        <f t="shared" si="30"/>
        <v>-92.190000000000012</v>
      </c>
      <c r="N40" s="56">
        <f t="shared" si="30"/>
        <v>-102.79500000000002</v>
      </c>
      <c r="O40" s="56">
        <f t="shared" si="30"/>
        <v>-112.98</v>
      </c>
      <c r="P40" s="56">
        <f t="shared" si="30"/>
        <v>-122.71000000000001</v>
      </c>
      <c r="Q40" s="56">
        <f t="shared" si="30"/>
        <v>-133.45500000000001</v>
      </c>
      <c r="R40" s="56">
        <f t="shared" si="30"/>
        <v>-144.86500000000001</v>
      </c>
      <c r="S40" s="56">
        <f t="shared" si="30"/>
        <v>-155.89000000000001</v>
      </c>
      <c r="T40" s="56">
        <f t="shared" si="30"/>
        <v>-166.63500000000002</v>
      </c>
      <c r="U40" s="56">
        <f t="shared" si="30"/>
        <v>-182.28000000000003</v>
      </c>
      <c r="V40" s="56">
        <f t="shared" si="30"/>
        <v>-203.70000000000002</v>
      </c>
      <c r="W40" s="56">
        <f t="shared" si="30"/>
        <v>-225.92500000000001</v>
      </c>
      <c r="X40" s="56">
        <f t="shared" si="30"/>
        <v>-248.15000000000003</v>
      </c>
      <c r="Y40" s="56">
        <f t="shared" si="30"/>
        <v>-276.81500000000005</v>
      </c>
      <c r="Z40" s="56">
        <f t="shared" si="30"/>
        <v>-322.52500000000003</v>
      </c>
      <c r="AA40" s="56">
        <f t="shared" si="30"/>
        <v>-390.07500000000005</v>
      </c>
      <c r="AB40" s="56">
        <f t="shared" si="30"/>
        <v>-457.62500000000006</v>
      </c>
      <c r="AC40" s="56">
        <f t="shared" si="30"/>
        <v>-507.74500000000006</v>
      </c>
      <c r="AD40" s="56">
        <f t="shared" si="30"/>
        <v>-542.18500000000006</v>
      </c>
      <c r="AE40" s="56">
        <f t="shared" si="30"/>
        <v>-567.17500000000007</v>
      </c>
      <c r="AF40" s="56">
        <f t="shared" si="30"/>
        <v>-591.92000000000007</v>
      </c>
      <c r="AG40" s="56">
        <f t="shared" si="30"/>
        <v>-614.67000000000007</v>
      </c>
      <c r="AH40" s="56">
        <f t="shared" si="30"/>
        <v>-633.92000000000007</v>
      </c>
      <c r="AI40" s="56">
        <f t="shared" si="30"/>
        <v>-651.7700000000001</v>
      </c>
      <c r="AJ40" s="56">
        <f t="shared" si="30"/>
        <v>-668.22</v>
      </c>
      <c r="AK40" s="56">
        <f t="shared" si="30"/>
        <v>-682.04500000000007</v>
      </c>
      <c r="AL40" s="56">
        <f t="shared" si="30"/>
        <v>-694.82</v>
      </c>
      <c r="AM40" s="56">
        <f t="shared" si="30"/>
        <v>-707.59500000000003</v>
      </c>
      <c r="AN40" s="56">
        <f t="shared" si="30"/>
        <v>-720.54500000000007</v>
      </c>
      <c r="AO40" s="56">
        <f t="shared" si="30"/>
        <v>-733.49500000000012</v>
      </c>
      <c r="AP40" s="56">
        <f t="shared" ref="AP40:BC40" si="31">+$C$40*AVERAGE(AP5,AP10)</f>
        <v>-746.44500000000005</v>
      </c>
      <c r="AQ40" s="56">
        <f t="shared" si="31"/>
        <v>-759.3950000000001</v>
      </c>
      <c r="AR40" s="56">
        <f t="shared" si="31"/>
        <v>-772.34500000000003</v>
      </c>
      <c r="AS40" s="56">
        <f t="shared" si="31"/>
        <v>-785.29500000000007</v>
      </c>
      <c r="AT40" s="56">
        <f t="shared" si="31"/>
        <v>-798.24500000000012</v>
      </c>
      <c r="AU40" s="56">
        <f t="shared" si="31"/>
        <v>-811.19500000000005</v>
      </c>
      <c r="AV40" s="56">
        <f t="shared" si="31"/>
        <v>-824.1450000000001</v>
      </c>
      <c r="AW40" s="56">
        <f t="shared" si="31"/>
        <v>-837.09500000000003</v>
      </c>
      <c r="AX40" s="56">
        <f t="shared" si="31"/>
        <v>-850.04500000000007</v>
      </c>
      <c r="AY40" s="56">
        <f t="shared" si="31"/>
        <v>-862.99500000000012</v>
      </c>
      <c r="AZ40" s="56">
        <f t="shared" si="31"/>
        <v>-875.94500000000005</v>
      </c>
      <c r="BA40" s="56">
        <f t="shared" si="31"/>
        <v>-888.8950000000001</v>
      </c>
      <c r="BB40" s="56">
        <f t="shared" si="31"/>
        <v>-901.84500000000014</v>
      </c>
      <c r="BC40" s="57">
        <f t="shared" si="31"/>
        <v>-914.79500000000007</v>
      </c>
    </row>
    <row r="41" spans="1:55" x14ac:dyDescent="0.3">
      <c r="A41" s="13" t="s">
        <v>325</v>
      </c>
      <c r="B41" s="55" t="s">
        <v>419</v>
      </c>
      <c r="C41" s="59">
        <v>5.0000000000000001E-3</v>
      </c>
      <c r="D41" s="56">
        <f>+(D33-D38-D39-D40)*$C$41</f>
        <v>12.0899</v>
      </c>
      <c r="E41" s="56">
        <f t="shared" ref="E41:AO41" si="32">+(E33-E38-E39-E40)*$C$41</f>
        <v>14.517524999999999</v>
      </c>
      <c r="F41" s="56">
        <f t="shared" si="32"/>
        <v>11.384400000000001</v>
      </c>
      <c r="G41" s="56">
        <f t="shared" si="32"/>
        <v>10.695375000000002</v>
      </c>
      <c r="H41" s="56">
        <f t="shared" si="32"/>
        <v>13.771749999999999</v>
      </c>
      <c r="I41" s="56">
        <f t="shared" si="32"/>
        <v>12.0275</v>
      </c>
      <c r="J41" s="56">
        <f t="shared" si="32"/>
        <v>12.323674999999998</v>
      </c>
      <c r="K41" s="56">
        <f t="shared" si="32"/>
        <v>12.620899999999999</v>
      </c>
      <c r="L41" s="56">
        <f t="shared" si="32"/>
        <v>12.181849999999999</v>
      </c>
      <c r="M41" s="56">
        <f t="shared" si="32"/>
        <v>12.559950000000001</v>
      </c>
      <c r="N41" s="56">
        <f t="shared" si="32"/>
        <v>13.185225000000001</v>
      </c>
      <c r="O41" s="56">
        <f t="shared" si="32"/>
        <v>11.6829</v>
      </c>
      <c r="P41" s="56">
        <f t="shared" si="32"/>
        <v>12.222049999999999</v>
      </c>
      <c r="Q41" s="56">
        <f t="shared" si="32"/>
        <v>14.156025</v>
      </c>
      <c r="R41" s="56">
        <f t="shared" si="32"/>
        <v>13.886075000000002</v>
      </c>
      <c r="S41" s="56">
        <f t="shared" si="32"/>
        <v>13.36895</v>
      </c>
      <c r="T41" s="56">
        <f t="shared" si="32"/>
        <v>13.340925000000002</v>
      </c>
      <c r="U41" s="56">
        <f t="shared" si="32"/>
        <v>24.945899999999998</v>
      </c>
      <c r="V41" s="56">
        <f t="shared" si="32"/>
        <v>27.015000000000001</v>
      </c>
      <c r="W41" s="56">
        <f t="shared" si="32"/>
        <v>27.044375000000002</v>
      </c>
      <c r="X41" s="56">
        <f t="shared" si="32"/>
        <v>27.23725</v>
      </c>
      <c r="Y41" s="56">
        <f t="shared" si="32"/>
        <v>42.340825000000002</v>
      </c>
      <c r="Z41" s="56">
        <f t="shared" si="32"/>
        <v>67.421374999999998</v>
      </c>
      <c r="AA41" s="56">
        <f t="shared" si="32"/>
        <v>93.919125000000008</v>
      </c>
      <c r="AB41" s="56">
        <f t="shared" si="32"/>
        <v>68.096874999999997</v>
      </c>
      <c r="AC41" s="56">
        <f t="shared" si="32"/>
        <v>53.795975000000006</v>
      </c>
      <c r="AD41" s="56">
        <f t="shared" si="32"/>
        <v>31.895675000000001</v>
      </c>
      <c r="AE41" s="56">
        <f t="shared" si="32"/>
        <v>32.020625000000003</v>
      </c>
      <c r="AF41" s="56">
        <f t="shared" si="32"/>
        <v>31.572100000000002</v>
      </c>
      <c r="AG41" s="56">
        <f t="shared" si="32"/>
        <v>27.59835</v>
      </c>
      <c r="AH41" s="56">
        <f t="shared" si="32"/>
        <v>23.607099999999999</v>
      </c>
      <c r="AI41" s="56">
        <f t="shared" si="32"/>
        <v>24.513850000000001</v>
      </c>
      <c r="AJ41" s="56">
        <f t="shared" si="32"/>
        <v>20.508600000000001</v>
      </c>
      <c r="AK41" s="56">
        <f t="shared" si="32"/>
        <v>18.533975000000002</v>
      </c>
      <c r="AL41" s="56">
        <f t="shared" si="32"/>
        <v>18.1891</v>
      </c>
      <c r="AM41" s="56">
        <f t="shared" si="32"/>
        <v>18.661725000000001</v>
      </c>
      <c r="AN41" s="56">
        <f t="shared" si="32"/>
        <v>18.726475000000001</v>
      </c>
      <c r="AO41" s="56">
        <f t="shared" si="32"/>
        <v>18.791225000000001</v>
      </c>
      <c r="AP41" s="56">
        <f t="shared" ref="AP41:BC41" si="33">+(AP33-AP38-AP39-AP40)*$C$41</f>
        <v>18.855975000000001</v>
      </c>
      <c r="AQ41" s="56">
        <f t="shared" si="33"/>
        <v>18.920725000000001</v>
      </c>
      <c r="AR41" s="56">
        <f t="shared" si="33"/>
        <v>18.985475000000001</v>
      </c>
      <c r="AS41" s="56">
        <f t="shared" si="33"/>
        <v>19.050225000000001</v>
      </c>
      <c r="AT41" s="56">
        <f t="shared" si="33"/>
        <v>19.114975000000001</v>
      </c>
      <c r="AU41" s="56">
        <f t="shared" si="33"/>
        <v>19.179725000000001</v>
      </c>
      <c r="AV41" s="56">
        <f t="shared" si="33"/>
        <v>19.244475000000001</v>
      </c>
      <c r="AW41" s="56">
        <f t="shared" si="33"/>
        <v>19.309225000000001</v>
      </c>
      <c r="AX41" s="56">
        <f t="shared" si="33"/>
        <v>19.373975000000002</v>
      </c>
      <c r="AY41" s="56">
        <f t="shared" si="33"/>
        <v>19.438725000000002</v>
      </c>
      <c r="AZ41" s="56">
        <f t="shared" si="33"/>
        <v>19.503475000000002</v>
      </c>
      <c r="BA41" s="56">
        <f t="shared" si="33"/>
        <v>19.568225000000002</v>
      </c>
      <c r="BB41" s="56">
        <f t="shared" si="33"/>
        <v>19.632975000000002</v>
      </c>
      <c r="BC41" s="57">
        <f t="shared" si="33"/>
        <v>19.697725000000002</v>
      </c>
    </row>
    <row r="42" spans="1:55" x14ac:dyDescent="0.3">
      <c r="A42" s="13" t="s">
        <v>348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13" t="s">
        <v>349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13" t="s">
        <v>350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13" t="s">
        <v>351</v>
      </c>
      <c r="B45" s="13"/>
      <c r="D45" s="62">
        <f>+D24</f>
        <v>0</v>
      </c>
      <c r="E45" s="62">
        <f t="shared" ref="E45:BC45" si="34">+E24</f>
        <v>0</v>
      </c>
      <c r="F45" s="62">
        <f t="shared" si="34"/>
        <v>0</v>
      </c>
      <c r="G45" s="62">
        <f t="shared" si="34"/>
        <v>0</v>
      </c>
      <c r="H45" s="62">
        <f t="shared" si="34"/>
        <v>0</v>
      </c>
      <c r="I45" s="62">
        <f t="shared" si="34"/>
        <v>0</v>
      </c>
      <c r="J45" s="62">
        <f t="shared" si="34"/>
        <v>0</v>
      </c>
      <c r="K45" s="62">
        <f t="shared" si="34"/>
        <v>0</v>
      </c>
      <c r="L45" s="62">
        <f t="shared" si="34"/>
        <v>0</v>
      </c>
      <c r="M45" s="62">
        <f t="shared" si="34"/>
        <v>0</v>
      </c>
      <c r="N45" s="62">
        <f t="shared" si="34"/>
        <v>0</v>
      </c>
      <c r="O45" s="62">
        <f t="shared" si="34"/>
        <v>0</v>
      </c>
      <c r="P45" s="62">
        <f t="shared" si="34"/>
        <v>0</v>
      </c>
      <c r="Q45" s="62">
        <f t="shared" si="34"/>
        <v>0</v>
      </c>
      <c r="R45" s="62">
        <f t="shared" si="34"/>
        <v>0</v>
      </c>
      <c r="S45" s="62">
        <f t="shared" si="34"/>
        <v>0</v>
      </c>
      <c r="T45" s="62">
        <f t="shared" si="34"/>
        <v>0</v>
      </c>
      <c r="U45" s="62">
        <f t="shared" si="34"/>
        <v>0</v>
      </c>
      <c r="V45" s="62">
        <f t="shared" si="34"/>
        <v>0</v>
      </c>
      <c r="W45" s="62">
        <f t="shared" si="34"/>
        <v>0</v>
      </c>
      <c r="X45" s="62">
        <f t="shared" si="34"/>
        <v>0</v>
      </c>
      <c r="Y45" s="62">
        <f t="shared" si="34"/>
        <v>0</v>
      </c>
      <c r="Z45" s="62">
        <f t="shared" si="34"/>
        <v>0</v>
      </c>
      <c r="AA45" s="62">
        <f t="shared" si="34"/>
        <v>0</v>
      </c>
      <c r="AB45" s="62">
        <f t="shared" si="34"/>
        <v>0</v>
      </c>
      <c r="AC45" s="62">
        <f t="shared" si="34"/>
        <v>0</v>
      </c>
      <c r="AD45" s="62">
        <f t="shared" si="34"/>
        <v>0</v>
      </c>
      <c r="AE45" s="62">
        <f t="shared" si="34"/>
        <v>0</v>
      </c>
      <c r="AF45" s="62">
        <f t="shared" si="34"/>
        <v>0</v>
      </c>
      <c r="AG45" s="62">
        <f t="shared" si="34"/>
        <v>0</v>
      </c>
      <c r="AH45" s="62">
        <f t="shared" si="34"/>
        <v>0</v>
      </c>
      <c r="AI45" s="62">
        <f t="shared" si="34"/>
        <v>0</v>
      </c>
      <c r="AJ45" s="62">
        <f t="shared" si="34"/>
        <v>0</v>
      </c>
      <c r="AK45" s="62">
        <f t="shared" si="34"/>
        <v>0</v>
      </c>
      <c r="AL45" s="62">
        <f t="shared" si="34"/>
        <v>0</v>
      </c>
      <c r="AM45" s="62">
        <f t="shared" si="34"/>
        <v>0</v>
      </c>
      <c r="AN45" s="62">
        <f t="shared" si="34"/>
        <v>0</v>
      </c>
      <c r="AO45" s="62">
        <f t="shared" si="34"/>
        <v>0</v>
      </c>
      <c r="AP45" s="62">
        <f t="shared" si="34"/>
        <v>0</v>
      </c>
      <c r="AQ45" s="62">
        <f t="shared" si="34"/>
        <v>0</v>
      </c>
      <c r="AR45" s="62">
        <f t="shared" si="34"/>
        <v>0</v>
      </c>
      <c r="AS45" s="62">
        <f t="shared" si="34"/>
        <v>0</v>
      </c>
      <c r="AT45" s="62">
        <f t="shared" si="34"/>
        <v>0</v>
      </c>
      <c r="AU45" s="62">
        <f t="shared" si="34"/>
        <v>0</v>
      </c>
      <c r="AV45" s="62">
        <f t="shared" si="34"/>
        <v>0</v>
      </c>
      <c r="AW45" s="62">
        <f t="shared" si="34"/>
        <v>0</v>
      </c>
      <c r="AX45" s="62">
        <f t="shared" si="34"/>
        <v>0</v>
      </c>
      <c r="AY45" s="62">
        <f t="shared" si="34"/>
        <v>0</v>
      </c>
      <c r="AZ45" s="62">
        <f t="shared" si="34"/>
        <v>0</v>
      </c>
      <c r="BA45" s="62">
        <f t="shared" si="34"/>
        <v>0</v>
      </c>
      <c r="BB45" s="62">
        <f t="shared" si="34"/>
        <v>0</v>
      </c>
      <c r="BC45" s="63">
        <f t="shared" si="34"/>
        <v>0</v>
      </c>
    </row>
    <row r="46" spans="1:55" x14ac:dyDescent="0.3">
      <c r="A46" s="13" t="s">
        <v>352</v>
      </c>
      <c r="B46" s="13"/>
      <c r="C46" s="124">
        <v>0.15</v>
      </c>
      <c r="D46" s="100">
        <f>+D33*$C$46</f>
        <v>555</v>
      </c>
      <c r="E46" s="100">
        <f t="shared" ref="E46:BC46" si="35">+E33*$C$46</f>
        <v>663.75</v>
      </c>
      <c r="F46" s="100">
        <f t="shared" si="35"/>
        <v>517.5</v>
      </c>
      <c r="G46" s="100">
        <f t="shared" si="35"/>
        <v>483.75</v>
      </c>
      <c r="H46" s="100">
        <f t="shared" si="35"/>
        <v>622.5</v>
      </c>
      <c r="I46" s="100">
        <f t="shared" si="35"/>
        <v>540</v>
      </c>
      <c r="J46" s="100">
        <f t="shared" si="35"/>
        <v>551.25</v>
      </c>
      <c r="K46" s="100">
        <f t="shared" si="35"/>
        <v>562.5</v>
      </c>
      <c r="L46" s="100">
        <f t="shared" si="35"/>
        <v>540</v>
      </c>
      <c r="M46" s="100">
        <f t="shared" si="35"/>
        <v>555</v>
      </c>
      <c r="N46" s="100">
        <f t="shared" si="35"/>
        <v>581.25</v>
      </c>
      <c r="O46" s="100">
        <f t="shared" si="35"/>
        <v>510</v>
      </c>
      <c r="P46" s="100">
        <f t="shared" si="35"/>
        <v>532.5</v>
      </c>
      <c r="Q46" s="100">
        <f t="shared" si="35"/>
        <v>618.75</v>
      </c>
      <c r="R46" s="100">
        <f t="shared" si="35"/>
        <v>603.75</v>
      </c>
      <c r="S46" s="100">
        <f t="shared" si="35"/>
        <v>577.5</v>
      </c>
      <c r="T46" s="100">
        <f t="shared" si="35"/>
        <v>573.75</v>
      </c>
      <c r="U46" s="100">
        <f t="shared" si="35"/>
        <v>1102.5</v>
      </c>
      <c r="V46" s="100">
        <f t="shared" si="35"/>
        <v>1192.5</v>
      </c>
      <c r="W46" s="100">
        <f t="shared" si="35"/>
        <v>1188.75</v>
      </c>
      <c r="X46" s="100">
        <f t="shared" si="35"/>
        <v>1192.5</v>
      </c>
      <c r="Y46" s="100">
        <f t="shared" si="35"/>
        <v>1878.75</v>
      </c>
      <c r="Z46" s="100">
        <f t="shared" si="35"/>
        <v>3018.75</v>
      </c>
      <c r="AA46" s="100">
        <f t="shared" si="35"/>
        <v>4218.75</v>
      </c>
      <c r="AB46" s="100">
        <f t="shared" si="35"/>
        <v>3018.75</v>
      </c>
      <c r="AC46" s="100">
        <f t="shared" si="35"/>
        <v>2351.25</v>
      </c>
      <c r="AD46" s="100">
        <f t="shared" si="35"/>
        <v>1338.75</v>
      </c>
      <c r="AE46" s="100">
        <f t="shared" si="35"/>
        <v>1338.75</v>
      </c>
      <c r="AF46" s="100">
        <f t="shared" si="35"/>
        <v>1312.5</v>
      </c>
      <c r="AG46" s="100">
        <f t="shared" si="35"/>
        <v>1125</v>
      </c>
      <c r="AH46" s="100">
        <f t="shared" si="35"/>
        <v>937.5</v>
      </c>
      <c r="AI46" s="100">
        <f t="shared" si="35"/>
        <v>975</v>
      </c>
      <c r="AJ46" s="100">
        <f t="shared" si="35"/>
        <v>787.5</v>
      </c>
      <c r="AK46" s="100">
        <f t="shared" si="35"/>
        <v>693.75</v>
      </c>
      <c r="AL46" s="100">
        <f t="shared" si="35"/>
        <v>675</v>
      </c>
      <c r="AM46" s="100">
        <f t="shared" si="35"/>
        <v>693.75</v>
      </c>
      <c r="AN46" s="100">
        <f t="shared" si="35"/>
        <v>693.75</v>
      </c>
      <c r="AO46" s="100">
        <f t="shared" si="35"/>
        <v>693.75</v>
      </c>
      <c r="AP46" s="100">
        <f t="shared" si="35"/>
        <v>693.75</v>
      </c>
      <c r="AQ46" s="100">
        <f t="shared" si="35"/>
        <v>693.75</v>
      </c>
      <c r="AR46" s="100">
        <f t="shared" si="35"/>
        <v>693.75</v>
      </c>
      <c r="AS46" s="100">
        <f t="shared" si="35"/>
        <v>693.75</v>
      </c>
      <c r="AT46" s="100">
        <f t="shared" si="35"/>
        <v>693.75</v>
      </c>
      <c r="AU46" s="100">
        <f t="shared" si="35"/>
        <v>693.75</v>
      </c>
      <c r="AV46" s="100">
        <f t="shared" si="35"/>
        <v>693.75</v>
      </c>
      <c r="AW46" s="100">
        <f t="shared" si="35"/>
        <v>693.75</v>
      </c>
      <c r="AX46" s="100">
        <f t="shared" si="35"/>
        <v>693.75</v>
      </c>
      <c r="AY46" s="100">
        <f t="shared" si="35"/>
        <v>693.75</v>
      </c>
      <c r="AZ46" s="100">
        <f t="shared" si="35"/>
        <v>693.75</v>
      </c>
      <c r="BA46" s="100">
        <f t="shared" si="35"/>
        <v>693.75</v>
      </c>
      <c r="BB46" s="100">
        <f t="shared" si="35"/>
        <v>693.75</v>
      </c>
      <c r="BC46" s="100">
        <f t="shared" si="35"/>
        <v>693.75</v>
      </c>
    </row>
    <row r="47" spans="1:55" x14ac:dyDescent="0.3">
      <c r="A47" s="48"/>
      <c r="BC47" s="50"/>
    </row>
    <row r="48" spans="1:55" x14ac:dyDescent="0.3">
      <c r="A48" s="48" t="s">
        <v>379</v>
      </c>
      <c r="D48" s="16">
        <f t="shared" ref="D48:AI48" si="36">SUM(D36:D47)</f>
        <v>2537.3099000000002</v>
      </c>
      <c r="E48" s="16">
        <f>SUM(E36:E47)</f>
        <v>3022.8125250000003</v>
      </c>
      <c r="F48" s="16">
        <f t="shared" si="36"/>
        <v>2343.7044000000001</v>
      </c>
      <c r="G48" s="16">
        <f t="shared" si="36"/>
        <v>2180.2203749999999</v>
      </c>
      <c r="H48" s="16">
        <f t="shared" si="36"/>
        <v>2803.8217500000001</v>
      </c>
      <c r="I48" s="16">
        <f t="shared" si="36"/>
        <v>2416.1275000000001</v>
      </c>
      <c r="J48" s="16">
        <f t="shared" si="36"/>
        <v>2457.3886750000001</v>
      </c>
      <c r="K48" s="16">
        <f t="shared" si="36"/>
        <v>2498.4408999999996</v>
      </c>
      <c r="L48" s="16">
        <f t="shared" si="36"/>
        <v>2385.41185</v>
      </c>
      <c r="M48" s="16">
        <f t="shared" si="36"/>
        <v>2443.7699499999999</v>
      </c>
      <c r="N48" s="16">
        <f t="shared" si="36"/>
        <v>2553.1402250000001</v>
      </c>
      <c r="O48" s="16">
        <f t="shared" si="36"/>
        <v>2217.5029000000004</v>
      </c>
      <c r="P48" s="16">
        <f t="shared" si="36"/>
        <v>2310.6120499999997</v>
      </c>
      <c r="Q48" s="16">
        <f t="shared" si="36"/>
        <v>2693.9510250000003</v>
      </c>
      <c r="R48" s="16">
        <f t="shared" si="36"/>
        <v>2614.0710749999998</v>
      </c>
      <c r="S48" s="16">
        <f t="shared" si="36"/>
        <v>2483.1789499999995</v>
      </c>
      <c r="T48" s="16">
        <f t="shared" si="36"/>
        <v>2455.3559249999998</v>
      </c>
      <c r="U48" s="16">
        <f t="shared" si="36"/>
        <v>4855.3658999999998</v>
      </c>
      <c r="V48" s="16">
        <f t="shared" si="36"/>
        <v>5245.2150000000001</v>
      </c>
      <c r="W48" s="16">
        <f t="shared" si="36"/>
        <v>5205.9693750000006</v>
      </c>
      <c r="X48" s="16">
        <f t="shared" si="36"/>
        <v>5200.9872500000001</v>
      </c>
      <c r="Y48" s="16">
        <f t="shared" si="36"/>
        <v>8307.5758249999999</v>
      </c>
      <c r="Z48" s="16">
        <f t="shared" si="36"/>
        <v>13470.146375</v>
      </c>
      <c r="AA48" s="16">
        <f t="shared" si="36"/>
        <v>18885.094125</v>
      </c>
      <c r="AB48" s="16">
        <f t="shared" si="36"/>
        <v>13335.721874999999</v>
      </c>
      <c r="AC48" s="16">
        <f t="shared" si="36"/>
        <v>10236.400975</v>
      </c>
      <c r="AD48" s="16">
        <f t="shared" si="36"/>
        <v>5576.5606749999997</v>
      </c>
      <c r="AE48" s="16">
        <f t="shared" si="36"/>
        <v>5551.6956250000003</v>
      </c>
      <c r="AF48" s="16">
        <f t="shared" si="36"/>
        <v>5407.1520999999993</v>
      </c>
      <c r="AG48" s="16">
        <f t="shared" si="36"/>
        <v>4527.9283500000001</v>
      </c>
      <c r="AH48" s="16">
        <f t="shared" si="36"/>
        <v>3652.1871000000001</v>
      </c>
      <c r="AI48" s="16">
        <f t="shared" si="36"/>
        <v>3805.7438499999998</v>
      </c>
      <c r="AJ48" s="16">
        <f t="shared" ref="AJ48:BC48" si="37">SUM(AJ36:AJ47)</f>
        <v>2932.7885999999999</v>
      </c>
      <c r="AK48" s="16">
        <f t="shared" si="37"/>
        <v>2490.7389750000002</v>
      </c>
      <c r="AL48" s="16">
        <f t="shared" si="37"/>
        <v>2392.3690999999999</v>
      </c>
      <c r="AM48" s="16">
        <f t="shared" si="37"/>
        <v>2465.3167249999997</v>
      </c>
      <c r="AN48" s="16">
        <f t="shared" si="37"/>
        <v>2452.4314749999999</v>
      </c>
      <c r="AO48" s="16">
        <f t="shared" si="37"/>
        <v>2439.546225</v>
      </c>
      <c r="AP48" s="16">
        <f t="shared" si="37"/>
        <v>2426.6609749999998</v>
      </c>
      <c r="AQ48" s="16">
        <f t="shared" si="37"/>
        <v>2413.775725</v>
      </c>
      <c r="AR48" s="16">
        <f t="shared" si="37"/>
        <v>2400.8904750000002</v>
      </c>
      <c r="AS48" s="16">
        <f t="shared" si="37"/>
        <v>2388.0052249999999</v>
      </c>
      <c r="AT48" s="16">
        <f t="shared" si="37"/>
        <v>2375.1199749999996</v>
      </c>
      <c r="AU48" s="16">
        <f t="shared" si="37"/>
        <v>2362.2347249999998</v>
      </c>
      <c r="AV48" s="16">
        <f t="shared" si="37"/>
        <v>2349.349475</v>
      </c>
      <c r="AW48" s="16">
        <f t="shared" si="37"/>
        <v>2336.4642249999997</v>
      </c>
      <c r="AX48" s="16">
        <f t="shared" si="37"/>
        <v>2323.5789749999999</v>
      </c>
      <c r="AY48" s="16">
        <f t="shared" si="37"/>
        <v>2310.6937250000001</v>
      </c>
      <c r="AZ48" s="16">
        <f t="shared" si="37"/>
        <v>2297.8084749999998</v>
      </c>
      <c r="BA48" s="16">
        <f t="shared" si="37"/>
        <v>2284.923225</v>
      </c>
      <c r="BB48" s="16">
        <f t="shared" si="37"/>
        <v>2272.0379749999997</v>
      </c>
      <c r="BC48" s="64">
        <f t="shared" si="37"/>
        <v>2259.1527249999999</v>
      </c>
    </row>
    <row r="49" spans="1:55" x14ac:dyDescent="0.3">
      <c r="A49" s="48"/>
      <c r="BC49" s="50"/>
    </row>
    <row r="50" spans="1:55" ht="17.25" thickBot="1" x14ac:dyDescent="0.35">
      <c r="A50" s="53" t="s">
        <v>380</v>
      </c>
      <c r="B50" s="12"/>
      <c r="C50" s="12"/>
      <c r="D50" s="27">
        <f t="shared" ref="D50:AI50" si="38">+D33-D48</f>
        <v>1162.6900999999998</v>
      </c>
      <c r="E50" s="27">
        <f t="shared" si="38"/>
        <v>1402.1874749999997</v>
      </c>
      <c r="F50" s="27">
        <f t="shared" si="38"/>
        <v>1106.2955999999999</v>
      </c>
      <c r="G50" s="27">
        <f t="shared" si="38"/>
        <v>1044.7796250000001</v>
      </c>
      <c r="H50" s="27">
        <f t="shared" si="38"/>
        <v>1346.1782499999999</v>
      </c>
      <c r="I50" s="27">
        <f t="shared" si="38"/>
        <v>1183.8724999999999</v>
      </c>
      <c r="J50" s="27">
        <f t="shared" si="38"/>
        <v>1217.6113249999999</v>
      </c>
      <c r="K50" s="27">
        <f t="shared" si="38"/>
        <v>1251.5591000000004</v>
      </c>
      <c r="L50" s="27">
        <f t="shared" si="38"/>
        <v>1214.58815</v>
      </c>
      <c r="M50" s="27">
        <f t="shared" si="38"/>
        <v>1256.2300500000001</v>
      </c>
      <c r="N50" s="27">
        <f t="shared" si="38"/>
        <v>1321.8597749999999</v>
      </c>
      <c r="O50" s="27">
        <f t="shared" si="38"/>
        <v>1182.4970999999996</v>
      </c>
      <c r="P50" s="27">
        <f t="shared" si="38"/>
        <v>1239.3879500000003</v>
      </c>
      <c r="Q50" s="27">
        <f t="shared" si="38"/>
        <v>1431.0489749999997</v>
      </c>
      <c r="R50" s="27">
        <f t="shared" si="38"/>
        <v>1410.9289250000002</v>
      </c>
      <c r="S50" s="27">
        <f t="shared" si="38"/>
        <v>1366.8210500000005</v>
      </c>
      <c r="T50" s="27">
        <f t="shared" si="38"/>
        <v>1369.6440750000002</v>
      </c>
      <c r="U50" s="27">
        <f t="shared" si="38"/>
        <v>2494.6341000000002</v>
      </c>
      <c r="V50" s="27">
        <f t="shared" si="38"/>
        <v>2704.7849999999999</v>
      </c>
      <c r="W50" s="27">
        <f t="shared" si="38"/>
        <v>2719.0306249999994</v>
      </c>
      <c r="X50" s="27">
        <f t="shared" si="38"/>
        <v>2749.0127499999999</v>
      </c>
      <c r="Y50" s="27">
        <f t="shared" si="38"/>
        <v>4217.4241750000001</v>
      </c>
      <c r="Z50" s="27">
        <f t="shared" si="38"/>
        <v>6654.8536249999997</v>
      </c>
      <c r="AA50" s="27">
        <f t="shared" si="38"/>
        <v>9239.9058750000004</v>
      </c>
      <c r="AB50" s="27">
        <f t="shared" si="38"/>
        <v>6789.2781250000007</v>
      </c>
      <c r="AC50" s="27">
        <f t="shared" si="38"/>
        <v>5438.5990249999995</v>
      </c>
      <c r="AD50" s="27">
        <f t="shared" si="38"/>
        <v>3348.4393250000003</v>
      </c>
      <c r="AE50" s="27">
        <f t="shared" si="38"/>
        <v>3373.3043749999997</v>
      </c>
      <c r="AF50" s="27">
        <f t="shared" si="38"/>
        <v>3342.8479000000007</v>
      </c>
      <c r="AG50" s="27">
        <f t="shared" si="38"/>
        <v>2972.0716499999999</v>
      </c>
      <c r="AH50" s="27">
        <f t="shared" si="38"/>
        <v>2597.8128999999999</v>
      </c>
      <c r="AI50" s="27">
        <f t="shared" si="38"/>
        <v>2694.2561500000002</v>
      </c>
      <c r="AJ50" s="27">
        <f t="shared" ref="AJ50:BC50" si="39">+AJ33-AJ48</f>
        <v>2317.2114000000001</v>
      </c>
      <c r="AK50" s="27">
        <f t="shared" si="39"/>
        <v>2134.2610249999998</v>
      </c>
      <c r="AL50" s="27">
        <f t="shared" si="39"/>
        <v>2107.6309000000001</v>
      </c>
      <c r="AM50" s="27">
        <f t="shared" si="39"/>
        <v>2159.6832750000003</v>
      </c>
      <c r="AN50" s="27">
        <f t="shared" si="39"/>
        <v>2172.5685250000001</v>
      </c>
      <c r="AO50" s="27">
        <f t="shared" si="39"/>
        <v>2185.453775</v>
      </c>
      <c r="AP50" s="27">
        <f t="shared" si="39"/>
        <v>2198.3390250000002</v>
      </c>
      <c r="AQ50" s="27">
        <f t="shared" si="39"/>
        <v>2211.224275</v>
      </c>
      <c r="AR50" s="27">
        <f t="shared" si="39"/>
        <v>2224.1095249999998</v>
      </c>
      <c r="AS50" s="27">
        <f t="shared" si="39"/>
        <v>2236.9947750000001</v>
      </c>
      <c r="AT50" s="27">
        <f t="shared" si="39"/>
        <v>2249.8800250000004</v>
      </c>
      <c r="AU50" s="27">
        <f t="shared" si="39"/>
        <v>2262.7652750000002</v>
      </c>
      <c r="AV50" s="27">
        <f t="shared" si="39"/>
        <v>2275.650525</v>
      </c>
      <c r="AW50" s="27">
        <f t="shared" si="39"/>
        <v>2288.5357750000003</v>
      </c>
      <c r="AX50" s="27">
        <f t="shared" si="39"/>
        <v>2301.4210250000001</v>
      </c>
      <c r="AY50" s="27">
        <f t="shared" si="39"/>
        <v>2314.3062749999999</v>
      </c>
      <c r="AZ50" s="27">
        <f t="shared" si="39"/>
        <v>2327.1915250000002</v>
      </c>
      <c r="BA50" s="27">
        <f t="shared" si="39"/>
        <v>2340.076775</v>
      </c>
      <c r="BB50" s="27">
        <f t="shared" si="39"/>
        <v>2352.9620250000003</v>
      </c>
      <c r="BC50" s="65">
        <f t="shared" si="39"/>
        <v>2365.8472750000001</v>
      </c>
    </row>
    <row r="51" spans="1:55" ht="17.25" thickTop="1" x14ac:dyDescent="0.3">
      <c r="A51" s="48" t="s">
        <v>381</v>
      </c>
      <c r="D51" s="66">
        <f t="shared" ref="D51:AI51" si="40">+D50/D33</f>
        <v>0.31424056756756752</v>
      </c>
      <c r="E51" s="66">
        <f t="shared" si="40"/>
        <v>0.31687852542372874</v>
      </c>
      <c r="F51" s="66">
        <f t="shared" si="40"/>
        <v>0.32066539130434779</v>
      </c>
      <c r="G51" s="66">
        <f t="shared" si="40"/>
        <v>0.32396267441860471</v>
      </c>
      <c r="H51" s="66">
        <f t="shared" si="40"/>
        <v>0.32438030120481925</v>
      </c>
      <c r="I51" s="66">
        <f t="shared" si="40"/>
        <v>0.32885347222222222</v>
      </c>
      <c r="J51" s="66">
        <f t="shared" si="40"/>
        <v>0.33132280952380949</v>
      </c>
      <c r="K51" s="66">
        <f t="shared" si="40"/>
        <v>0.33374909333333341</v>
      </c>
      <c r="L51" s="66">
        <f t="shared" si="40"/>
        <v>0.33738559722222222</v>
      </c>
      <c r="M51" s="66">
        <f t="shared" si="40"/>
        <v>0.33952163513513517</v>
      </c>
      <c r="N51" s="66">
        <f t="shared" si="40"/>
        <v>0.34112510322580641</v>
      </c>
      <c r="O51" s="66">
        <f t="shared" si="40"/>
        <v>0.34779326470588223</v>
      </c>
      <c r="P51" s="66">
        <f t="shared" si="40"/>
        <v>0.34912336619718315</v>
      </c>
      <c r="Q51" s="66">
        <f t="shared" si="40"/>
        <v>0.34692096363636354</v>
      </c>
      <c r="R51" s="66">
        <f t="shared" si="40"/>
        <v>0.35054134782608698</v>
      </c>
      <c r="S51" s="66">
        <f t="shared" si="40"/>
        <v>0.35501845454545466</v>
      </c>
      <c r="T51" s="66">
        <f t="shared" si="40"/>
        <v>0.35807688235294122</v>
      </c>
      <c r="U51" s="66">
        <f t="shared" si="40"/>
        <v>0.33940600000000004</v>
      </c>
      <c r="V51" s="66">
        <f t="shared" si="40"/>
        <v>0.34022452830188676</v>
      </c>
      <c r="W51" s="66">
        <f t="shared" si="40"/>
        <v>0.34309534700315453</v>
      </c>
      <c r="X51" s="66">
        <f t="shared" si="40"/>
        <v>0.34578776729559746</v>
      </c>
      <c r="Y51" s="66">
        <f t="shared" si="40"/>
        <v>0.33672049301397206</v>
      </c>
      <c r="Z51" s="66">
        <f t="shared" si="40"/>
        <v>0.33067595652173914</v>
      </c>
      <c r="AA51" s="66">
        <f t="shared" si="40"/>
        <v>0.32852998666666666</v>
      </c>
      <c r="AB51" s="66">
        <f t="shared" si="40"/>
        <v>0.33735543478260871</v>
      </c>
      <c r="AC51" s="66">
        <f t="shared" si="40"/>
        <v>0.34696006539074958</v>
      </c>
      <c r="AD51" s="66">
        <f t="shared" si="40"/>
        <v>0.37517527450980398</v>
      </c>
      <c r="AE51" s="66">
        <f t="shared" si="40"/>
        <v>0.37796127450980388</v>
      </c>
      <c r="AF51" s="66">
        <f t="shared" si="40"/>
        <v>0.38203976000000006</v>
      </c>
      <c r="AG51" s="66">
        <f t="shared" si="40"/>
        <v>0.39627621999999996</v>
      </c>
      <c r="AH51" s="66">
        <f t="shared" si="40"/>
        <v>0.41565006399999999</v>
      </c>
      <c r="AI51" s="66">
        <f t="shared" si="40"/>
        <v>0.41450094615384619</v>
      </c>
      <c r="AJ51" s="66">
        <f t="shared" ref="AJ51:BC51" si="41">+AJ50/AJ33</f>
        <v>0.44137360000000003</v>
      </c>
      <c r="AK51" s="66">
        <f t="shared" si="41"/>
        <v>0.46146184324324319</v>
      </c>
      <c r="AL51" s="66">
        <f t="shared" si="41"/>
        <v>0.46836242222222224</v>
      </c>
      <c r="AM51" s="66">
        <f t="shared" si="41"/>
        <v>0.46695854594594599</v>
      </c>
      <c r="AN51" s="66">
        <f t="shared" si="41"/>
        <v>0.469744545945946</v>
      </c>
      <c r="AO51" s="66">
        <f t="shared" si="41"/>
        <v>0.47253054594594596</v>
      </c>
      <c r="AP51" s="66">
        <f t="shared" si="41"/>
        <v>0.47531654594594597</v>
      </c>
      <c r="AQ51" s="66">
        <f t="shared" si="41"/>
        <v>0.47810254594594598</v>
      </c>
      <c r="AR51" s="66">
        <f t="shared" si="41"/>
        <v>0.48088854594594593</v>
      </c>
      <c r="AS51" s="66">
        <f t="shared" si="41"/>
        <v>0.48367454594594594</v>
      </c>
      <c r="AT51" s="66">
        <f t="shared" si="41"/>
        <v>0.48646054594594601</v>
      </c>
      <c r="AU51" s="66">
        <f t="shared" si="41"/>
        <v>0.48924654594594597</v>
      </c>
      <c r="AV51" s="66">
        <f t="shared" si="41"/>
        <v>0.49203254594594598</v>
      </c>
      <c r="AW51" s="66">
        <f t="shared" si="41"/>
        <v>0.49481854594594599</v>
      </c>
      <c r="AX51" s="66">
        <f t="shared" si="41"/>
        <v>0.49760454594594594</v>
      </c>
      <c r="AY51" s="66">
        <f t="shared" si="41"/>
        <v>0.5003905459459459</v>
      </c>
      <c r="AZ51" s="66">
        <f t="shared" si="41"/>
        <v>0.50317654594594596</v>
      </c>
      <c r="BA51" s="66">
        <f t="shared" si="41"/>
        <v>0.50596254594594592</v>
      </c>
      <c r="BB51" s="66">
        <f t="shared" si="41"/>
        <v>0.50874854594594598</v>
      </c>
      <c r="BC51" s="67">
        <f t="shared" si="41"/>
        <v>0.51153454594594594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4" si="42">+E2</f>
        <v>45305</v>
      </c>
      <c r="F54" s="84">
        <f t="shared" si="42"/>
        <v>45312</v>
      </c>
      <c r="G54" s="84">
        <f t="shared" si="42"/>
        <v>45319</v>
      </c>
      <c r="H54" s="84">
        <f t="shared" si="42"/>
        <v>45326</v>
      </c>
      <c r="I54" s="84">
        <f t="shared" si="42"/>
        <v>45333</v>
      </c>
      <c r="J54" s="84">
        <f t="shared" si="42"/>
        <v>45340</v>
      </c>
      <c r="K54" s="84">
        <f t="shared" si="42"/>
        <v>45347</v>
      </c>
      <c r="L54" s="84">
        <f t="shared" si="42"/>
        <v>45354</v>
      </c>
      <c r="M54" s="84">
        <f t="shared" si="42"/>
        <v>45361</v>
      </c>
      <c r="N54" s="84">
        <f t="shared" si="42"/>
        <v>45368</v>
      </c>
      <c r="O54" s="84">
        <f t="shared" si="42"/>
        <v>45375</v>
      </c>
      <c r="P54" s="84">
        <f t="shared" si="42"/>
        <v>45382</v>
      </c>
      <c r="Q54" s="84">
        <f t="shared" si="42"/>
        <v>45389</v>
      </c>
      <c r="R54" s="84">
        <f t="shared" si="42"/>
        <v>45396</v>
      </c>
      <c r="S54" s="84">
        <f t="shared" si="42"/>
        <v>45403</v>
      </c>
      <c r="T54" s="84">
        <f t="shared" si="42"/>
        <v>45410</v>
      </c>
      <c r="U54" s="84">
        <f t="shared" si="42"/>
        <v>45417</v>
      </c>
      <c r="V54" s="84">
        <f t="shared" si="42"/>
        <v>45424</v>
      </c>
      <c r="W54" s="84">
        <f t="shared" si="42"/>
        <v>45431</v>
      </c>
      <c r="X54" s="84">
        <f t="shared" si="42"/>
        <v>45438</v>
      </c>
      <c r="Y54" s="84">
        <f t="shared" si="42"/>
        <v>45445</v>
      </c>
      <c r="Z54" s="84">
        <f t="shared" si="42"/>
        <v>45452</v>
      </c>
      <c r="AA54" s="84">
        <f t="shared" si="42"/>
        <v>45459</v>
      </c>
      <c r="AB54" s="84">
        <f t="shared" si="42"/>
        <v>45466</v>
      </c>
      <c r="AC54" s="84">
        <f t="shared" si="42"/>
        <v>45473</v>
      </c>
      <c r="AD54" s="84">
        <f t="shared" si="42"/>
        <v>45480</v>
      </c>
      <c r="AE54" s="84">
        <f t="shared" si="42"/>
        <v>45487</v>
      </c>
      <c r="AF54" s="84">
        <f t="shared" si="42"/>
        <v>45494</v>
      </c>
      <c r="AG54" s="84">
        <f t="shared" si="42"/>
        <v>45501</v>
      </c>
      <c r="AH54" s="84">
        <f t="shared" si="42"/>
        <v>45508</v>
      </c>
      <c r="AI54" s="84">
        <f t="shared" si="42"/>
        <v>45515</v>
      </c>
      <c r="AJ54" s="84">
        <f t="shared" si="42"/>
        <v>45522</v>
      </c>
      <c r="AK54" s="84">
        <f t="shared" si="42"/>
        <v>45529</v>
      </c>
      <c r="AL54" s="84">
        <f t="shared" si="42"/>
        <v>45536</v>
      </c>
      <c r="AM54" s="84">
        <f t="shared" si="42"/>
        <v>45543</v>
      </c>
      <c r="AN54" s="84">
        <f t="shared" si="42"/>
        <v>45550</v>
      </c>
      <c r="AO54" s="84">
        <f t="shared" si="42"/>
        <v>45557</v>
      </c>
      <c r="AP54" s="84">
        <f t="shared" si="42"/>
        <v>45564</v>
      </c>
      <c r="AQ54" s="84">
        <f t="shared" si="42"/>
        <v>45571</v>
      </c>
      <c r="AR54" s="84">
        <f t="shared" si="42"/>
        <v>45578</v>
      </c>
      <c r="AS54" s="84">
        <f t="shared" si="42"/>
        <v>45585</v>
      </c>
      <c r="AT54" s="84">
        <f t="shared" si="42"/>
        <v>45592</v>
      </c>
      <c r="AU54" s="84">
        <f t="shared" si="42"/>
        <v>45599</v>
      </c>
      <c r="AV54" s="84">
        <f t="shared" si="42"/>
        <v>45606</v>
      </c>
      <c r="AW54" s="84">
        <f t="shared" si="42"/>
        <v>45613</v>
      </c>
      <c r="AX54" s="84">
        <f t="shared" si="42"/>
        <v>45620</v>
      </c>
      <c r="AY54" s="84">
        <f t="shared" si="42"/>
        <v>45627</v>
      </c>
      <c r="AZ54" s="84">
        <f t="shared" si="42"/>
        <v>45634</v>
      </c>
      <c r="BA54" s="84">
        <f t="shared" si="42"/>
        <v>45641</v>
      </c>
      <c r="BB54" s="84">
        <f t="shared" si="42"/>
        <v>45648</v>
      </c>
      <c r="BC54" s="84">
        <f t="shared" si="42"/>
        <v>45655</v>
      </c>
    </row>
    <row r="55" spans="1:55" x14ac:dyDescent="0.3">
      <c r="A55" s="76" t="s">
        <v>382</v>
      </c>
      <c r="D55" s="83" t="str">
        <f>+D3</f>
        <v>Woche 1</v>
      </c>
      <c r="E55" s="83" t="str">
        <f t="shared" ref="E55:BC55" si="43">+E3</f>
        <v>Woche 2</v>
      </c>
      <c r="F55" s="83" t="str">
        <f t="shared" si="43"/>
        <v>Woche 3</v>
      </c>
      <c r="G55" s="83" t="str">
        <f t="shared" si="43"/>
        <v>Woche 4</v>
      </c>
      <c r="H55" s="83" t="str">
        <f t="shared" si="43"/>
        <v>Woche 5</v>
      </c>
      <c r="I55" s="83" t="str">
        <f t="shared" si="43"/>
        <v>Woche 6</v>
      </c>
      <c r="J55" s="83" t="str">
        <f t="shared" si="43"/>
        <v>Woche 7</v>
      </c>
      <c r="K55" s="83" t="str">
        <f t="shared" si="43"/>
        <v>Woche 8</v>
      </c>
      <c r="L55" s="83" t="str">
        <f t="shared" si="43"/>
        <v>Woche 9</v>
      </c>
      <c r="M55" s="83" t="str">
        <f t="shared" si="43"/>
        <v>Woche 10</v>
      </c>
      <c r="N55" s="83" t="str">
        <f t="shared" si="43"/>
        <v>Woche 11</v>
      </c>
      <c r="O55" s="83" t="str">
        <f t="shared" si="43"/>
        <v>Woche 12</v>
      </c>
      <c r="P55" s="83" t="str">
        <f t="shared" si="43"/>
        <v>Woche 13</v>
      </c>
      <c r="Q55" s="83" t="str">
        <f t="shared" si="43"/>
        <v>Woche 14</v>
      </c>
      <c r="R55" s="83" t="str">
        <f t="shared" si="43"/>
        <v>Woche 15</v>
      </c>
      <c r="S55" s="83" t="str">
        <f t="shared" si="43"/>
        <v>Woche 16</v>
      </c>
      <c r="T55" s="83" t="str">
        <f t="shared" si="43"/>
        <v>Woche 17</v>
      </c>
      <c r="U55" s="83" t="str">
        <f t="shared" si="43"/>
        <v>Woche 18</v>
      </c>
      <c r="V55" s="83" t="str">
        <f t="shared" si="43"/>
        <v>Woche 19</v>
      </c>
      <c r="W55" s="83" t="str">
        <f t="shared" si="43"/>
        <v>Woche 20</v>
      </c>
      <c r="X55" s="83" t="str">
        <f t="shared" si="43"/>
        <v>Woche 21</v>
      </c>
      <c r="Y55" s="83" t="str">
        <f t="shared" si="43"/>
        <v>Woche 22</v>
      </c>
      <c r="Z55" s="83" t="str">
        <f t="shared" si="43"/>
        <v>Woche 23</v>
      </c>
      <c r="AA55" s="83" t="str">
        <f t="shared" si="43"/>
        <v>Woche 24</v>
      </c>
      <c r="AB55" s="83" t="str">
        <f t="shared" si="43"/>
        <v>Woche 25</v>
      </c>
      <c r="AC55" s="83" t="str">
        <f t="shared" si="43"/>
        <v>Woche 26</v>
      </c>
      <c r="AD55" s="83" t="str">
        <f t="shared" si="43"/>
        <v>Woche 27</v>
      </c>
      <c r="AE55" s="83" t="str">
        <f t="shared" si="43"/>
        <v>Woche 28</v>
      </c>
      <c r="AF55" s="83" t="str">
        <f t="shared" si="43"/>
        <v>Woche 29</v>
      </c>
      <c r="AG55" s="83" t="str">
        <f t="shared" si="43"/>
        <v>Woche 30</v>
      </c>
      <c r="AH55" s="83" t="str">
        <f t="shared" si="43"/>
        <v>Woche 31</v>
      </c>
      <c r="AI55" s="83" t="str">
        <f t="shared" si="43"/>
        <v>Woche 32</v>
      </c>
      <c r="AJ55" s="83" t="str">
        <f t="shared" si="43"/>
        <v>Woche 33</v>
      </c>
      <c r="AK55" s="83" t="str">
        <f t="shared" si="43"/>
        <v>Woche 34</v>
      </c>
      <c r="AL55" s="83" t="str">
        <f t="shared" si="43"/>
        <v>Woche 35</v>
      </c>
      <c r="AM55" s="83" t="str">
        <f t="shared" si="43"/>
        <v>Woche 36</v>
      </c>
      <c r="AN55" s="83" t="str">
        <f t="shared" si="43"/>
        <v>Woche 37</v>
      </c>
      <c r="AO55" s="83" t="str">
        <f t="shared" si="43"/>
        <v>Woche 38</v>
      </c>
      <c r="AP55" s="83" t="str">
        <f t="shared" si="43"/>
        <v>Woche 39</v>
      </c>
      <c r="AQ55" s="83" t="str">
        <f t="shared" si="43"/>
        <v>Woche 40</v>
      </c>
      <c r="AR55" s="83" t="str">
        <f t="shared" si="43"/>
        <v>Woche 41</v>
      </c>
      <c r="AS55" s="83" t="str">
        <f t="shared" si="43"/>
        <v>Woche 42</v>
      </c>
      <c r="AT55" s="83" t="str">
        <f t="shared" si="43"/>
        <v>Woche 43</v>
      </c>
      <c r="AU55" s="83" t="str">
        <f t="shared" si="43"/>
        <v>Woche 44</v>
      </c>
      <c r="AV55" s="83" t="str">
        <f t="shared" si="43"/>
        <v>Woche 45</v>
      </c>
      <c r="AW55" s="83" t="str">
        <f t="shared" si="43"/>
        <v>Woche 46</v>
      </c>
      <c r="AX55" s="83" t="str">
        <f t="shared" si="43"/>
        <v>Woche 47</v>
      </c>
      <c r="AY55" s="83" t="str">
        <f t="shared" si="43"/>
        <v>Woche 48</v>
      </c>
      <c r="AZ55" s="83" t="str">
        <f t="shared" si="43"/>
        <v>Woche 49</v>
      </c>
      <c r="BA55" s="83" t="str">
        <f t="shared" si="43"/>
        <v>Woche 50</v>
      </c>
      <c r="BB55" s="83" t="str">
        <f t="shared" si="43"/>
        <v>Woche 51</v>
      </c>
      <c r="BC55" s="83" t="str">
        <f t="shared" si="43"/>
        <v>Woche 52</v>
      </c>
    </row>
    <row r="56" spans="1:55" x14ac:dyDescent="0.3">
      <c r="A56" s="53"/>
      <c r="B56" s="12"/>
      <c r="BC56" s="50"/>
    </row>
    <row r="57" spans="1:55" x14ac:dyDescent="0.3">
      <c r="A57" s="48" t="s">
        <v>383</v>
      </c>
      <c r="BC57" s="50"/>
    </row>
    <row r="58" spans="1:55" ht="17.25" thickBot="1" x14ac:dyDescent="0.35">
      <c r="A58" s="53" t="s">
        <v>384</v>
      </c>
      <c r="B58" s="12"/>
      <c r="D58" s="23"/>
      <c r="E58" s="23"/>
      <c r="F58" s="24">
        <f>SUM(D33:E33)-SUM(D38:E40)-SUM(D46:E46)</f>
        <v>4102.7349999999997</v>
      </c>
      <c r="G58" s="23"/>
      <c r="H58" s="24">
        <f>SUM(F33:G33)-SUM(F38:G40)-SUM(F46:G46)</f>
        <v>3414.7049999999999</v>
      </c>
      <c r="I58" s="23"/>
      <c r="J58" s="24">
        <f>SUM(H33:I33)-SUM(H38:I40)-SUM(H46:I46)</f>
        <v>3997.3500000000004</v>
      </c>
      <c r="K58" s="23"/>
      <c r="L58" s="24">
        <f>SUM(J33:K33)-SUM(J38:K40)-SUM(J46:K46)</f>
        <v>3875.1649999999991</v>
      </c>
      <c r="M58" s="23"/>
      <c r="N58" s="24">
        <f>SUM(L33:M33)-SUM(L38:M40)-SUM(L46:M46)</f>
        <v>3853.3599999999997</v>
      </c>
      <c r="O58" s="23"/>
      <c r="P58" s="24">
        <f>SUM(N33:O33)-SUM(N38:O40)-SUM(N46:O46)</f>
        <v>3882.375</v>
      </c>
      <c r="Q58" s="23"/>
      <c r="R58" s="24">
        <f>SUM(P33:Q33)-SUM(P38:Q40)-SUM(P46:Q46)</f>
        <v>4124.3649999999998</v>
      </c>
      <c r="S58" s="23"/>
      <c r="T58" s="24">
        <f>SUM(R33:S33)-SUM(R38:S40)-SUM(R46:S46)</f>
        <v>4269.7549999999992</v>
      </c>
      <c r="U58" s="23"/>
      <c r="V58" s="24">
        <f>SUM(T33:U33)-SUM(T38:U40)-SUM(T46:U46)</f>
        <v>5981.1149999999998</v>
      </c>
      <c r="W58" s="23"/>
      <c r="X58" s="24">
        <f>SUM(V33:W33)-SUM(V38:W40)-SUM(V46:W46)</f>
        <v>8430.625</v>
      </c>
      <c r="Y58" s="23"/>
      <c r="Z58" s="24">
        <f>SUM(X33:Y33)-SUM(X38:Y40)-SUM(X46:Y46)</f>
        <v>10844.365</v>
      </c>
      <c r="AA58" s="23"/>
      <c r="AB58" s="24">
        <f>SUM(Z33:AA33)-SUM(Z38:AA40)-SUM(Z46:AA46)</f>
        <v>25030.6</v>
      </c>
      <c r="AC58" s="23"/>
      <c r="AD58" s="24">
        <f>SUM(AB33:AC33)-SUM(AB38:AC40)-SUM(AB46:AC46)</f>
        <v>19008.57</v>
      </c>
      <c r="AE58" s="23"/>
      <c r="AF58" s="24">
        <f>SUM(AD33:AE33)-SUM(AD38:AE40)-SUM(AD46:AE46)</f>
        <v>10105.76</v>
      </c>
      <c r="AG58" s="23"/>
      <c r="AH58" s="24">
        <f>SUM(AF33:AG33)-SUM(AF38:AG40)-SUM(AF46:AG46)</f>
        <v>9396.59</v>
      </c>
      <c r="AI58" s="23"/>
      <c r="AJ58" s="24">
        <f>SUM(AH33:AI33)-SUM(AH38:AI40)-SUM(AH46:AI46)</f>
        <v>7711.6900000000005</v>
      </c>
      <c r="AK58" s="23"/>
      <c r="AL58" s="24">
        <f>SUM(AJ33:AK33)-SUM(AJ38:AK40)-SUM(AJ46:AK46)</f>
        <v>6327.2650000000003</v>
      </c>
      <c r="AM58" s="23"/>
      <c r="AN58" s="24">
        <f>SUM(AL33:AM33)-SUM(AL38:AM40)-SUM(AL46:AM46)</f>
        <v>6001.415</v>
      </c>
      <c r="AO58" s="23"/>
      <c r="AP58" s="24">
        <f>SUM(AN33:AO33)-SUM(AN38:AO40)-SUM(AN46:AO46)</f>
        <v>6116.04</v>
      </c>
      <c r="AQ58" s="23"/>
      <c r="AR58" s="24">
        <f>SUM(AP33:AQ33)-SUM(AP38:AQ40)-SUM(AP46:AQ46)</f>
        <v>6167.84</v>
      </c>
      <c r="AS58" s="23"/>
      <c r="AT58" s="24">
        <f>SUM(AR33:AS33)-SUM(AR38:AS40)-SUM(AR46:AS46)</f>
        <v>6219.64</v>
      </c>
      <c r="AU58" s="23"/>
      <c r="AV58" s="24">
        <f>SUM(AT33:AU33)-SUM(AT38:AU40)-SUM(AT46:AU46)</f>
        <v>6271.4400000000005</v>
      </c>
      <c r="AW58" s="23"/>
      <c r="AX58" s="24">
        <f>SUM(AV33:AW33)-SUM(AV38:AW40)-SUM(AV46:AW46)</f>
        <v>6323.24</v>
      </c>
      <c r="AY58" s="23"/>
      <c r="AZ58" s="24">
        <f>SUM(AX33:AY33)-SUM(AX38:AY40)-SUM(AX46:AY46)</f>
        <v>6375.04</v>
      </c>
      <c r="BA58" s="23"/>
      <c r="BB58" s="24">
        <f>SUM(AZ33:BA33)-SUM(AZ38:BA40)-SUM(AZ46:BA46)</f>
        <v>6426.84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307</v>
      </c>
      <c r="B60" s="12"/>
      <c r="BC60" s="50"/>
    </row>
    <row r="61" spans="1:55" x14ac:dyDescent="0.3">
      <c r="A61" s="48" t="s">
        <v>385</v>
      </c>
      <c r="D61" s="25">
        <f t="shared" ref="D61:AI61" ca="1" si="44">+D26</f>
        <v>1404</v>
      </c>
      <c r="E61" s="25">
        <f t="shared" ca="1" si="44"/>
        <v>0</v>
      </c>
      <c r="F61" s="25">
        <f t="shared" ca="1" si="44"/>
        <v>0</v>
      </c>
      <c r="G61" s="25">
        <f t="shared" ca="1" si="44"/>
        <v>0</v>
      </c>
      <c r="H61" s="25">
        <f t="shared" ca="1" si="44"/>
        <v>0</v>
      </c>
      <c r="I61" s="25">
        <f t="shared" ca="1" si="44"/>
        <v>0</v>
      </c>
      <c r="J61" s="25">
        <f t="shared" ca="1" si="44"/>
        <v>0</v>
      </c>
      <c r="K61" s="25">
        <f t="shared" ca="1" si="44"/>
        <v>0</v>
      </c>
      <c r="L61" s="25">
        <f t="shared" ca="1" si="44"/>
        <v>0</v>
      </c>
      <c r="M61" s="25">
        <f t="shared" ca="1" si="44"/>
        <v>0</v>
      </c>
      <c r="N61" s="25">
        <f t="shared" ca="1" si="44"/>
        <v>0</v>
      </c>
      <c r="O61" s="25">
        <f t="shared" ca="1" si="44"/>
        <v>0</v>
      </c>
      <c r="P61" s="25">
        <f t="shared" ca="1" si="44"/>
        <v>0</v>
      </c>
      <c r="Q61" s="25">
        <f t="shared" ca="1" si="44"/>
        <v>0</v>
      </c>
      <c r="R61" s="25">
        <f t="shared" ca="1" si="44"/>
        <v>0</v>
      </c>
      <c r="S61" s="25">
        <f t="shared" ca="1" si="44"/>
        <v>0</v>
      </c>
      <c r="T61" s="25">
        <f t="shared" ca="1" si="44"/>
        <v>0</v>
      </c>
      <c r="U61" s="25">
        <f t="shared" ca="1" si="44"/>
        <v>0</v>
      </c>
      <c r="V61" s="25">
        <f t="shared" ca="1" si="44"/>
        <v>0</v>
      </c>
      <c r="W61" s="25">
        <f t="shared" ca="1" si="44"/>
        <v>0</v>
      </c>
      <c r="X61" s="25">
        <f t="shared" ca="1" si="44"/>
        <v>0</v>
      </c>
      <c r="Y61" s="25">
        <f t="shared" ca="1" si="44"/>
        <v>0</v>
      </c>
      <c r="Z61" s="25">
        <f t="shared" ca="1" si="44"/>
        <v>0</v>
      </c>
      <c r="AA61" s="25">
        <f t="shared" ca="1" si="44"/>
        <v>0</v>
      </c>
      <c r="AB61" s="25">
        <f t="shared" ca="1" si="44"/>
        <v>0</v>
      </c>
      <c r="AC61" s="25">
        <f t="shared" ca="1" si="44"/>
        <v>0</v>
      </c>
      <c r="AD61" s="25">
        <f t="shared" ca="1" si="44"/>
        <v>0</v>
      </c>
      <c r="AE61" s="25">
        <f t="shared" ca="1" si="44"/>
        <v>0</v>
      </c>
      <c r="AF61" s="25">
        <f t="shared" ca="1" si="44"/>
        <v>0</v>
      </c>
      <c r="AG61" s="25">
        <f t="shared" ca="1" si="44"/>
        <v>0</v>
      </c>
      <c r="AH61" s="25">
        <f t="shared" ca="1" si="44"/>
        <v>0</v>
      </c>
      <c r="AI61" s="25">
        <f t="shared" ca="1" si="44"/>
        <v>0</v>
      </c>
      <c r="AJ61" s="25">
        <f t="shared" ref="AJ61:BC61" ca="1" si="45">+AJ26</f>
        <v>0</v>
      </c>
      <c r="AK61" s="25">
        <f t="shared" ca="1" si="45"/>
        <v>0</v>
      </c>
      <c r="AL61" s="25">
        <f t="shared" ca="1" si="45"/>
        <v>0</v>
      </c>
      <c r="AM61" s="25">
        <f t="shared" ca="1" si="45"/>
        <v>0</v>
      </c>
      <c r="AN61" s="25">
        <f t="shared" ca="1" si="45"/>
        <v>0</v>
      </c>
      <c r="AO61" s="25">
        <f t="shared" ca="1" si="45"/>
        <v>0</v>
      </c>
      <c r="AP61" s="25">
        <f t="shared" ca="1" si="45"/>
        <v>0</v>
      </c>
      <c r="AQ61" s="25">
        <f t="shared" ca="1" si="45"/>
        <v>0</v>
      </c>
      <c r="AR61" s="25">
        <f t="shared" ca="1" si="45"/>
        <v>0</v>
      </c>
      <c r="AS61" s="25">
        <f t="shared" ca="1" si="45"/>
        <v>0</v>
      </c>
      <c r="AT61" s="25">
        <f t="shared" ca="1" si="45"/>
        <v>0</v>
      </c>
      <c r="AU61" s="25">
        <f t="shared" ca="1" si="45"/>
        <v>0</v>
      </c>
      <c r="AV61" s="25">
        <f t="shared" ca="1" si="45"/>
        <v>0</v>
      </c>
      <c r="AW61" s="25">
        <f t="shared" ca="1" si="45"/>
        <v>0</v>
      </c>
      <c r="AX61" s="25">
        <f t="shared" ca="1" si="45"/>
        <v>0</v>
      </c>
      <c r="AY61" s="25">
        <f t="shared" ca="1" si="45"/>
        <v>0</v>
      </c>
      <c r="AZ61" s="25">
        <f t="shared" ca="1" si="45"/>
        <v>0</v>
      </c>
      <c r="BA61" s="25">
        <f t="shared" ca="1" si="45"/>
        <v>0</v>
      </c>
      <c r="BB61" s="25">
        <f t="shared" ca="1" si="45"/>
        <v>0</v>
      </c>
      <c r="BC61" s="72">
        <f t="shared" ca="1" si="45"/>
        <v>0</v>
      </c>
    </row>
    <row r="62" spans="1:55" x14ac:dyDescent="0.3">
      <c r="A62" s="48" t="s">
        <v>325</v>
      </c>
      <c r="F62" s="25">
        <f>SUM(D41:E41)</f>
        <v>26.607424999999999</v>
      </c>
      <c r="H62" s="25">
        <f>SUM(F41:G41)</f>
        <v>22.079775000000005</v>
      </c>
      <c r="J62" s="25">
        <f>SUM(H41:I41)</f>
        <v>25.799250000000001</v>
      </c>
      <c r="L62" s="25">
        <f>SUM(J41:K41)</f>
        <v>24.944574999999997</v>
      </c>
      <c r="N62" s="25">
        <f>SUM(L41:M41)</f>
        <v>24.741799999999998</v>
      </c>
      <c r="P62" s="25">
        <f>SUM(N41:O41)</f>
        <v>24.868124999999999</v>
      </c>
      <c r="R62" s="25">
        <f>SUM(P41:Q41)</f>
        <v>26.378074999999999</v>
      </c>
      <c r="T62" s="25">
        <f>SUM(R41:S41)</f>
        <v>27.255025000000003</v>
      </c>
      <c r="V62" s="25">
        <f>SUM(T41:U41)</f>
        <v>38.286825</v>
      </c>
      <c r="X62" s="25">
        <f>SUM(V41:W41)</f>
        <v>54.059375000000003</v>
      </c>
      <c r="Z62" s="25">
        <f>SUM(X41:Y41)</f>
        <v>69.578074999999998</v>
      </c>
      <c r="AB62" s="25">
        <f>SUM(Z41:AA41)</f>
        <v>161.34050000000002</v>
      </c>
      <c r="AD62" s="25">
        <f>SUM(AB41:AC41)</f>
        <v>121.89285000000001</v>
      </c>
      <c r="AF62" s="25">
        <f>SUM(AD41:AE41)</f>
        <v>63.916300000000007</v>
      </c>
      <c r="AH62" s="25">
        <f>SUM(AF41:AG41)</f>
        <v>59.170450000000002</v>
      </c>
      <c r="AJ62" s="25">
        <f>SUM(AH41:AI41)</f>
        <v>48.120950000000001</v>
      </c>
      <c r="AL62" s="25">
        <f>SUM(AJ41:AK41)</f>
        <v>39.042574999999999</v>
      </c>
      <c r="AN62" s="25">
        <f>SUM(AL41:AM41)</f>
        <v>36.850825</v>
      </c>
      <c r="BC62" s="50"/>
    </row>
    <row r="63" spans="1:55" x14ac:dyDescent="0.3">
      <c r="A63" s="54" t="s">
        <v>348</v>
      </c>
      <c r="B63" s="13"/>
      <c r="D63" s="25">
        <f>+D42</f>
        <v>0</v>
      </c>
      <c r="E63" s="25">
        <f t="shared" ref="E63:BC65" si="46">+E42</f>
        <v>0</v>
      </c>
      <c r="F63" s="25">
        <f t="shared" si="46"/>
        <v>0</v>
      </c>
      <c r="G63" s="25">
        <f t="shared" si="46"/>
        <v>0</v>
      </c>
      <c r="H63" s="25">
        <f t="shared" si="46"/>
        <v>0</v>
      </c>
      <c r="I63" s="25">
        <f t="shared" si="46"/>
        <v>0</v>
      </c>
      <c r="J63" s="25">
        <f t="shared" si="46"/>
        <v>0</v>
      </c>
      <c r="K63" s="25">
        <f t="shared" si="46"/>
        <v>0</v>
      </c>
      <c r="L63" s="25">
        <f t="shared" si="46"/>
        <v>0</v>
      </c>
      <c r="M63" s="25">
        <f t="shared" si="46"/>
        <v>0</v>
      </c>
      <c r="N63" s="25">
        <f t="shared" si="46"/>
        <v>0</v>
      </c>
      <c r="O63" s="25">
        <f t="shared" si="46"/>
        <v>0</v>
      </c>
      <c r="P63" s="25">
        <f t="shared" si="46"/>
        <v>0</v>
      </c>
      <c r="Q63" s="25">
        <f t="shared" si="46"/>
        <v>0</v>
      </c>
      <c r="R63" s="25">
        <f t="shared" si="46"/>
        <v>0</v>
      </c>
      <c r="S63" s="25">
        <f t="shared" si="46"/>
        <v>0</v>
      </c>
      <c r="T63" s="25">
        <f t="shared" si="46"/>
        <v>0</v>
      </c>
      <c r="U63" s="25">
        <f t="shared" si="46"/>
        <v>0</v>
      </c>
      <c r="V63" s="25">
        <f t="shared" si="46"/>
        <v>0</v>
      </c>
      <c r="W63" s="25">
        <f t="shared" si="46"/>
        <v>0</v>
      </c>
      <c r="X63" s="25">
        <f t="shared" si="46"/>
        <v>0</v>
      </c>
      <c r="Y63" s="25">
        <f t="shared" si="46"/>
        <v>0</v>
      </c>
      <c r="Z63" s="25">
        <f t="shared" si="46"/>
        <v>0</v>
      </c>
      <c r="AA63" s="25">
        <f t="shared" si="46"/>
        <v>0</v>
      </c>
      <c r="AB63" s="25">
        <f t="shared" si="46"/>
        <v>0</v>
      </c>
      <c r="AC63" s="25">
        <f t="shared" si="46"/>
        <v>0</v>
      </c>
      <c r="AD63" s="25">
        <f t="shared" si="46"/>
        <v>0</v>
      </c>
      <c r="AE63" s="25">
        <f t="shared" si="46"/>
        <v>0</v>
      </c>
      <c r="AF63" s="25">
        <f t="shared" si="46"/>
        <v>0</v>
      </c>
      <c r="AG63" s="25">
        <f t="shared" si="46"/>
        <v>0</v>
      </c>
      <c r="AH63" s="25">
        <f t="shared" si="46"/>
        <v>0</v>
      </c>
      <c r="AI63" s="25">
        <f t="shared" si="46"/>
        <v>0</v>
      </c>
      <c r="AJ63" s="25">
        <f t="shared" si="46"/>
        <v>0</v>
      </c>
      <c r="AK63" s="25">
        <f t="shared" si="46"/>
        <v>0</v>
      </c>
      <c r="AL63" s="25">
        <f t="shared" si="46"/>
        <v>0</v>
      </c>
      <c r="AM63" s="25">
        <f t="shared" si="46"/>
        <v>0</v>
      </c>
      <c r="AN63" s="25">
        <f t="shared" si="46"/>
        <v>0</v>
      </c>
      <c r="AO63" s="25">
        <f t="shared" si="46"/>
        <v>0</v>
      </c>
      <c r="AP63" s="25">
        <f t="shared" si="46"/>
        <v>0</v>
      </c>
      <c r="AQ63" s="25">
        <f t="shared" si="46"/>
        <v>0</v>
      </c>
      <c r="AR63" s="25">
        <f t="shared" si="46"/>
        <v>0</v>
      </c>
      <c r="AS63" s="25">
        <f t="shared" si="46"/>
        <v>0</v>
      </c>
      <c r="AT63" s="25">
        <f t="shared" si="46"/>
        <v>0</v>
      </c>
      <c r="AU63" s="25">
        <f t="shared" si="46"/>
        <v>0</v>
      </c>
      <c r="AV63" s="25">
        <f t="shared" si="46"/>
        <v>0</v>
      </c>
      <c r="AW63" s="25">
        <f t="shared" si="46"/>
        <v>0</v>
      </c>
      <c r="AX63" s="25">
        <f t="shared" si="46"/>
        <v>0</v>
      </c>
      <c r="AY63" s="25">
        <f t="shared" si="46"/>
        <v>0</v>
      </c>
      <c r="AZ63" s="25">
        <f t="shared" si="46"/>
        <v>0</v>
      </c>
      <c r="BA63" s="25">
        <f t="shared" si="46"/>
        <v>0</v>
      </c>
      <c r="BB63" s="25">
        <f t="shared" si="46"/>
        <v>0</v>
      </c>
      <c r="BC63" s="25">
        <f t="shared" si="46"/>
        <v>0</v>
      </c>
    </row>
    <row r="64" spans="1:55" x14ac:dyDescent="0.3">
      <c r="A64" s="54" t="s">
        <v>349</v>
      </c>
      <c r="B64" s="13"/>
      <c r="D64" s="25">
        <f t="shared" ref="D64:S65" si="47">+D43</f>
        <v>0</v>
      </c>
      <c r="E64" s="25">
        <f t="shared" si="47"/>
        <v>0</v>
      </c>
      <c r="F64" s="25">
        <f t="shared" si="47"/>
        <v>0</v>
      </c>
      <c r="G64" s="25">
        <f t="shared" si="47"/>
        <v>0</v>
      </c>
      <c r="H64" s="25">
        <f t="shared" si="47"/>
        <v>0</v>
      </c>
      <c r="I64" s="25">
        <f t="shared" si="47"/>
        <v>0</v>
      </c>
      <c r="J64" s="25">
        <f t="shared" si="47"/>
        <v>0</v>
      </c>
      <c r="K64" s="25">
        <f t="shared" si="47"/>
        <v>0</v>
      </c>
      <c r="L64" s="25">
        <f t="shared" si="47"/>
        <v>0</v>
      </c>
      <c r="M64" s="25">
        <f t="shared" si="47"/>
        <v>0</v>
      </c>
      <c r="N64" s="25">
        <f t="shared" si="47"/>
        <v>0</v>
      </c>
      <c r="O64" s="25">
        <f t="shared" si="47"/>
        <v>0</v>
      </c>
      <c r="P64" s="25">
        <f t="shared" si="47"/>
        <v>0</v>
      </c>
      <c r="Q64" s="25">
        <f t="shared" si="47"/>
        <v>0</v>
      </c>
      <c r="R64" s="25">
        <f t="shared" si="47"/>
        <v>0</v>
      </c>
      <c r="S64" s="25">
        <f t="shared" si="47"/>
        <v>0</v>
      </c>
      <c r="T64" s="25">
        <f t="shared" si="46"/>
        <v>0</v>
      </c>
      <c r="U64" s="25">
        <f t="shared" si="46"/>
        <v>0</v>
      </c>
      <c r="V64" s="25">
        <f t="shared" si="46"/>
        <v>0</v>
      </c>
      <c r="W64" s="25">
        <f t="shared" si="46"/>
        <v>0</v>
      </c>
      <c r="X64" s="25">
        <f t="shared" si="46"/>
        <v>0</v>
      </c>
      <c r="Y64" s="25">
        <f t="shared" si="46"/>
        <v>0</v>
      </c>
      <c r="Z64" s="25">
        <f t="shared" si="46"/>
        <v>0</v>
      </c>
      <c r="AA64" s="25">
        <f t="shared" si="46"/>
        <v>0</v>
      </c>
      <c r="AB64" s="25">
        <f t="shared" si="46"/>
        <v>0</v>
      </c>
      <c r="AC64" s="25">
        <f t="shared" si="46"/>
        <v>0</v>
      </c>
      <c r="AD64" s="25">
        <f t="shared" si="46"/>
        <v>0</v>
      </c>
      <c r="AE64" s="25">
        <f t="shared" si="46"/>
        <v>0</v>
      </c>
      <c r="AF64" s="25">
        <f t="shared" si="46"/>
        <v>0</v>
      </c>
      <c r="AG64" s="25">
        <f t="shared" si="46"/>
        <v>0</v>
      </c>
      <c r="AH64" s="25">
        <f t="shared" si="46"/>
        <v>0</v>
      </c>
      <c r="AI64" s="25">
        <f t="shared" si="46"/>
        <v>0</v>
      </c>
      <c r="AJ64" s="25">
        <f t="shared" si="46"/>
        <v>0</v>
      </c>
      <c r="AK64" s="25">
        <f t="shared" si="46"/>
        <v>0</v>
      </c>
      <c r="AL64" s="25">
        <f t="shared" si="46"/>
        <v>0</v>
      </c>
      <c r="AM64" s="25">
        <f t="shared" si="46"/>
        <v>0</v>
      </c>
      <c r="AN64" s="25">
        <f t="shared" si="46"/>
        <v>0</v>
      </c>
      <c r="AO64" s="25">
        <f t="shared" si="46"/>
        <v>0</v>
      </c>
      <c r="AP64" s="25">
        <f t="shared" si="46"/>
        <v>0</v>
      </c>
      <c r="AQ64" s="25">
        <f t="shared" si="46"/>
        <v>0</v>
      </c>
      <c r="AR64" s="25">
        <f t="shared" si="46"/>
        <v>0</v>
      </c>
      <c r="AS64" s="25">
        <f t="shared" si="46"/>
        <v>0</v>
      </c>
      <c r="AT64" s="25">
        <f t="shared" si="46"/>
        <v>0</v>
      </c>
      <c r="AU64" s="25">
        <f t="shared" si="46"/>
        <v>0</v>
      </c>
      <c r="AV64" s="25">
        <f t="shared" si="46"/>
        <v>0</v>
      </c>
      <c r="AW64" s="25">
        <f t="shared" si="46"/>
        <v>0</v>
      </c>
      <c r="AX64" s="25">
        <f t="shared" si="46"/>
        <v>0</v>
      </c>
      <c r="AY64" s="25">
        <f t="shared" si="46"/>
        <v>0</v>
      </c>
      <c r="AZ64" s="25">
        <f t="shared" si="46"/>
        <v>0</v>
      </c>
      <c r="BA64" s="25">
        <f t="shared" si="46"/>
        <v>0</v>
      </c>
      <c r="BB64" s="25">
        <f t="shared" si="46"/>
        <v>0</v>
      </c>
      <c r="BC64" s="25">
        <f t="shared" si="46"/>
        <v>0</v>
      </c>
    </row>
    <row r="65" spans="1:55" x14ac:dyDescent="0.3">
      <c r="A65" s="54" t="s">
        <v>350</v>
      </c>
      <c r="B65" s="13"/>
      <c r="D65" s="25">
        <f t="shared" si="47"/>
        <v>0</v>
      </c>
      <c r="E65" s="25">
        <f t="shared" si="46"/>
        <v>0</v>
      </c>
      <c r="F65" s="25">
        <f t="shared" si="46"/>
        <v>0</v>
      </c>
      <c r="G65" s="25">
        <f t="shared" si="46"/>
        <v>0</v>
      </c>
      <c r="H65" s="25">
        <f t="shared" si="46"/>
        <v>0</v>
      </c>
      <c r="I65" s="25">
        <f t="shared" si="46"/>
        <v>0</v>
      </c>
      <c r="J65" s="25">
        <f t="shared" si="46"/>
        <v>0</v>
      </c>
      <c r="K65" s="25">
        <f t="shared" si="46"/>
        <v>0</v>
      </c>
      <c r="L65" s="25">
        <f t="shared" si="46"/>
        <v>0</v>
      </c>
      <c r="M65" s="25">
        <f t="shared" si="46"/>
        <v>0</v>
      </c>
      <c r="N65" s="25">
        <f t="shared" si="46"/>
        <v>0</v>
      </c>
      <c r="O65" s="25">
        <f t="shared" si="46"/>
        <v>0</v>
      </c>
      <c r="P65" s="25">
        <f t="shared" si="46"/>
        <v>0</v>
      </c>
      <c r="Q65" s="25">
        <f t="shared" si="46"/>
        <v>0</v>
      </c>
      <c r="R65" s="25">
        <f t="shared" si="46"/>
        <v>0</v>
      </c>
      <c r="S65" s="25">
        <f t="shared" si="46"/>
        <v>0</v>
      </c>
      <c r="T65" s="25">
        <f t="shared" si="46"/>
        <v>0</v>
      </c>
      <c r="U65" s="25">
        <f t="shared" si="46"/>
        <v>0</v>
      </c>
      <c r="V65" s="25">
        <f t="shared" si="46"/>
        <v>0</v>
      </c>
      <c r="W65" s="25">
        <f t="shared" si="46"/>
        <v>0</v>
      </c>
      <c r="X65" s="25">
        <f t="shared" si="46"/>
        <v>0</v>
      </c>
      <c r="Y65" s="25">
        <f t="shared" si="46"/>
        <v>0</v>
      </c>
      <c r="Z65" s="25">
        <f t="shared" si="46"/>
        <v>0</v>
      </c>
      <c r="AA65" s="25">
        <f t="shared" si="46"/>
        <v>0</v>
      </c>
      <c r="AB65" s="25">
        <f t="shared" si="46"/>
        <v>0</v>
      </c>
      <c r="AC65" s="25">
        <f t="shared" si="46"/>
        <v>0</v>
      </c>
      <c r="AD65" s="25">
        <f t="shared" si="46"/>
        <v>0</v>
      </c>
      <c r="AE65" s="25">
        <f t="shared" si="46"/>
        <v>0</v>
      </c>
      <c r="AF65" s="25">
        <f t="shared" si="46"/>
        <v>0</v>
      </c>
      <c r="AG65" s="25">
        <f t="shared" si="46"/>
        <v>0</v>
      </c>
      <c r="AH65" s="25">
        <f t="shared" si="46"/>
        <v>0</v>
      </c>
      <c r="AI65" s="25">
        <f t="shared" si="46"/>
        <v>0</v>
      </c>
      <c r="AJ65" s="25">
        <f t="shared" si="46"/>
        <v>0</v>
      </c>
      <c r="AK65" s="25">
        <f t="shared" si="46"/>
        <v>0</v>
      </c>
      <c r="AL65" s="25">
        <f t="shared" si="46"/>
        <v>0</v>
      </c>
      <c r="AM65" s="25">
        <f t="shared" si="46"/>
        <v>0</v>
      </c>
      <c r="AN65" s="25">
        <f t="shared" si="46"/>
        <v>0</v>
      </c>
      <c r="AO65" s="25">
        <f t="shared" si="46"/>
        <v>0</v>
      </c>
      <c r="AP65" s="25">
        <f t="shared" si="46"/>
        <v>0</v>
      </c>
      <c r="AQ65" s="25">
        <f t="shared" si="46"/>
        <v>0</v>
      </c>
      <c r="AR65" s="25">
        <f t="shared" si="46"/>
        <v>0</v>
      </c>
      <c r="AS65" s="25">
        <f t="shared" si="46"/>
        <v>0</v>
      </c>
      <c r="AT65" s="25">
        <f t="shared" si="46"/>
        <v>0</v>
      </c>
      <c r="AU65" s="25">
        <f t="shared" si="46"/>
        <v>0</v>
      </c>
      <c r="AV65" s="25">
        <f t="shared" si="46"/>
        <v>0</v>
      </c>
      <c r="AW65" s="25">
        <f t="shared" si="46"/>
        <v>0</v>
      </c>
      <c r="AX65" s="25">
        <f t="shared" si="46"/>
        <v>0</v>
      </c>
      <c r="AY65" s="25">
        <f t="shared" si="46"/>
        <v>0</v>
      </c>
      <c r="AZ65" s="25">
        <f t="shared" si="46"/>
        <v>0</v>
      </c>
      <c r="BA65" s="25">
        <f t="shared" si="46"/>
        <v>0</v>
      </c>
      <c r="BB65" s="25">
        <f t="shared" si="46"/>
        <v>0</v>
      </c>
      <c r="BC65" s="25">
        <f t="shared" si="46"/>
        <v>0</v>
      </c>
    </row>
    <row r="66" spans="1:55" x14ac:dyDescent="0.3">
      <c r="A66" s="54" t="s">
        <v>386</v>
      </c>
      <c r="D66" s="25">
        <f>+D24</f>
        <v>0</v>
      </c>
      <c r="E66" s="25">
        <f t="shared" ref="E66:BC66" si="48">+E24</f>
        <v>0</v>
      </c>
      <c r="F66" s="25">
        <f t="shared" si="48"/>
        <v>0</v>
      </c>
      <c r="G66" s="25">
        <f t="shared" si="48"/>
        <v>0</v>
      </c>
      <c r="H66" s="25">
        <f t="shared" si="48"/>
        <v>0</v>
      </c>
      <c r="I66" s="25">
        <f t="shared" si="48"/>
        <v>0</v>
      </c>
      <c r="J66" s="25">
        <f t="shared" si="48"/>
        <v>0</v>
      </c>
      <c r="K66" s="25">
        <f t="shared" si="48"/>
        <v>0</v>
      </c>
      <c r="L66" s="25">
        <f t="shared" si="48"/>
        <v>0</v>
      </c>
      <c r="M66" s="25">
        <f t="shared" si="48"/>
        <v>0</v>
      </c>
      <c r="N66" s="25">
        <f t="shared" si="48"/>
        <v>0</v>
      </c>
      <c r="O66" s="25">
        <f t="shared" si="48"/>
        <v>0</v>
      </c>
      <c r="P66" s="25">
        <f t="shared" si="48"/>
        <v>0</v>
      </c>
      <c r="Q66" s="25">
        <f t="shared" si="48"/>
        <v>0</v>
      </c>
      <c r="R66" s="25">
        <f t="shared" si="48"/>
        <v>0</v>
      </c>
      <c r="S66" s="25">
        <f t="shared" si="48"/>
        <v>0</v>
      </c>
      <c r="T66" s="25">
        <f t="shared" si="48"/>
        <v>0</v>
      </c>
      <c r="U66" s="25">
        <f t="shared" si="48"/>
        <v>0</v>
      </c>
      <c r="V66" s="25">
        <f t="shared" si="48"/>
        <v>0</v>
      </c>
      <c r="W66" s="25">
        <f t="shared" si="48"/>
        <v>0</v>
      </c>
      <c r="X66" s="25">
        <f t="shared" si="48"/>
        <v>0</v>
      </c>
      <c r="Y66" s="25">
        <f t="shared" si="48"/>
        <v>0</v>
      </c>
      <c r="Z66" s="25">
        <f t="shared" si="48"/>
        <v>0</v>
      </c>
      <c r="AA66" s="25">
        <f t="shared" si="48"/>
        <v>0</v>
      </c>
      <c r="AB66" s="25">
        <f t="shared" si="48"/>
        <v>0</v>
      </c>
      <c r="AC66" s="25">
        <f t="shared" si="48"/>
        <v>0</v>
      </c>
      <c r="AD66" s="25">
        <f t="shared" si="48"/>
        <v>0</v>
      </c>
      <c r="AE66" s="25">
        <f t="shared" si="48"/>
        <v>0</v>
      </c>
      <c r="AF66" s="25">
        <f t="shared" si="48"/>
        <v>0</v>
      </c>
      <c r="AG66" s="25">
        <f t="shared" si="48"/>
        <v>0</v>
      </c>
      <c r="AH66" s="25">
        <f t="shared" si="48"/>
        <v>0</v>
      </c>
      <c r="AI66" s="25">
        <f t="shared" si="48"/>
        <v>0</v>
      </c>
      <c r="AJ66" s="25">
        <f t="shared" si="48"/>
        <v>0</v>
      </c>
      <c r="AK66" s="25">
        <f t="shared" si="48"/>
        <v>0</v>
      </c>
      <c r="AL66" s="25">
        <f t="shared" si="48"/>
        <v>0</v>
      </c>
      <c r="AM66" s="25">
        <f t="shared" si="48"/>
        <v>0</v>
      </c>
      <c r="AN66" s="25">
        <f t="shared" si="48"/>
        <v>0</v>
      </c>
      <c r="AO66" s="25">
        <f t="shared" si="48"/>
        <v>0</v>
      </c>
      <c r="AP66" s="25">
        <f t="shared" si="48"/>
        <v>0</v>
      </c>
      <c r="AQ66" s="25">
        <f t="shared" si="48"/>
        <v>0</v>
      </c>
      <c r="AR66" s="25">
        <f t="shared" si="48"/>
        <v>0</v>
      </c>
      <c r="AS66" s="25">
        <f t="shared" si="48"/>
        <v>0</v>
      </c>
      <c r="AT66" s="25">
        <f t="shared" si="48"/>
        <v>0</v>
      </c>
      <c r="AU66" s="25">
        <f t="shared" si="48"/>
        <v>0</v>
      </c>
      <c r="AV66" s="25">
        <f t="shared" si="48"/>
        <v>0</v>
      </c>
      <c r="AW66" s="25">
        <f t="shared" si="48"/>
        <v>0</v>
      </c>
      <c r="AX66" s="25">
        <f t="shared" si="48"/>
        <v>0</v>
      </c>
      <c r="AY66" s="25">
        <f t="shared" si="48"/>
        <v>0</v>
      </c>
      <c r="AZ66" s="25">
        <f t="shared" si="48"/>
        <v>0</v>
      </c>
      <c r="BA66" s="25">
        <f t="shared" si="48"/>
        <v>0</v>
      </c>
      <c r="BB66" s="25">
        <f t="shared" si="48"/>
        <v>0</v>
      </c>
      <c r="BC66" s="25">
        <f t="shared" si="48"/>
        <v>0</v>
      </c>
    </row>
    <row r="67" spans="1:55" ht="17.25" thickBot="1" x14ac:dyDescent="0.35">
      <c r="A67" s="48" t="s">
        <v>387</v>
      </c>
      <c r="D67" s="17">
        <f ca="1">SUM(D61:D66)</f>
        <v>1404</v>
      </c>
      <c r="E67" s="17">
        <f t="shared" ref="E67:BC67" ca="1" si="49">SUM(E61:E66)</f>
        <v>0</v>
      </c>
      <c r="F67" s="17">
        <f t="shared" ca="1" si="49"/>
        <v>26.607424999999999</v>
      </c>
      <c r="G67" s="17">
        <f t="shared" ca="1" si="49"/>
        <v>0</v>
      </c>
      <c r="H67" s="17">
        <f t="shared" ca="1" si="49"/>
        <v>22.079775000000005</v>
      </c>
      <c r="I67" s="17">
        <f t="shared" ca="1" si="49"/>
        <v>0</v>
      </c>
      <c r="J67" s="17">
        <f t="shared" ca="1" si="49"/>
        <v>25.799250000000001</v>
      </c>
      <c r="K67" s="17">
        <f t="shared" ca="1" si="49"/>
        <v>0</v>
      </c>
      <c r="L67" s="17">
        <f t="shared" ca="1" si="49"/>
        <v>24.944574999999997</v>
      </c>
      <c r="M67" s="17">
        <f t="shared" ca="1" si="49"/>
        <v>0</v>
      </c>
      <c r="N67" s="17">
        <f t="shared" ca="1" si="49"/>
        <v>24.741799999999998</v>
      </c>
      <c r="O67" s="17">
        <f t="shared" ca="1" si="49"/>
        <v>0</v>
      </c>
      <c r="P67" s="17">
        <f t="shared" ca="1" si="49"/>
        <v>24.868124999999999</v>
      </c>
      <c r="Q67" s="17">
        <f t="shared" ca="1" si="49"/>
        <v>0</v>
      </c>
      <c r="R67" s="17">
        <f t="shared" ca="1" si="49"/>
        <v>26.378074999999999</v>
      </c>
      <c r="S67" s="17">
        <f t="shared" ca="1" si="49"/>
        <v>0</v>
      </c>
      <c r="T67" s="17">
        <f t="shared" ca="1" si="49"/>
        <v>27.255025000000003</v>
      </c>
      <c r="U67" s="17">
        <f t="shared" ca="1" si="49"/>
        <v>0</v>
      </c>
      <c r="V67" s="17">
        <f t="shared" ca="1" si="49"/>
        <v>38.286825</v>
      </c>
      <c r="W67" s="17">
        <f t="shared" ca="1" si="49"/>
        <v>0</v>
      </c>
      <c r="X67" s="17">
        <f t="shared" ca="1" si="49"/>
        <v>54.059375000000003</v>
      </c>
      <c r="Y67" s="17">
        <f t="shared" ca="1" si="49"/>
        <v>0</v>
      </c>
      <c r="Z67" s="17">
        <f t="shared" ca="1" si="49"/>
        <v>69.578074999999998</v>
      </c>
      <c r="AA67" s="17">
        <f t="shared" ca="1" si="49"/>
        <v>0</v>
      </c>
      <c r="AB67" s="17">
        <f t="shared" ca="1" si="49"/>
        <v>161.34050000000002</v>
      </c>
      <c r="AC67" s="17">
        <f t="shared" ca="1" si="49"/>
        <v>0</v>
      </c>
      <c r="AD67" s="17">
        <f t="shared" ca="1" si="49"/>
        <v>121.89285000000001</v>
      </c>
      <c r="AE67" s="17">
        <f t="shared" ca="1" si="49"/>
        <v>0</v>
      </c>
      <c r="AF67" s="17">
        <f t="shared" ca="1" si="49"/>
        <v>63.916300000000007</v>
      </c>
      <c r="AG67" s="17">
        <f t="shared" ca="1" si="49"/>
        <v>0</v>
      </c>
      <c r="AH67" s="17">
        <f t="shared" ca="1" si="49"/>
        <v>59.170450000000002</v>
      </c>
      <c r="AI67" s="17">
        <f t="shared" ca="1" si="49"/>
        <v>0</v>
      </c>
      <c r="AJ67" s="17">
        <f t="shared" ca="1" si="49"/>
        <v>48.120950000000001</v>
      </c>
      <c r="AK67" s="17">
        <f t="shared" ca="1" si="49"/>
        <v>0</v>
      </c>
      <c r="AL67" s="17">
        <f t="shared" ca="1" si="49"/>
        <v>39.042574999999999</v>
      </c>
      <c r="AM67" s="17">
        <f t="shared" ca="1" si="49"/>
        <v>0</v>
      </c>
      <c r="AN67" s="17">
        <f t="shared" ca="1" si="49"/>
        <v>36.850825</v>
      </c>
      <c r="AO67" s="17">
        <f t="shared" ca="1" si="49"/>
        <v>0</v>
      </c>
      <c r="AP67" s="17">
        <f t="shared" ca="1" si="49"/>
        <v>0</v>
      </c>
      <c r="AQ67" s="17">
        <f t="shared" ca="1" si="49"/>
        <v>0</v>
      </c>
      <c r="AR67" s="17">
        <f t="shared" ca="1" si="49"/>
        <v>0</v>
      </c>
      <c r="AS67" s="17">
        <f t="shared" ca="1" si="49"/>
        <v>0</v>
      </c>
      <c r="AT67" s="17">
        <f t="shared" ca="1" si="49"/>
        <v>0</v>
      </c>
      <c r="AU67" s="17">
        <f t="shared" ca="1" si="49"/>
        <v>0</v>
      </c>
      <c r="AV67" s="17">
        <f t="shared" ca="1" si="49"/>
        <v>0</v>
      </c>
      <c r="AW67" s="17">
        <f t="shared" ca="1" si="49"/>
        <v>0</v>
      </c>
      <c r="AX67" s="17">
        <f t="shared" ca="1" si="49"/>
        <v>0</v>
      </c>
      <c r="AY67" s="17">
        <f t="shared" ca="1" si="49"/>
        <v>0</v>
      </c>
      <c r="AZ67" s="17">
        <f t="shared" ca="1" si="49"/>
        <v>0</v>
      </c>
      <c r="BA67" s="17">
        <f t="shared" ca="1" si="49"/>
        <v>0</v>
      </c>
      <c r="BB67" s="17">
        <f t="shared" ca="1" si="49"/>
        <v>0</v>
      </c>
      <c r="BC67" s="73">
        <f t="shared" ca="1" si="49"/>
        <v>0</v>
      </c>
    </row>
    <row r="68" spans="1:55" ht="17.25" thickTop="1" x14ac:dyDescent="0.3">
      <c r="A68" s="48"/>
      <c r="BC68" s="50"/>
    </row>
    <row r="69" spans="1:55" x14ac:dyDescent="0.3">
      <c r="A69" s="48" t="s">
        <v>388</v>
      </c>
      <c r="D69" s="16">
        <f ca="1">+D58-D67</f>
        <v>-1404</v>
      </c>
      <c r="E69" s="16">
        <f t="shared" ref="E69:BC69" ca="1" si="50">+E58-E67</f>
        <v>0</v>
      </c>
      <c r="F69" s="16">
        <f t="shared" ca="1" si="50"/>
        <v>4076.1275749999995</v>
      </c>
      <c r="G69" s="16">
        <f t="shared" ca="1" si="50"/>
        <v>0</v>
      </c>
      <c r="H69" s="16">
        <f t="shared" ca="1" si="50"/>
        <v>3392.6252249999998</v>
      </c>
      <c r="I69" s="16">
        <f t="shared" ca="1" si="50"/>
        <v>0</v>
      </c>
      <c r="J69" s="16">
        <f t="shared" ca="1" si="50"/>
        <v>3971.5507500000003</v>
      </c>
      <c r="K69" s="16">
        <f t="shared" ca="1" si="50"/>
        <v>0</v>
      </c>
      <c r="L69" s="16">
        <f t="shared" ca="1" si="50"/>
        <v>3850.2204249999991</v>
      </c>
      <c r="M69" s="16">
        <f t="shared" ca="1" si="50"/>
        <v>0</v>
      </c>
      <c r="N69" s="16">
        <f t="shared" ca="1" si="50"/>
        <v>3828.6181999999999</v>
      </c>
      <c r="O69" s="16">
        <f t="shared" ca="1" si="50"/>
        <v>0</v>
      </c>
      <c r="P69" s="16">
        <f t="shared" ca="1" si="50"/>
        <v>3857.506875</v>
      </c>
      <c r="Q69" s="16">
        <f t="shared" ca="1" si="50"/>
        <v>0</v>
      </c>
      <c r="R69" s="16">
        <f t="shared" ca="1" si="50"/>
        <v>4097.9869250000002</v>
      </c>
      <c r="S69" s="16">
        <f t="shared" ca="1" si="50"/>
        <v>0</v>
      </c>
      <c r="T69" s="16">
        <f t="shared" ca="1" si="50"/>
        <v>4242.4999749999988</v>
      </c>
      <c r="U69" s="16">
        <f t="shared" ca="1" si="50"/>
        <v>0</v>
      </c>
      <c r="V69" s="16">
        <f t="shared" ca="1" si="50"/>
        <v>5942.8281749999996</v>
      </c>
      <c r="W69" s="16">
        <f t="shared" ca="1" si="50"/>
        <v>0</v>
      </c>
      <c r="X69" s="16">
        <f t="shared" ca="1" si="50"/>
        <v>8376.5656249999993</v>
      </c>
      <c r="Y69" s="16">
        <f t="shared" ca="1" si="50"/>
        <v>0</v>
      </c>
      <c r="Z69" s="16">
        <f t="shared" ca="1" si="50"/>
        <v>10774.786925</v>
      </c>
      <c r="AA69" s="16">
        <f t="shared" ca="1" si="50"/>
        <v>0</v>
      </c>
      <c r="AB69" s="16">
        <f t="shared" ca="1" si="50"/>
        <v>24869.2595</v>
      </c>
      <c r="AC69" s="16">
        <f t="shared" ca="1" si="50"/>
        <v>0</v>
      </c>
      <c r="AD69" s="16">
        <f t="shared" ca="1" si="50"/>
        <v>18886.67715</v>
      </c>
      <c r="AE69" s="16">
        <f t="shared" ca="1" si="50"/>
        <v>0</v>
      </c>
      <c r="AF69" s="16">
        <f t="shared" ca="1" si="50"/>
        <v>10041.843699999999</v>
      </c>
      <c r="AG69" s="16">
        <f t="shared" ca="1" si="50"/>
        <v>0</v>
      </c>
      <c r="AH69" s="16">
        <f t="shared" ca="1" si="50"/>
        <v>9337.4195500000005</v>
      </c>
      <c r="AI69" s="16">
        <f t="shared" ca="1" si="50"/>
        <v>0</v>
      </c>
      <c r="AJ69" s="16">
        <f t="shared" ca="1" si="50"/>
        <v>7663.5690500000001</v>
      </c>
      <c r="AK69" s="16">
        <f t="shared" ca="1" si="50"/>
        <v>0</v>
      </c>
      <c r="AL69" s="16">
        <f t="shared" ca="1" si="50"/>
        <v>6288.2224249999999</v>
      </c>
      <c r="AM69" s="16">
        <f t="shared" ca="1" si="50"/>
        <v>0</v>
      </c>
      <c r="AN69" s="16">
        <f t="shared" ca="1" si="50"/>
        <v>5964.5641749999995</v>
      </c>
      <c r="AO69" s="16">
        <f t="shared" ca="1" si="50"/>
        <v>0</v>
      </c>
      <c r="AP69" s="16">
        <f t="shared" ca="1" si="50"/>
        <v>6116.04</v>
      </c>
      <c r="AQ69" s="16">
        <f t="shared" ca="1" si="50"/>
        <v>0</v>
      </c>
      <c r="AR69" s="16">
        <f t="shared" ca="1" si="50"/>
        <v>6167.84</v>
      </c>
      <c r="AS69" s="16">
        <f t="shared" ca="1" si="50"/>
        <v>0</v>
      </c>
      <c r="AT69" s="16">
        <f t="shared" ca="1" si="50"/>
        <v>6219.64</v>
      </c>
      <c r="AU69" s="16">
        <f t="shared" ca="1" si="50"/>
        <v>0</v>
      </c>
      <c r="AV69" s="16">
        <f t="shared" ca="1" si="50"/>
        <v>6271.4400000000005</v>
      </c>
      <c r="AW69" s="16">
        <f t="shared" ca="1" si="50"/>
        <v>0</v>
      </c>
      <c r="AX69" s="16">
        <f t="shared" ca="1" si="50"/>
        <v>6323.24</v>
      </c>
      <c r="AY69" s="16">
        <f t="shared" ca="1" si="50"/>
        <v>0</v>
      </c>
      <c r="AZ69" s="16">
        <f t="shared" ca="1" si="50"/>
        <v>6375.04</v>
      </c>
      <c r="BA69" s="16">
        <f t="shared" ca="1" si="50"/>
        <v>0</v>
      </c>
      <c r="BB69" s="16">
        <f t="shared" ca="1" si="50"/>
        <v>6426.84</v>
      </c>
      <c r="BC69" s="64">
        <f t="shared" ca="1" si="50"/>
        <v>0</v>
      </c>
    </row>
    <row r="70" spans="1:55" ht="17.25" thickBot="1" x14ac:dyDescent="0.35">
      <c r="A70" s="48" t="s">
        <v>389</v>
      </c>
      <c r="D70" s="17">
        <f ca="1">+C70+D69</f>
        <v>-1404</v>
      </c>
      <c r="E70" s="17">
        <f t="shared" ref="E70:BC70" ca="1" si="51">+D70+E69</f>
        <v>-1404</v>
      </c>
      <c r="F70" s="17">
        <f t="shared" ca="1" si="51"/>
        <v>2672.1275749999995</v>
      </c>
      <c r="G70" s="17">
        <f t="shared" ca="1" si="51"/>
        <v>2672.1275749999995</v>
      </c>
      <c r="H70" s="17">
        <f t="shared" ca="1" si="51"/>
        <v>6064.7527999999993</v>
      </c>
      <c r="I70" s="17">
        <f t="shared" ca="1" si="51"/>
        <v>6064.7527999999993</v>
      </c>
      <c r="J70" s="17">
        <f t="shared" ca="1" si="51"/>
        <v>10036.303550000001</v>
      </c>
      <c r="K70" s="17">
        <f t="shared" ca="1" si="51"/>
        <v>10036.303550000001</v>
      </c>
      <c r="L70" s="17">
        <f t="shared" ca="1" si="51"/>
        <v>13886.523975</v>
      </c>
      <c r="M70" s="17">
        <f t="shared" ca="1" si="51"/>
        <v>13886.523975</v>
      </c>
      <c r="N70" s="17">
        <f t="shared" ca="1" si="51"/>
        <v>17715.142175000001</v>
      </c>
      <c r="O70" s="17">
        <f t="shared" ca="1" si="51"/>
        <v>17715.142175000001</v>
      </c>
      <c r="P70" s="17">
        <f t="shared" ca="1" si="51"/>
        <v>21572.64905</v>
      </c>
      <c r="Q70" s="17">
        <f t="shared" ca="1" si="51"/>
        <v>21572.64905</v>
      </c>
      <c r="R70" s="17">
        <f t="shared" ca="1" si="51"/>
        <v>25670.635975000001</v>
      </c>
      <c r="S70" s="17">
        <f t="shared" ca="1" si="51"/>
        <v>25670.635975000001</v>
      </c>
      <c r="T70" s="17">
        <f t="shared" ca="1" si="51"/>
        <v>29913.13595</v>
      </c>
      <c r="U70" s="17">
        <f t="shared" ca="1" si="51"/>
        <v>29913.13595</v>
      </c>
      <c r="V70" s="17">
        <f t="shared" ca="1" si="51"/>
        <v>35855.964124999999</v>
      </c>
      <c r="W70" s="17">
        <f t="shared" ca="1" si="51"/>
        <v>35855.964124999999</v>
      </c>
      <c r="X70" s="17">
        <f t="shared" ca="1" si="51"/>
        <v>44232.529750000002</v>
      </c>
      <c r="Y70" s="17">
        <f t="shared" ca="1" si="51"/>
        <v>44232.529750000002</v>
      </c>
      <c r="Z70" s="17">
        <f t="shared" ca="1" si="51"/>
        <v>55007.316675000002</v>
      </c>
      <c r="AA70" s="17">
        <f t="shared" ca="1" si="51"/>
        <v>55007.316675000002</v>
      </c>
      <c r="AB70" s="17">
        <f t="shared" ca="1" si="51"/>
        <v>79876.576174999995</v>
      </c>
      <c r="AC70" s="17">
        <f t="shared" ca="1" si="51"/>
        <v>79876.576174999995</v>
      </c>
      <c r="AD70" s="17">
        <f t="shared" ca="1" si="51"/>
        <v>98763.253324999998</v>
      </c>
      <c r="AE70" s="17">
        <f t="shared" ca="1" si="51"/>
        <v>98763.253324999998</v>
      </c>
      <c r="AF70" s="17">
        <f t="shared" ca="1" si="51"/>
        <v>108805.097025</v>
      </c>
      <c r="AG70" s="17">
        <f t="shared" ca="1" si="51"/>
        <v>108805.097025</v>
      </c>
      <c r="AH70" s="17">
        <f t="shared" ca="1" si="51"/>
        <v>118142.516575</v>
      </c>
      <c r="AI70" s="17">
        <f t="shared" ca="1" si="51"/>
        <v>118142.516575</v>
      </c>
      <c r="AJ70" s="17">
        <f t="shared" ca="1" si="51"/>
        <v>125806.08562500001</v>
      </c>
      <c r="AK70" s="17">
        <f t="shared" ca="1" si="51"/>
        <v>125806.08562500001</v>
      </c>
      <c r="AL70" s="17">
        <f t="shared" ca="1" si="51"/>
        <v>132094.30804999999</v>
      </c>
      <c r="AM70" s="17">
        <f t="shared" ca="1" si="51"/>
        <v>132094.30804999999</v>
      </c>
      <c r="AN70" s="17">
        <f t="shared" ca="1" si="51"/>
        <v>138058.872225</v>
      </c>
      <c r="AO70" s="17">
        <f t="shared" ca="1" si="51"/>
        <v>138058.872225</v>
      </c>
      <c r="AP70" s="17">
        <f t="shared" ca="1" si="51"/>
        <v>144174.91222500001</v>
      </c>
      <c r="AQ70" s="17">
        <f t="shared" ca="1" si="51"/>
        <v>144174.91222500001</v>
      </c>
      <c r="AR70" s="17">
        <f t="shared" ca="1" si="51"/>
        <v>150342.752225</v>
      </c>
      <c r="AS70" s="17">
        <f t="shared" ca="1" si="51"/>
        <v>150342.752225</v>
      </c>
      <c r="AT70" s="17">
        <f t="shared" ca="1" si="51"/>
        <v>156562.39222500002</v>
      </c>
      <c r="AU70" s="17">
        <f t="shared" ca="1" si="51"/>
        <v>156562.39222500002</v>
      </c>
      <c r="AV70" s="17">
        <f t="shared" ca="1" si="51"/>
        <v>162833.83222500002</v>
      </c>
      <c r="AW70" s="17">
        <f t="shared" ca="1" si="51"/>
        <v>162833.83222500002</v>
      </c>
      <c r="AX70" s="17">
        <f t="shared" ca="1" si="51"/>
        <v>169157.07222500001</v>
      </c>
      <c r="AY70" s="17">
        <f t="shared" ca="1" si="51"/>
        <v>169157.07222500001</v>
      </c>
      <c r="AZ70" s="17">
        <f t="shared" ca="1" si="51"/>
        <v>175532.11222500002</v>
      </c>
      <c r="BA70" s="17">
        <f t="shared" ca="1" si="51"/>
        <v>175532.11222500002</v>
      </c>
      <c r="BB70" s="17">
        <f t="shared" ca="1" si="51"/>
        <v>181958.95222500002</v>
      </c>
      <c r="BC70" s="73">
        <f t="shared" ca="1" si="51"/>
        <v>181958.95222500002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390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322</v>
      </c>
      <c r="B74" s="76" t="s">
        <v>420</v>
      </c>
      <c r="BC74" s="50"/>
    </row>
    <row r="75" spans="1:55" x14ac:dyDescent="0.3">
      <c r="A75" s="48" t="s">
        <v>391</v>
      </c>
      <c r="D75" s="3">
        <v>0</v>
      </c>
      <c r="E75" s="56">
        <f>+D78</f>
        <v>1862.98</v>
      </c>
      <c r="F75" s="56">
        <f t="shared" ref="F75:AO75" si="52">+E78</f>
        <v>4102.7349999999997</v>
      </c>
      <c r="G75" s="56">
        <f t="shared" si="52"/>
        <v>1759.38</v>
      </c>
      <c r="H75" s="56">
        <f t="shared" si="52"/>
        <v>3414.7050000000004</v>
      </c>
      <c r="I75" s="56">
        <f t="shared" si="52"/>
        <v>2131.8500000000004</v>
      </c>
      <c r="J75" s="56">
        <f t="shared" si="52"/>
        <v>3997.3500000000004</v>
      </c>
      <c r="K75" s="56">
        <f t="shared" si="52"/>
        <v>1913.4849999999997</v>
      </c>
      <c r="L75" s="56">
        <f t="shared" si="52"/>
        <v>3875.1649999999995</v>
      </c>
      <c r="M75" s="56">
        <f t="shared" si="52"/>
        <v>1896.3700000000008</v>
      </c>
      <c r="N75" s="56">
        <f t="shared" si="52"/>
        <v>3853.360000000001</v>
      </c>
      <c r="O75" s="56">
        <f t="shared" si="52"/>
        <v>2055.795000000001</v>
      </c>
      <c r="P75" s="56">
        <f t="shared" si="52"/>
        <v>3882.3750000000009</v>
      </c>
      <c r="Q75" s="56">
        <f t="shared" si="52"/>
        <v>1911.9100000000008</v>
      </c>
      <c r="R75" s="56">
        <f t="shared" si="52"/>
        <v>4124.3650000000007</v>
      </c>
      <c r="S75" s="56">
        <f t="shared" si="52"/>
        <v>2173.4650000000011</v>
      </c>
      <c r="T75" s="56">
        <f t="shared" si="52"/>
        <v>4269.755000000001</v>
      </c>
      <c r="U75" s="56">
        <f t="shared" si="52"/>
        <v>2094.4350000000022</v>
      </c>
      <c r="V75" s="56">
        <f t="shared" si="52"/>
        <v>5981.1150000000016</v>
      </c>
      <c r="W75" s="56">
        <f t="shared" si="52"/>
        <v>4210.5000000000018</v>
      </c>
      <c r="X75" s="56">
        <f t="shared" si="52"/>
        <v>8430.6250000000018</v>
      </c>
      <c r="Y75" s="56">
        <f t="shared" si="52"/>
        <v>4254.9500000000007</v>
      </c>
      <c r="Z75" s="56">
        <f t="shared" si="52"/>
        <v>10844.365000000002</v>
      </c>
      <c r="AA75" s="56">
        <f t="shared" si="52"/>
        <v>10465.525</v>
      </c>
      <c r="AB75" s="56">
        <f t="shared" si="52"/>
        <v>25030.6</v>
      </c>
      <c r="AC75" s="56">
        <f t="shared" si="52"/>
        <v>10600.625</v>
      </c>
      <c r="AD75" s="56">
        <f t="shared" si="52"/>
        <v>19008.57</v>
      </c>
      <c r="AE75" s="56">
        <f t="shared" si="52"/>
        <v>5040.385000000002</v>
      </c>
      <c r="AF75" s="56">
        <f t="shared" si="52"/>
        <v>10105.760000000002</v>
      </c>
      <c r="AG75" s="56">
        <f t="shared" si="52"/>
        <v>5001.9200000000019</v>
      </c>
      <c r="AH75" s="56">
        <f t="shared" si="52"/>
        <v>9396.590000000002</v>
      </c>
      <c r="AI75" s="56">
        <f t="shared" si="52"/>
        <v>3783.9200000000019</v>
      </c>
      <c r="AJ75" s="56">
        <f t="shared" si="52"/>
        <v>7711.6900000000023</v>
      </c>
      <c r="AK75" s="56">
        <f t="shared" si="52"/>
        <v>3314.220000000003</v>
      </c>
      <c r="AL75" s="56">
        <f t="shared" si="52"/>
        <v>6327.2650000000031</v>
      </c>
      <c r="AM75" s="56">
        <f t="shared" si="52"/>
        <v>2962.8200000000024</v>
      </c>
      <c r="AN75" s="56">
        <f t="shared" si="52"/>
        <v>6001.4150000000027</v>
      </c>
      <c r="AO75" s="56">
        <f t="shared" si="52"/>
        <v>3051.5450000000028</v>
      </c>
      <c r="AP75" s="56">
        <f t="shared" ref="AP75:BC75" si="53">+AO78</f>
        <v>6116.0400000000027</v>
      </c>
      <c r="AQ75" s="56">
        <f t="shared" si="53"/>
        <v>3077.4450000000024</v>
      </c>
      <c r="AR75" s="56">
        <f t="shared" si="53"/>
        <v>6167.840000000002</v>
      </c>
      <c r="AS75" s="56">
        <f t="shared" si="53"/>
        <v>3103.3450000000012</v>
      </c>
      <c r="AT75" s="56">
        <f t="shared" si="53"/>
        <v>6219.6400000000012</v>
      </c>
      <c r="AU75" s="56">
        <f t="shared" si="53"/>
        <v>3129.2450000000017</v>
      </c>
      <c r="AV75" s="56">
        <f t="shared" si="53"/>
        <v>6271.4400000000023</v>
      </c>
      <c r="AW75" s="56">
        <f t="shared" si="53"/>
        <v>3155.1450000000023</v>
      </c>
      <c r="AX75" s="56">
        <f t="shared" si="53"/>
        <v>6323.2400000000025</v>
      </c>
      <c r="AY75" s="56">
        <f t="shared" si="53"/>
        <v>3181.0450000000037</v>
      </c>
      <c r="AZ75" s="56">
        <f t="shared" si="53"/>
        <v>6375.0400000000036</v>
      </c>
      <c r="BA75" s="56">
        <f t="shared" si="53"/>
        <v>3206.9450000000043</v>
      </c>
      <c r="BB75" s="56">
        <f t="shared" si="53"/>
        <v>6426.8400000000038</v>
      </c>
      <c r="BC75" s="57">
        <f t="shared" si="53"/>
        <v>3232.8450000000048</v>
      </c>
    </row>
    <row r="76" spans="1:55" x14ac:dyDescent="0.3">
      <c r="A76" s="48" t="s">
        <v>392</v>
      </c>
      <c r="D76" s="56">
        <f>+D33-D38-D39-D40-D46</f>
        <v>1862.98</v>
      </c>
      <c r="E76" s="56">
        <f t="shared" ref="E76:AI76" si="54">+E33-E38-E39-E40-E46</f>
        <v>2239.7549999999997</v>
      </c>
      <c r="F76" s="56">
        <f t="shared" si="54"/>
        <v>1759.38</v>
      </c>
      <c r="G76" s="56">
        <f t="shared" si="54"/>
        <v>1655.3250000000003</v>
      </c>
      <c r="H76" s="56">
        <f t="shared" si="54"/>
        <v>2131.85</v>
      </c>
      <c r="I76" s="56">
        <f t="shared" si="54"/>
        <v>1865.5</v>
      </c>
      <c r="J76" s="56">
        <f t="shared" si="54"/>
        <v>1913.4849999999997</v>
      </c>
      <c r="K76" s="56">
        <f t="shared" si="54"/>
        <v>1961.6799999999998</v>
      </c>
      <c r="L76" s="56">
        <f t="shared" si="54"/>
        <v>1896.37</v>
      </c>
      <c r="M76" s="56">
        <f t="shared" si="54"/>
        <v>1956.9900000000002</v>
      </c>
      <c r="N76" s="56">
        <f t="shared" si="54"/>
        <v>2055.7950000000001</v>
      </c>
      <c r="O76" s="56">
        <f t="shared" si="54"/>
        <v>1826.58</v>
      </c>
      <c r="P76" s="56">
        <f t="shared" si="54"/>
        <v>1911.9099999999999</v>
      </c>
      <c r="Q76" s="56">
        <f t="shared" si="54"/>
        <v>2212.4549999999999</v>
      </c>
      <c r="R76" s="56">
        <f t="shared" si="54"/>
        <v>2173.4650000000001</v>
      </c>
      <c r="S76" s="56">
        <f t="shared" si="54"/>
        <v>2096.29</v>
      </c>
      <c r="T76" s="56">
        <f t="shared" si="54"/>
        <v>2094.4350000000004</v>
      </c>
      <c r="U76" s="56">
        <f t="shared" si="54"/>
        <v>3886.6799999999994</v>
      </c>
      <c r="V76" s="56">
        <f t="shared" si="54"/>
        <v>4210.5</v>
      </c>
      <c r="W76" s="56">
        <f t="shared" si="54"/>
        <v>4220.125</v>
      </c>
      <c r="X76" s="56">
        <f t="shared" si="54"/>
        <v>4254.95</v>
      </c>
      <c r="Y76" s="56">
        <f t="shared" si="54"/>
        <v>6589.4150000000009</v>
      </c>
      <c r="Z76" s="56">
        <f t="shared" si="54"/>
        <v>10465.525</v>
      </c>
      <c r="AA76" s="56">
        <f t="shared" si="54"/>
        <v>14565.075000000001</v>
      </c>
      <c r="AB76" s="56">
        <f t="shared" si="54"/>
        <v>10600.625</v>
      </c>
      <c r="AC76" s="56">
        <f t="shared" si="54"/>
        <v>8407.9450000000015</v>
      </c>
      <c r="AD76" s="56">
        <f t="shared" si="54"/>
        <v>5040.3850000000002</v>
      </c>
      <c r="AE76" s="56">
        <f t="shared" si="54"/>
        <v>5065.375</v>
      </c>
      <c r="AF76" s="56">
        <f t="shared" si="54"/>
        <v>5001.92</v>
      </c>
      <c r="AG76" s="56">
        <f t="shared" si="54"/>
        <v>4394.67</v>
      </c>
      <c r="AH76" s="56">
        <f t="shared" si="54"/>
        <v>3783.92</v>
      </c>
      <c r="AI76" s="56">
        <f t="shared" si="54"/>
        <v>3927.7700000000004</v>
      </c>
      <c r="AJ76" s="56">
        <f t="shared" ref="AJ76:BC76" si="55">+AJ33-AJ38-AJ39-AJ40-AJ46</f>
        <v>3314.2200000000003</v>
      </c>
      <c r="AK76" s="56">
        <f t="shared" si="55"/>
        <v>3013.0450000000001</v>
      </c>
      <c r="AL76" s="56">
        <f t="shared" si="55"/>
        <v>2962.82</v>
      </c>
      <c r="AM76" s="56">
        <f t="shared" si="55"/>
        <v>3038.5950000000003</v>
      </c>
      <c r="AN76" s="56">
        <f t="shared" si="55"/>
        <v>3051.5450000000001</v>
      </c>
      <c r="AO76" s="56">
        <f t="shared" si="55"/>
        <v>3064.4949999999999</v>
      </c>
      <c r="AP76" s="56">
        <f t="shared" si="55"/>
        <v>3077.4450000000002</v>
      </c>
      <c r="AQ76" s="56">
        <f t="shared" si="55"/>
        <v>3090.395</v>
      </c>
      <c r="AR76" s="56">
        <f t="shared" si="55"/>
        <v>3103.3450000000003</v>
      </c>
      <c r="AS76" s="56">
        <f t="shared" si="55"/>
        <v>3116.2950000000001</v>
      </c>
      <c r="AT76" s="56">
        <f t="shared" si="55"/>
        <v>3129.2449999999999</v>
      </c>
      <c r="AU76" s="56">
        <f t="shared" si="55"/>
        <v>3142.1950000000002</v>
      </c>
      <c r="AV76" s="56">
        <f t="shared" si="55"/>
        <v>3155.145</v>
      </c>
      <c r="AW76" s="56">
        <f t="shared" si="55"/>
        <v>3168.0950000000003</v>
      </c>
      <c r="AX76" s="56">
        <f t="shared" si="55"/>
        <v>3181.0450000000001</v>
      </c>
      <c r="AY76" s="56">
        <f t="shared" si="55"/>
        <v>3193.9949999999999</v>
      </c>
      <c r="AZ76" s="56">
        <f t="shared" si="55"/>
        <v>3206.9450000000002</v>
      </c>
      <c r="BA76" s="56">
        <f t="shared" si="55"/>
        <v>3219.895</v>
      </c>
      <c r="BB76" s="56">
        <f t="shared" si="55"/>
        <v>3232.8450000000003</v>
      </c>
      <c r="BC76" s="57">
        <f t="shared" si="55"/>
        <v>3245.7950000000001</v>
      </c>
    </row>
    <row r="77" spans="1:55" x14ac:dyDescent="0.3">
      <c r="A77" s="48" t="s">
        <v>393</v>
      </c>
      <c r="D77" s="56">
        <f t="shared" ref="D77:AO77" si="56">-D58</f>
        <v>0</v>
      </c>
      <c r="E77" s="56">
        <f t="shared" si="56"/>
        <v>0</v>
      </c>
      <c r="F77" s="56">
        <f t="shared" si="56"/>
        <v>-4102.7349999999997</v>
      </c>
      <c r="G77" s="56">
        <f t="shared" si="56"/>
        <v>0</v>
      </c>
      <c r="H77" s="56">
        <f t="shared" si="56"/>
        <v>-3414.7049999999999</v>
      </c>
      <c r="I77" s="56">
        <f t="shared" si="56"/>
        <v>0</v>
      </c>
      <c r="J77" s="56">
        <f t="shared" si="56"/>
        <v>-3997.3500000000004</v>
      </c>
      <c r="K77" s="56">
        <f t="shared" si="56"/>
        <v>0</v>
      </c>
      <c r="L77" s="56">
        <f t="shared" si="56"/>
        <v>-3875.1649999999991</v>
      </c>
      <c r="M77" s="56">
        <f t="shared" si="56"/>
        <v>0</v>
      </c>
      <c r="N77" s="56">
        <f t="shared" si="56"/>
        <v>-3853.3599999999997</v>
      </c>
      <c r="O77" s="56">
        <f t="shared" si="56"/>
        <v>0</v>
      </c>
      <c r="P77" s="56">
        <f t="shared" si="56"/>
        <v>-3882.375</v>
      </c>
      <c r="Q77" s="56">
        <f t="shared" si="56"/>
        <v>0</v>
      </c>
      <c r="R77" s="56">
        <f t="shared" si="56"/>
        <v>-4124.3649999999998</v>
      </c>
      <c r="S77" s="56">
        <f t="shared" si="56"/>
        <v>0</v>
      </c>
      <c r="T77" s="56">
        <f t="shared" si="56"/>
        <v>-4269.7549999999992</v>
      </c>
      <c r="U77" s="56">
        <f t="shared" si="56"/>
        <v>0</v>
      </c>
      <c r="V77" s="56">
        <f t="shared" si="56"/>
        <v>-5981.1149999999998</v>
      </c>
      <c r="W77" s="56">
        <f t="shared" si="56"/>
        <v>0</v>
      </c>
      <c r="X77" s="56">
        <f t="shared" si="56"/>
        <v>-8430.625</v>
      </c>
      <c r="Y77" s="56">
        <f t="shared" si="56"/>
        <v>0</v>
      </c>
      <c r="Z77" s="56">
        <f t="shared" si="56"/>
        <v>-10844.365</v>
      </c>
      <c r="AA77" s="56">
        <f t="shared" si="56"/>
        <v>0</v>
      </c>
      <c r="AB77" s="56">
        <f t="shared" si="56"/>
        <v>-25030.6</v>
      </c>
      <c r="AC77" s="56">
        <f t="shared" si="56"/>
        <v>0</v>
      </c>
      <c r="AD77" s="56">
        <f t="shared" si="56"/>
        <v>-19008.57</v>
      </c>
      <c r="AE77" s="56">
        <f t="shared" si="56"/>
        <v>0</v>
      </c>
      <c r="AF77" s="56">
        <f t="shared" si="56"/>
        <v>-10105.76</v>
      </c>
      <c r="AG77" s="56">
        <f t="shared" si="56"/>
        <v>0</v>
      </c>
      <c r="AH77" s="56">
        <f t="shared" si="56"/>
        <v>-9396.59</v>
      </c>
      <c r="AI77" s="56">
        <f t="shared" si="56"/>
        <v>0</v>
      </c>
      <c r="AJ77" s="56">
        <f t="shared" si="56"/>
        <v>-7711.6900000000005</v>
      </c>
      <c r="AK77" s="56">
        <f t="shared" si="56"/>
        <v>0</v>
      </c>
      <c r="AL77" s="56">
        <f t="shared" si="56"/>
        <v>-6327.2650000000003</v>
      </c>
      <c r="AM77" s="56">
        <f t="shared" si="56"/>
        <v>0</v>
      </c>
      <c r="AN77" s="56">
        <f t="shared" si="56"/>
        <v>-6001.415</v>
      </c>
      <c r="AO77" s="56">
        <f t="shared" si="56"/>
        <v>0</v>
      </c>
      <c r="AP77" s="56">
        <f t="shared" ref="AP77:BB77" si="57">-AP58</f>
        <v>-6116.04</v>
      </c>
      <c r="AQ77" s="56">
        <f t="shared" si="57"/>
        <v>0</v>
      </c>
      <c r="AR77" s="56">
        <f t="shared" si="57"/>
        <v>-6167.84</v>
      </c>
      <c r="AS77" s="56">
        <f t="shared" si="57"/>
        <v>0</v>
      </c>
      <c r="AT77" s="56">
        <f t="shared" si="57"/>
        <v>-6219.64</v>
      </c>
      <c r="AU77" s="56">
        <f t="shared" si="57"/>
        <v>0</v>
      </c>
      <c r="AV77" s="56">
        <f t="shared" si="57"/>
        <v>-6271.4400000000005</v>
      </c>
      <c r="AW77" s="56">
        <f t="shared" si="57"/>
        <v>0</v>
      </c>
      <c r="AX77" s="56">
        <f t="shared" si="57"/>
        <v>-6323.24</v>
      </c>
      <c r="AY77" s="56">
        <f t="shared" si="57"/>
        <v>0</v>
      </c>
      <c r="AZ77" s="56">
        <f t="shared" si="57"/>
        <v>-6375.04</v>
      </c>
      <c r="BA77" s="56">
        <f t="shared" si="57"/>
        <v>0</v>
      </c>
      <c r="BB77" s="56">
        <f t="shared" si="57"/>
        <v>-6426.84</v>
      </c>
      <c r="BC77" s="57">
        <f>-BC58</f>
        <v>0</v>
      </c>
    </row>
    <row r="78" spans="1:55" ht="17.25" thickBot="1" x14ac:dyDescent="0.35">
      <c r="A78" s="48" t="s">
        <v>394</v>
      </c>
      <c r="D78" s="20">
        <f>SUM(D75:D77)</f>
        <v>1862.98</v>
      </c>
      <c r="E78" s="20">
        <f t="shared" ref="E78:AO78" si="58">SUM(E75:E77)</f>
        <v>4102.7349999999997</v>
      </c>
      <c r="F78" s="20">
        <f t="shared" si="58"/>
        <v>1759.38</v>
      </c>
      <c r="G78" s="20">
        <f t="shared" si="58"/>
        <v>3414.7050000000004</v>
      </c>
      <c r="H78" s="20">
        <f t="shared" si="58"/>
        <v>2131.8500000000004</v>
      </c>
      <c r="I78" s="20">
        <f t="shared" si="58"/>
        <v>3997.3500000000004</v>
      </c>
      <c r="J78" s="20">
        <f t="shared" si="58"/>
        <v>1913.4849999999997</v>
      </c>
      <c r="K78" s="20">
        <f t="shared" si="58"/>
        <v>3875.1649999999995</v>
      </c>
      <c r="L78" s="20">
        <f t="shared" si="58"/>
        <v>1896.3700000000008</v>
      </c>
      <c r="M78" s="20">
        <f t="shared" si="58"/>
        <v>3853.360000000001</v>
      </c>
      <c r="N78" s="20">
        <f t="shared" si="58"/>
        <v>2055.795000000001</v>
      </c>
      <c r="O78" s="20">
        <f t="shared" si="58"/>
        <v>3882.3750000000009</v>
      </c>
      <c r="P78" s="20">
        <f t="shared" si="58"/>
        <v>1911.9100000000008</v>
      </c>
      <c r="Q78" s="20">
        <f t="shared" si="58"/>
        <v>4124.3650000000007</v>
      </c>
      <c r="R78" s="20">
        <f t="shared" si="58"/>
        <v>2173.4650000000011</v>
      </c>
      <c r="S78" s="20">
        <f t="shared" si="58"/>
        <v>4269.755000000001</v>
      </c>
      <c r="T78" s="20">
        <f t="shared" si="58"/>
        <v>2094.4350000000022</v>
      </c>
      <c r="U78" s="20">
        <f t="shared" si="58"/>
        <v>5981.1150000000016</v>
      </c>
      <c r="V78" s="20">
        <f t="shared" si="58"/>
        <v>4210.5000000000018</v>
      </c>
      <c r="W78" s="20">
        <f t="shared" si="58"/>
        <v>8430.6250000000018</v>
      </c>
      <c r="X78" s="20">
        <f t="shared" si="58"/>
        <v>4254.9500000000007</v>
      </c>
      <c r="Y78" s="20">
        <f t="shared" si="58"/>
        <v>10844.365000000002</v>
      </c>
      <c r="Z78" s="20">
        <f t="shared" si="58"/>
        <v>10465.525</v>
      </c>
      <c r="AA78" s="20">
        <f t="shared" si="58"/>
        <v>25030.6</v>
      </c>
      <c r="AB78" s="20">
        <f t="shared" si="58"/>
        <v>10600.625</v>
      </c>
      <c r="AC78" s="20">
        <f t="shared" si="58"/>
        <v>19008.57</v>
      </c>
      <c r="AD78" s="20">
        <f t="shared" si="58"/>
        <v>5040.385000000002</v>
      </c>
      <c r="AE78" s="20">
        <f t="shared" si="58"/>
        <v>10105.760000000002</v>
      </c>
      <c r="AF78" s="20">
        <f t="shared" si="58"/>
        <v>5001.9200000000019</v>
      </c>
      <c r="AG78" s="20">
        <f t="shared" si="58"/>
        <v>9396.590000000002</v>
      </c>
      <c r="AH78" s="20">
        <f t="shared" si="58"/>
        <v>3783.9200000000019</v>
      </c>
      <c r="AI78" s="20">
        <f t="shared" si="58"/>
        <v>7711.6900000000023</v>
      </c>
      <c r="AJ78" s="20">
        <f t="shared" si="58"/>
        <v>3314.220000000003</v>
      </c>
      <c r="AK78" s="20">
        <f t="shared" si="58"/>
        <v>6327.2650000000031</v>
      </c>
      <c r="AL78" s="20">
        <f t="shared" si="58"/>
        <v>2962.8200000000024</v>
      </c>
      <c r="AM78" s="20">
        <f t="shared" si="58"/>
        <v>6001.4150000000027</v>
      </c>
      <c r="AN78" s="20">
        <f t="shared" si="58"/>
        <v>3051.5450000000028</v>
      </c>
      <c r="AO78" s="20">
        <f t="shared" si="58"/>
        <v>6116.0400000000027</v>
      </c>
      <c r="AP78" s="20">
        <f t="shared" ref="AP78:BC78" si="59">SUM(AP75:AP77)</f>
        <v>3077.4450000000024</v>
      </c>
      <c r="AQ78" s="20">
        <f t="shared" si="59"/>
        <v>6167.840000000002</v>
      </c>
      <c r="AR78" s="20">
        <f t="shared" si="59"/>
        <v>3103.3450000000012</v>
      </c>
      <c r="AS78" s="20">
        <f t="shared" si="59"/>
        <v>6219.6400000000012</v>
      </c>
      <c r="AT78" s="20">
        <f t="shared" si="59"/>
        <v>3129.2450000000017</v>
      </c>
      <c r="AU78" s="20">
        <f t="shared" si="59"/>
        <v>6271.4400000000023</v>
      </c>
      <c r="AV78" s="20">
        <f t="shared" si="59"/>
        <v>3155.1450000000023</v>
      </c>
      <c r="AW78" s="20">
        <f t="shared" si="59"/>
        <v>6323.2400000000025</v>
      </c>
      <c r="AX78" s="20">
        <f t="shared" si="59"/>
        <v>3181.0450000000037</v>
      </c>
      <c r="AY78" s="20">
        <f t="shared" si="59"/>
        <v>6375.0400000000036</v>
      </c>
      <c r="AZ78" s="20">
        <f t="shared" si="59"/>
        <v>3206.9450000000043</v>
      </c>
      <c r="BA78" s="20">
        <f t="shared" si="59"/>
        <v>6426.8400000000038</v>
      </c>
      <c r="BB78" s="20">
        <f t="shared" si="59"/>
        <v>3232.8450000000048</v>
      </c>
      <c r="BC78" s="79">
        <f t="shared" si="59"/>
        <v>6478.6400000000049</v>
      </c>
    </row>
    <row r="79" spans="1:55" ht="17.25" thickTop="1" x14ac:dyDescent="0.3">
      <c r="A79" s="48"/>
      <c r="BC79" s="50"/>
    </row>
    <row r="80" spans="1:55" x14ac:dyDescent="0.3">
      <c r="A80" s="53" t="s">
        <v>337</v>
      </c>
      <c r="B80" s="76" t="s">
        <v>420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391</v>
      </c>
      <c r="D81" s="56">
        <v>0</v>
      </c>
      <c r="E81" s="56">
        <f ca="1">+D84</f>
        <v>-1404</v>
      </c>
      <c r="F81" s="56">
        <f t="shared" ref="F81:AO81" ca="1" si="60">+E84</f>
        <v>-1404</v>
      </c>
      <c r="G81" s="56">
        <f t="shared" ca="1" si="60"/>
        <v>-1404</v>
      </c>
      <c r="H81" s="56">
        <f t="shared" ca="1" si="60"/>
        <v>-1404</v>
      </c>
      <c r="I81" s="56">
        <f t="shared" ca="1" si="60"/>
        <v>-1404</v>
      </c>
      <c r="J81" s="56">
        <f t="shared" ca="1" si="60"/>
        <v>-1404</v>
      </c>
      <c r="K81" s="56">
        <f t="shared" ca="1" si="60"/>
        <v>-1404</v>
      </c>
      <c r="L81" s="56">
        <f t="shared" ca="1" si="60"/>
        <v>-1404</v>
      </c>
      <c r="M81" s="56">
        <f t="shared" ca="1" si="60"/>
        <v>-1404</v>
      </c>
      <c r="N81" s="56">
        <f t="shared" ca="1" si="60"/>
        <v>-1404</v>
      </c>
      <c r="O81" s="56">
        <f t="shared" ca="1" si="60"/>
        <v>-1404</v>
      </c>
      <c r="P81" s="56">
        <f t="shared" ca="1" si="60"/>
        <v>-1404</v>
      </c>
      <c r="Q81" s="56">
        <f t="shared" ca="1" si="60"/>
        <v>-1404</v>
      </c>
      <c r="R81" s="56">
        <f t="shared" ca="1" si="60"/>
        <v>-1404</v>
      </c>
      <c r="S81" s="56">
        <f t="shared" ca="1" si="60"/>
        <v>-1404</v>
      </c>
      <c r="T81" s="56">
        <f t="shared" ca="1" si="60"/>
        <v>-1404</v>
      </c>
      <c r="U81" s="56">
        <f t="shared" ca="1" si="60"/>
        <v>-1404</v>
      </c>
      <c r="V81" s="56">
        <f t="shared" ca="1" si="60"/>
        <v>-1404</v>
      </c>
      <c r="W81" s="56">
        <f t="shared" ca="1" si="60"/>
        <v>-1404</v>
      </c>
      <c r="X81" s="56">
        <f t="shared" ca="1" si="60"/>
        <v>-1404</v>
      </c>
      <c r="Y81" s="56">
        <f t="shared" ca="1" si="60"/>
        <v>-1404</v>
      </c>
      <c r="Z81" s="56">
        <f t="shared" ca="1" si="60"/>
        <v>-1404</v>
      </c>
      <c r="AA81" s="56">
        <f t="shared" ca="1" si="60"/>
        <v>-1404</v>
      </c>
      <c r="AB81" s="56">
        <f t="shared" ca="1" si="60"/>
        <v>-1404</v>
      </c>
      <c r="AC81" s="56">
        <f t="shared" ca="1" si="60"/>
        <v>-1404</v>
      </c>
      <c r="AD81" s="56">
        <f t="shared" ca="1" si="60"/>
        <v>-1404</v>
      </c>
      <c r="AE81" s="56">
        <f t="shared" ca="1" si="60"/>
        <v>-1404</v>
      </c>
      <c r="AF81" s="56">
        <f t="shared" ca="1" si="60"/>
        <v>-1404</v>
      </c>
      <c r="AG81" s="56">
        <f t="shared" ca="1" si="60"/>
        <v>-1404</v>
      </c>
      <c r="AH81" s="56">
        <f t="shared" ca="1" si="60"/>
        <v>-1404</v>
      </c>
      <c r="AI81" s="56">
        <f t="shared" ca="1" si="60"/>
        <v>-1404</v>
      </c>
      <c r="AJ81" s="56">
        <f t="shared" ca="1" si="60"/>
        <v>-1404</v>
      </c>
      <c r="AK81" s="56">
        <f t="shared" ca="1" si="60"/>
        <v>-1404</v>
      </c>
      <c r="AL81" s="56">
        <f t="shared" ca="1" si="60"/>
        <v>-1404</v>
      </c>
      <c r="AM81" s="56">
        <f t="shared" ca="1" si="60"/>
        <v>-1404</v>
      </c>
      <c r="AN81" s="56">
        <f t="shared" ca="1" si="60"/>
        <v>-1404</v>
      </c>
      <c r="AO81" s="56">
        <f t="shared" ca="1" si="60"/>
        <v>-1404</v>
      </c>
      <c r="AP81" s="56">
        <f t="shared" ref="AP81:BC81" ca="1" si="61">+AO84</f>
        <v>-1404</v>
      </c>
      <c r="AQ81" s="56">
        <f t="shared" ca="1" si="61"/>
        <v>-1404</v>
      </c>
      <c r="AR81" s="56">
        <f t="shared" ca="1" si="61"/>
        <v>-1404</v>
      </c>
      <c r="AS81" s="56">
        <f t="shared" ca="1" si="61"/>
        <v>-1404</v>
      </c>
      <c r="AT81" s="56">
        <f t="shared" ca="1" si="61"/>
        <v>-1404</v>
      </c>
      <c r="AU81" s="56">
        <f t="shared" ca="1" si="61"/>
        <v>-1404</v>
      </c>
      <c r="AV81" s="56">
        <f t="shared" ca="1" si="61"/>
        <v>-1404</v>
      </c>
      <c r="AW81" s="56">
        <f t="shared" ca="1" si="61"/>
        <v>-1404</v>
      </c>
      <c r="AX81" s="56">
        <f t="shared" ca="1" si="61"/>
        <v>-1404</v>
      </c>
      <c r="AY81" s="56">
        <f t="shared" ca="1" si="61"/>
        <v>-1404</v>
      </c>
      <c r="AZ81" s="56">
        <f t="shared" ca="1" si="61"/>
        <v>-1404</v>
      </c>
      <c r="BA81" s="56">
        <f t="shared" ca="1" si="61"/>
        <v>-1404</v>
      </c>
      <c r="BB81" s="56">
        <f t="shared" ca="1" si="61"/>
        <v>-1404</v>
      </c>
      <c r="BC81" s="57">
        <f t="shared" ca="1" si="61"/>
        <v>-1404</v>
      </c>
    </row>
    <row r="82" spans="1:55" x14ac:dyDescent="0.3">
      <c r="A82" s="48" t="s">
        <v>395</v>
      </c>
      <c r="D82" s="56">
        <f t="shared" ref="D82:AI82" ca="1" si="62">OFFSET(D8,,$C$14)*($B$13+$B$16)</f>
        <v>0</v>
      </c>
      <c r="E82" s="56">
        <f t="shared" ca="1" si="62"/>
        <v>0</v>
      </c>
      <c r="F82" s="56">
        <f t="shared" ca="1" si="62"/>
        <v>0</v>
      </c>
      <c r="G82" s="56">
        <f t="shared" ca="1" si="62"/>
        <v>0</v>
      </c>
      <c r="H82" s="56">
        <f t="shared" ca="1" si="62"/>
        <v>0</v>
      </c>
      <c r="I82" s="56">
        <f t="shared" ca="1" si="62"/>
        <v>0</v>
      </c>
      <c r="J82" s="56">
        <f t="shared" ca="1" si="62"/>
        <v>0</v>
      </c>
      <c r="K82" s="56">
        <f t="shared" ca="1" si="62"/>
        <v>0</v>
      </c>
      <c r="L82" s="56">
        <f t="shared" ca="1" si="62"/>
        <v>0</v>
      </c>
      <c r="M82" s="56">
        <f t="shared" ca="1" si="62"/>
        <v>0</v>
      </c>
      <c r="N82" s="56">
        <f t="shared" ca="1" si="62"/>
        <v>0</v>
      </c>
      <c r="O82" s="56">
        <f t="shared" ca="1" si="62"/>
        <v>0</v>
      </c>
      <c r="P82" s="56">
        <f t="shared" ca="1" si="62"/>
        <v>0</v>
      </c>
      <c r="Q82" s="56">
        <f t="shared" ca="1" si="62"/>
        <v>0</v>
      </c>
      <c r="R82" s="56">
        <f t="shared" ca="1" si="62"/>
        <v>0</v>
      </c>
      <c r="S82" s="56">
        <f t="shared" ca="1" si="62"/>
        <v>0</v>
      </c>
      <c r="T82" s="56">
        <f t="shared" ca="1" si="62"/>
        <v>0</v>
      </c>
      <c r="U82" s="56">
        <f t="shared" ca="1" si="62"/>
        <v>0</v>
      </c>
      <c r="V82" s="56">
        <f t="shared" ca="1" si="62"/>
        <v>0</v>
      </c>
      <c r="W82" s="56">
        <f t="shared" ca="1" si="62"/>
        <v>0</v>
      </c>
      <c r="X82" s="56">
        <f t="shared" ca="1" si="62"/>
        <v>0</v>
      </c>
      <c r="Y82" s="56">
        <f t="shared" ca="1" si="62"/>
        <v>0</v>
      </c>
      <c r="Z82" s="56">
        <f t="shared" ca="1" si="62"/>
        <v>0</v>
      </c>
      <c r="AA82" s="56">
        <f t="shared" ca="1" si="62"/>
        <v>0</v>
      </c>
      <c r="AB82" s="56">
        <f t="shared" ca="1" si="62"/>
        <v>0</v>
      </c>
      <c r="AC82" s="56">
        <f t="shared" ca="1" si="62"/>
        <v>0</v>
      </c>
      <c r="AD82" s="56">
        <f t="shared" ca="1" si="62"/>
        <v>0</v>
      </c>
      <c r="AE82" s="56">
        <f t="shared" ca="1" si="62"/>
        <v>0</v>
      </c>
      <c r="AF82" s="56">
        <f t="shared" ca="1" si="62"/>
        <v>0</v>
      </c>
      <c r="AG82" s="56">
        <f t="shared" ca="1" si="62"/>
        <v>0</v>
      </c>
      <c r="AH82" s="56">
        <f t="shared" ca="1" si="62"/>
        <v>0</v>
      </c>
      <c r="AI82" s="56">
        <f t="shared" ca="1" si="62"/>
        <v>0</v>
      </c>
      <c r="AJ82" s="56">
        <f t="shared" ref="AJ82:BC82" ca="1" si="63">OFFSET(AJ8,,$C$14)*($B$13+$B$16)</f>
        <v>0</v>
      </c>
      <c r="AK82" s="56">
        <f t="shared" ca="1" si="63"/>
        <v>0</v>
      </c>
      <c r="AL82" s="56">
        <f t="shared" ca="1" si="63"/>
        <v>0</v>
      </c>
      <c r="AM82" s="56">
        <f t="shared" ca="1" si="63"/>
        <v>0</v>
      </c>
      <c r="AN82" s="56">
        <f t="shared" ca="1" si="63"/>
        <v>0</v>
      </c>
      <c r="AO82" s="56">
        <f t="shared" ca="1" si="63"/>
        <v>0</v>
      </c>
      <c r="AP82" s="56">
        <f t="shared" ca="1" si="63"/>
        <v>0</v>
      </c>
      <c r="AQ82" s="56">
        <f t="shared" ca="1" si="63"/>
        <v>0</v>
      </c>
      <c r="AR82" s="56">
        <f t="shared" ca="1" si="63"/>
        <v>0</v>
      </c>
      <c r="AS82" s="56">
        <f t="shared" ca="1" si="63"/>
        <v>0</v>
      </c>
      <c r="AT82" s="56">
        <f t="shared" ca="1" si="63"/>
        <v>0</v>
      </c>
      <c r="AU82" s="56">
        <f t="shared" ca="1" si="63"/>
        <v>0</v>
      </c>
      <c r="AV82" s="56">
        <f t="shared" ca="1" si="63"/>
        <v>0</v>
      </c>
      <c r="AW82" s="56">
        <f t="shared" ca="1" si="63"/>
        <v>0</v>
      </c>
      <c r="AX82" s="56">
        <f t="shared" ca="1" si="63"/>
        <v>0</v>
      </c>
      <c r="AY82" s="56">
        <f t="shared" ca="1" si="63"/>
        <v>0</v>
      </c>
      <c r="AZ82" s="56">
        <f t="shared" ca="1" si="63"/>
        <v>0</v>
      </c>
      <c r="BA82" s="56">
        <f t="shared" ca="1" si="63"/>
        <v>0</v>
      </c>
      <c r="BB82" s="56">
        <f t="shared" ca="1" si="63"/>
        <v>0</v>
      </c>
      <c r="BC82" s="57">
        <f t="shared" ca="1" si="63"/>
        <v>0</v>
      </c>
    </row>
    <row r="83" spans="1:55" x14ac:dyDescent="0.3">
      <c r="A83" s="48" t="s">
        <v>396</v>
      </c>
      <c r="D83" s="56">
        <f ca="1">-SUM(D20:D24)</f>
        <v>-1404</v>
      </c>
      <c r="E83" s="56">
        <f t="shared" ref="E83:BC83" ca="1" si="64">-SUM(E20:E24)</f>
        <v>0</v>
      </c>
      <c r="F83" s="56">
        <f t="shared" ca="1" si="64"/>
        <v>0</v>
      </c>
      <c r="G83" s="56">
        <f t="shared" ca="1" si="64"/>
        <v>0</v>
      </c>
      <c r="H83" s="56">
        <f t="shared" ca="1" si="64"/>
        <v>0</v>
      </c>
      <c r="I83" s="56">
        <f t="shared" ca="1" si="64"/>
        <v>0</v>
      </c>
      <c r="J83" s="56">
        <f t="shared" ca="1" si="64"/>
        <v>0</v>
      </c>
      <c r="K83" s="56">
        <f t="shared" ca="1" si="64"/>
        <v>0</v>
      </c>
      <c r="L83" s="56">
        <f t="shared" ca="1" si="64"/>
        <v>0</v>
      </c>
      <c r="M83" s="56">
        <f t="shared" ca="1" si="64"/>
        <v>0</v>
      </c>
      <c r="N83" s="56">
        <f t="shared" ca="1" si="64"/>
        <v>0</v>
      </c>
      <c r="O83" s="56">
        <f t="shared" ca="1" si="64"/>
        <v>0</v>
      </c>
      <c r="P83" s="56">
        <f t="shared" ca="1" si="64"/>
        <v>0</v>
      </c>
      <c r="Q83" s="56">
        <f t="shared" ca="1" si="64"/>
        <v>0</v>
      </c>
      <c r="R83" s="56">
        <f t="shared" ca="1" si="64"/>
        <v>0</v>
      </c>
      <c r="S83" s="56">
        <f t="shared" ca="1" si="64"/>
        <v>0</v>
      </c>
      <c r="T83" s="56">
        <f t="shared" ca="1" si="64"/>
        <v>0</v>
      </c>
      <c r="U83" s="56">
        <f t="shared" ca="1" si="64"/>
        <v>0</v>
      </c>
      <c r="V83" s="56">
        <f t="shared" ca="1" si="64"/>
        <v>0</v>
      </c>
      <c r="W83" s="56">
        <f t="shared" ca="1" si="64"/>
        <v>0</v>
      </c>
      <c r="X83" s="56">
        <f t="shared" ca="1" si="64"/>
        <v>0</v>
      </c>
      <c r="Y83" s="56">
        <f t="shared" ca="1" si="64"/>
        <v>0</v>
      </c>
      <c r="Z83" s="56">
        <f t="shared" ca="1" si="64"/>
        <v>0</v>
      </c>
      <c r="AA83" s="56">
        <f t="shared" ca="1" si="64"/>
        <v>0</v>
      </c>
      <c r="AB83" s="56">
        <f t="shared" ca="1" si="64"/>
        <v>0</v>
      </c>
      <c r="AC83" s="56">
        <f t="shared" ca="1" si="64"/>
        <v>0</v>
      </c>
      <c r="AD83" s="56">
        <f t="shared" ca="1" si="64"/>
        <v>0</v>
      </c>
      <c r="AE83" s="56">
        <f t="shared" ca="1" si="64"/>
        <v>0</v>
      </c>
      <c r="AF83" s="56">
        <f t="shared" ca="1" si="64"/>
        <v>0</v>
      </c>
      <c r="AG83" s="56">
        <f t="shared" ca="1" si="64"/>
        <v>0</v>
      </c>
      <c r="AH83" s="56">
        <f t="shared" ca="1" si="64"/>
        <v>0</v>
      </c>
      <c r="AI83" s="56">
        <f t="shared" ca="1" si="64"/>
        <v>0</v>
      </c>
      <c r="AJ83" s="56">
        <f t="shared" ca="1" si="64"/>
        <v>0</v>
      </c>
      <c r="AK83" s="56">
        <f t="shared" ca="1" si="64"/>
        <v>0</v>
      </c>
      <c r="AL83" s="56">
        <f t="shared" ca="1" si="64"/>
        <v>0</v>
      </c>
      <c r="AM83" s="56">
        <f t="shared" ca="1" si="64"/>
        <v>0</v>
      </c>
      <c r="AN83" s="56">
        <f t="shared" ca="1" si="64"/>
        <v>0</v>
      </c>
      <c r="AO83" s="56">
        <f t="shared" ca="1" si="64"/>
        <v>0</v>
      </c>
      <c r="AP83" s="56">
        <f t="shared" ca="1" si="64"/>
        <v>0</v>
      </c>
      <c r="AQ83" s="56">
        <f t="shared" ca="1" si="64"/>
        <v>0</v>
      </c>
      <c r="AR83" s="56">
        <f t="shared" ca="1" si="64"/>
        <v>0</v>
      </c>
      <c r="AS83" s="56">
        <f t="shared" ca="1" si="64"/>
        <v>0</v>
      </c>
      <c r="AT83" s="56">
        <f t="shared" ca="1" si="64"/>
        <v>0</v>
      </c>
      <c r="AU83" s="56">
        <f t="shared" ca="1" si="64"/>
        <v>0</v>
      </c>
      <c r="AV83" s="56">
        <f t="shared" ca="1" si="64"/>
        <v>0</v>
      </c>
      <c r="AW83" s="56">
        <f t="shared" ca="1" si="64"/>
        <v>0</v>
      </c>
      <c r="AX83" s="56">
        <f t="shared" ca="1" si="64"/>
        <v>0</v>
      </c>
      <c r="AY83" s="56">
        <f t="shared" ca="1" si="64"/>
        <v>0</v>
      </c>
      <c r="AZ83" s="56">
        <f t="shared" ca="1" si="64"/>
        <v>0</v>
      </c>
      <c r="BA83" s="56">
        <f t="shared" ca="1" si="64"/>
        <v>0</v>
      </c>
      <c r="BB83" s="56">
        <f t="shared" ca="1" si="64"/>
        <v>0</v>
      </c>
      <c r="BC83" s="56">
        <f t="shared" ca="1" si="64"/>
        <v>0</v>
      </c>
    </row>
    <row r="84" spans="1:55" ht="17.25" thickBot="1" x14ac:dyDescent="0.35">
      <c r="A84" s="48" t="s">
        <v>394</v>
      </c>
      <c r="D84" s="20">
        <f ca="1">SUM(D81:D83)</f>
        <v>-1404</v>
      </c>
      <c r="E84" s="20">
        <f t="shared" ref="E84:X84" ca="1" si="65">SUM(E81:E83)</f>
        <v>-1404</v>
      </c>
      <c r="F84" s="20">
        <f t="shared" ca="1" si="65"/>
        <v>-1404</v>
      </c>
      <c r="G84" s="20">
        <f t="shared" ca="1" si="65"/>
        <v>-1404</v>
      </c>
      <c r="H84" s="20">
        <f t="shared" ca="1" si="65"/>
        <v>-1404</v>
      </c>
      <c r="I84" s="20">
        <f t="shared" ca="1" si="65"/>
        <v>-1404</v>
      </c>
      <c r="J84" s="20">
        <f t="shared" ca="1" si="65"/>
        <v>-1404</v>
      </c>
      <c r="K84" s="20">
        <f t="shared" ca="1" si="65"/>
        <v>-1404</v>
      </c>
      <c r="L84" s="20">
        <f t="shared" ca="1" si="65"/>
        <v>-1404</v>
      </c>
      <c r="M84" s="20">
        <f t="shared" ca="1" si="65"/>
        <v>-1404</v>
      </c>
      <c r="N84" s="20">
        <f t="shared" ca="1" si="65"/>
        <v>-1404</v>
      </c>
      <c r="O84" s="20">
        <f t="shared" ca="1" si="65"/>
        <v>-1404</v>
      </c>
      <c r="P84" s="20">
        <f t="shared" ca="1" si="65"/>
        <v>-1404</v>
      </c>
      <c r="Q84" s="20">
        <f t="shared" ca="1" si="65"/>
        <v>-1404</v>
      </c>
      <c r="R84" s="20">
        <f t="shared" ca="1" si="65"/>
        <v>-1404</v>
      </c>
      <c r="S84" s="20">
        <f t="shared" ca="1" si="65"/>
        <v>-1404</v>
      </c>
      <c r="T84" s="20">
        <f t="shared" ca="1" si="65"/>
        <v>-1404</v>
      </c>
      <c r="U84" s="20">
        <f t="shared" ca="1" si="65"/>
        <v>-1404</v>
      </c>
      <c r="V84" s="20">
        <f t="shared" ca="1" si="65"/>
        <v>-1404</v>
      </c>
      <c r="W84" s="20">
        <f t="shared" ca="1" si="65"/>
        <v>-1404</v>
      </c>
      <c r="X84" s="20">
        <f t="shared" ca="1" si="65"/>
        <v>-1404</v>
      </c>
      <c r="Y84" s="20">
        <f t="shared" ref="Y84:BC84" ca="1" si="66">SUM(Y81:Y83)</f>
        <v>-1404</v>
      </c>
      <c r="Z84" s="20">
        <f t="shared" ca="1" si="66"/>
        <v>-1404</v>
      </c>
      <c r="AA84" s="20">
        <f t="shared" ca="1" si="66"/>
        <v>-1404</v>
      </c>
      <c r="AB84" s="20">
        <f t="shared" ca="1" si="66"/>
        <v>-1404</v>
      </c>
      <c r="AC84" s="20">
        <f t="shared" ca="1" si="66"/>
        <v>-1404</v>
      </c>
      <c r="AD84" s="20">
        <f t="shared" ca="1" si="66"/>
        <v>-1404</v>
      </c>
      <c r="AE84" s="20">
        <f t="shared" ca="1" si="66"/>
        <v>-1404</v>
      </c>
      <c r="AF84" s="20">
        <f t="shared" ca="1" si="66"/>
        <v>-1404</v>
      </c>
      <c r="AG84" s="20">
        <f t="shared" ca="1" si="66"/>
        <v>-1404</v>
      </c>
      <c r="AH84" s="20">
        <f t="shared" ca="1" si="66"/>
        <v>-1404</v>
      </c>
      <c r="AI84" s="20">
        <f t="shared" ca="1" si="66"/>
        <v>-1404</v>
      </c>
      <c r="AJ84" s="20">
        <f t="shared" ca="1" si="66"/>
        <v>-1404</v>
      </c>
      <c r="AK84" s="20">
        <f t="shared" ca="1" si="66"/>
        <v>-1404</v>
      </c>
      <c r="AL84" s="20">
        <f t="shared" ca="1" si="66"/>
        <v>-1404</v>
      </c>
      <c r="AM84" s="20">
        <f t="shared" ca="1" si="66"/>
        <v>-1404</v>
      </c>
      <c r="AN84" s="20">
        <f t="shared" ca="1" si="66"/>
        <v>-1404</v>
      </c>
      <c r="AO84" s="20">
        <f t="shared" ca="1" si="66"/>
        <v>-1404</v>
      </c>
      <c r="AP84" s="20">
        <f t="shared" ca="1" si="66"/>
        <v>-1404</v>
      </c>
      <c r="AQ84" s="20">
        <f t="shared" ca="1" si="66"/>
        <v>-1404</v>
      </c>
      <c r="AR84" s="20">
        <f t="shared" ca="1" si="66"/>
        <v>-1404</v>
      </c>
      <c r="AS84" s="20">
        <f t="shared" ca="1" si="66"/>
        <v>-1404</v>
      </c>
      <c r="AT84" s="20">
        <f t="shared" ca="1" si="66"/>
        <v>-1404</v>
      </c>
      <c r="AU84" s="20">
        <f t="shared" ca="1" si="66"/>
        <v>-1404</v>
      </c>
      <c r="AV84" s="20">
        <f t="shared" ca="1" si="66"/>
        <v>-1404</v>
      </c>
      <c r="AW84" s="20">
        <f t="shared" ca="1" si="66"/>
        <v>-1404</v>
      </c>
      <c r="AX84" s="20">
        <f t="shared" ca="1" si="66"/>
        <v>-1404</v>
      </c>
      <c r="AY84" s="20">
        <f t="shared" ca="1" si="66"/>
        <v>-1404</v>
      </c>
      <c r="AZ84" s="20">
        <f t="shared" ca="1" si="66"/>
        <v>-1404</v>
      </c>
      <c r="BA84" s="20">
        <f t="shared" ca="1" si="66"/>
        <v>-1404</v>
      </c>
      <c r="BB84" s="20">
        <f t="shared" ca="1" si="66"/>
        <v>-1404</v>
      </c>
      <c r="BC84" s="79">
        <f t="shared" ca="1" si="66"/>
        <v>-1404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397</v>
      </c>
      <c r="B86" s="76" t="s">
        <v>420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391</v>
      </c>
      <c r="D87" s="56">
        <f>+Bilanz!B35</f>
        <v>0</v>
      </c>
      <c r="E87" s="56">
        <f ca="1">+D91</f>
        <v>0</v>
      </c>
      <c r="F87" s="56">
        <f t="shared" ref="F87:AO87" ca="1" si="67">+E91</f>
        <v>0</v>
      </c>
      <c r="G87" s="56">
        <f t="shared" ca="1" si="67"/>
        <v>0</v>
      </c>
      <c r="H87" s="56">
        <f t="shared" ca="1" si="67"/>
        <v>0</v>
      </c>
      <c r="I87" s="56">
        <f t="shared" ca="1" si="67"/>
        <v>0</v>
      </c>
      <c r="J87" s="56">
        <f t="shared" ca="1" si="67"/>
        <v>0</v>
      </c>
      <c r="K87" s="56">
        <f t="shared" ca="1" si="67"/>
        <v>0</v>
      </c>
      <c r="L87" s="56">
        <f t="shared" ca="1" si="67"/>
        <v>0</v>
      </c>
      <c r="M87" s="56">
        <f t="shared" ca="1" si="67"/>
        <v>0</v>
      </c>
      <c r="N87" s="56">
        <f t="shared" ca="1" si="67"/>
        <v>0</v>
      </c>
      <c r="O87" s="56">
        <f t="shared" ca="1" si="67"/>
        <v>0</v>
      </c>
      <c r="P87" s="56">
        <f t="shared" ca="1" si="67"/>
        <v>0</v>
      </c>
      <c r="Q87" s="56">
        <f t="shared" ca="1" si="67"/>
        <v>0</v>
      </c>
      <c r="R87" s="56">
        <f t="shared" ca="1" si="67"/>
        <v>0</v>
      </c>
      <c r="S87" s="56">
        <f t="shared" ca="1" si="67"/>
        <v>0</v>
      </c>
      <c r="T87" s="56">
        <f t="shared" ca="1" si="67"/>
        <v>0</v>
      </c>
      <c r="U87" s="56">
        <f t="shared" ca="1" si="67"/>
        <v>0</v>
      </c>
      <c r="V87" s="56">
        <f t="shared" ca="1" si="67"/>
        <v>0</v>
      </c>
      <c r="W87" s="56">
        <f t="shared" ca="1" si="67"/>
        <v>0</v>
      </c>
      <c r="X87" s="56">
        <f t="shared" ca="1" si="67"/>
        <v>0</v>
      </c>
      <c r="Y87" s="56">
        <f t="shared" ca="1" si="67"/>
        <v>0</v>
      </c>
      <c r="Z87" s="56">
        <f t="shared" ca="1" si="67"/>
        <v>0</v>
      </c>
      <c r="AA87" s="56">
        <f t="shared" ca="1" si="67"/>
        <v>0</v>
      </c>
      <c r="AB87" s="56">
        <f t="shared" ca="1" si="67"/>
        <v>0</v>
      </c>
      <c r="AC87" s="56">
        <f t="shared" ca="1" si="67"/>
        <v>0</v>
      </c>
      <c r="AD87" s="56">
        <f t="shared" ca="1" si="67"/>
        <v>0</v>
      </c>
      <c r="AE87" s="56">
        <f t="shared" ca="1" si="67"/>
        <v>0</v>
      </c>
      <c r="AF87" s="56">
        <f t="shared" ca="1" si="67"/>
        <v>0</v>
      </c>
      <c r="AG87" s="56">
        <f t="shared" ca="1" si="67"/>
        <v>0</v>
      </c>
      <c r="AH87" s="56">
        <f t="shared" ca="1" si="67"/>
        <v>0</v>
      </c>
      <c r="AI87" s="56">
        <f t="shared" ca="1" si="67"/>
        <v>0</v>
      </c>
      <c r="AJ87" s="56">
        <f t="shared" ca="1" si="67"/>
        <v>0</v>
      </c>
      <c r="AK87" s="56">
        <f t="shared" ca="1" si="67"/>
        <v>0</v>
      </c>
      <c r="AL87" s="56">
        <f t="shared" ca="1" si="67"/>
        <v>0</v>
      </c>
      <c r="AM87" s="56">
        <f t="shared" ca="1" si="67"/>
        <v>0</v>
      </c>
      <c r="AN87" s="56">
        <f t="shared" ca="1" si="67"/>
        <v>0</v>
      </c>
      <c r="AO87" s="56">
        <f t="shared" ca="1" si="67"/>
        <v>0</v>
      </c>
      <c r="AP87" s="56">
        <f t="shared" ref="AP87:BC87" ca="1" si="68">+AO91</f>
        <v>0</v>
      </c>
      <c r="AQ87" s="56">
        <f t="shared" ca="1" si="68"/>
        <v>0</v>
      </c>
      <c r="AR87" s="56">
        <f t="shared" ca="1" si="68"/>
        <v>0</v>
      </c>
      <c r="AS87" s="56">
        <f t="shared" ca="1" si="68"/>
        <v>0</v>
      </c>
      <c r="AT87" s="56">
        <f t="shared" ca="1" si="68"/>
        <v>0</v>
      </c>
      <c r="AU87" s="56">
        <f t="shared" ca="1" si="68"/>
        <v>0</v>
      </c>
      <c r="AV87" s="56">
        <f t="shared" ca="1" si="68"/>
        <v>0</v>
      </c>
      <c r="AW87" s="56">
        <f t="shared" ca="1" si="68"/>
        <v>0</v>
      </c>
      <c r="AX87" s="56">
        <f t="shared" ca="1" si="68"/>
        <v>0</v>
      </c>
      <c r="AY87" s="56">
        <f t="shared" ca="1" si="68"/>
        <v>0</v>
      </c>
      <c r="AZ87" s="56">
        <f t="shared" ca="1" si="68"/>
        <v>0</v>
      </c>
      <c r="BA87" s="56">
        <f t="shared" ca="1" si="68"/>
        <v>0</v>
      </c>
      <c r="BB87" s="56">
        <f t="shared" ca="1" si="68"/>
        <v>0</v>
      </c>
      <c r="BC87" s="57">
        <f t="shared" ca="1" si="68"/>
        <v>0</v>
      </c>
    </row>
    <row r="88" spans="1:55" x14ac:dyDescent="0.3">
      <c r="A88" s="48" t="s">
        <v>398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395</v>
      </c>
      <c r="D89" s="56">
        <f ca="1">+D82</f>
        <v>0</v>
      </c>
      <c r="E89" s="56">
        <f t="shared" ref="E89:AO89" ca="1" si="69">+E82</f>
        <v>0</v>
      </c>
      <c r="F89" s="56">
        <f t="shared" ca="1" si="69"/>
        <v>0</v>
      </c>
      <c r="G89" s="56">
        <f t="shared" ca="1" si="69"/>
        <v>0</v>
      </c>
      <c r="H89" s="56">
        <f t="shared" ca="1" si="69"/>
        <v>0</v>
      </c>
      <c r="I89" s="56">
        <f t="shared" ca="1" si="69"/>
        <v>0</v>
      </c>
      <c r="J89" s="56">
        <f t="shared" ca="1" si="69"/>
        <v>0</v>
      </c>
      <c r="K89" s="56">
        <f t="shared" ca="1" si="69"/>
        <v>0</v>
      </c>
      <c r="L89" s="56">
        <f t="shared" ca="1" si="69"/>
        <v>0</v>
      </c>
      <c r="M89" s="56">
        <f t="shared" ca="1" si="69"/>
        <v>0</v>
      </c>
      <c r="N89" s="56">
        <f t="shared" ca="1" si="69"/>
        <v>0</v>
      </c>
      <c r="O89" s="56">
        <f t="shared" ca="1" si="69"/>
        <v>0</v>
      </c>
      <c r="P89" s="56">
        <f t="shared" ca="1" si="69"/>
        <v>0</v>
      </c>
      <c r="Q89" s="56">
        <f t="shared" ca="1" si="69"/>
        <v>0</v>
      </c>
      <c r="R89" s="56">
        <f t="shared" ca="1" si="69"/>
        <v>0</v>
      </c>
      <c r="S89" s="56">
        <f t="shared" ca="1" si="69"/>
        <v>0</v>
      </c>
      <c r="T89" s="56">
        <f t="shared" ca="1" si="69"/>
        <v>0</v>
      </c>
      <c r="U89" s="56">
        <f t="shared" ca="1" si="69"/>
        <v>0</v>
      </c>
      <c r="V89" s="56">
        <f t="shared" ca="1" si="69"/>
        <v>0</v>
      </c>
      <c r="W89" s="56">
        <f t="shared" ca="1" si="69"/>
        <v>0</v>
      </c>
      <c r="X89" s="56">
        <f t="shared" ca="1" si="69"/>
        <v>0</v>
      </c>
      <c r="Y89" s="56">
        <f t="shared" ca="1" si="69"/>
        <v>0</v>
      </c>
      <c r="Z89" s="56">
        <f t="shared" ca="1" si="69"/>
        <v>0</v>
      </c>
      <c r="AA89" s="56">
        <f t="shared" ca="1" si="69"/>
        <v>0</v>
      </c>
      <c r="AB89" s="56">
        <f t="shared" ca="1" si="69"/>
        <v>0</v>
      </c>
      <c r="AC89" s="56">
        <f t="shared" ca="1" si="69"/>
        <v>0</v>
      </c>
      <c r="AD89" s="56">
        <f t="shared" ca="1" si="69"/>
        <v>0</v>
      </c>
      <c r="AE89" s="56">
        <f t="shared" ca="1" si="69"/>
        <v>0</v>
      </c>
      <c r="AF89" s="56">
        <f t="shared" ca="1" si="69"/>
        <v>0</v>
      </c>
      <c r="AG89" s="56">
        <f t="shared" ca="1" si="69"/>
        <v>0</v>
      </c>
      <c r="AH89" s="56">
        <f t="shared" ca="1" si="69"/>
        <v>0</v>
      </c>
      <c r="AI89" s="56">
        <f t="shared" ca="1" si="69"/>
        <v>0</v>
      </c>
      <c r="AJ89" s="56">
        <f t="shared" ca="1" si="69"/>
        <v>0</v>
      </c>
      <c r="AK89" s="56">
        <f t="shared" ca="1" si="69"/>
        <v>0</v>
      </c>
      <c r="AL89" s="56">
        <f t="shared" ca="1" si="69"/>
        <v>0</v>
      </c>
      <c r="AM89" s="56">
        <f t="shared" ca="1" si="69"/>
        <v>0</v>
      </c>
      <c r="AN89" s="56">
        <f t="shared" ca="1" si="69"/>
        <v>0</v>
      </c>
      <c r="AO89" s="56">
        <f t="shared" ca="1" si="69"/>
        <v>0</v>
      </c>
      <c r="AP89" s="56">
        <f t="shared" ref="AP89:BC89" ca="1" si="70">+AP82</f>
        <v>0</v>
      </c>
      <c r="AQ89" s="56">
        <f t="shared" ca="1" si="70"/>
        <v>0</v>
      </c>
      <c r="AR89" s="56">
        <f t="shared" ca="1" si="70"/>
        <v>0</v>
      </c>
      <c r="AS89" s="56">
        <f t="shared" ca="1" si="70"/>
        <v>0</v>
      </c>
      <c r="AT89" s="56">
        <f t="shared" ca="1" si="70"/>
        <v>0</v>
      </c>
      <c r="AU89" s="56">
        <f t="shared" ca="1" si="70"/>
        <v>0</v>
      </c>
      <c r="AV89" s="56">
        <f t="shared" ca="1" si="70"/>
        <v>0</v>
      </c>
      <c r="AW89" s="56">
        <f t="shared" ca="1" si="70"/>
        <v>0</v>
      </c>
      <c r="AX89" s="56">
        <f t="shared" ca="1" si="70"/>
        <v>0</v>
      </c>
      <c r="AY89" s="56">
        <f t="shared" ca="1" si="70"/>
        <v>0</v>
      </c>
      <c r="AZ89" s="56">
        <f t="shared" ca="1" si="70"/>
        <v>0</v>
      </c>
      <c r="BA89" s="56">
        <f t="shared" ca="1" si="70"/>
        <v>0</v>
      </c>
      <c r="BB89" s="56">
        <f t="shared" ca="1" si="70"/>
        <v>0</v>
      </c>
      <c r="BC89" s="57">
        <f t="shared" ca="1" si="70"/>
        <v>0</v>
      </c>
    </row>
    <row r="90" spans="1:55" x14ac:dyDescent="0.3">
      <c r="A90" s="48" t="s">
        <v>399</v>
      </c>
      <c r="D90" s="56">
        <f t="shared" ref="D90:AI90" si="71">(-D8-D7)*($B$13+$B$16)</f>
        <v>0</v>
      </c>
      <c r="E90" s="56">
        <f t="shared" si="71"/>
        <v>0</v>
      </c>
      <c r="F90" s="56">
        <f t="shared" si="71"/>
        <v>0</v>
      </c>
      <c r="G90" s="56">
        <f t="shared" si="71"/>
        <v>0</v>
      </c>
      <c r="H90" s="56">
        <f t="shared" si="71"/>
        <v>0</v>
      </c>
      <c r="I90" s="56">
        <f t="shared" si="71"/>
        <v>0</v>
      </c>
      <c r="J90" s="56">
        <f t="shared" si="71"/>
        <v>0</v>
      </c>
      <c r="K90" s="56">
        <f t="shared" si="71"/>
        <v>0</v>
      </c>
      <c r="L90" s="56">
        <f t="shared" si="71"/>
        <v>0</v>
      </c>
      <c r="M90" s="56">
        <f t="shared" si="71"/>
        <v>0</v>
      </c>
      <c r="N90" s="56">
        <f t="shared" si="71"/>
        <v>0</v>
      </c>
      <c r="O90" s="56">
        <f t="shared" si="71"/>
        <v>0</v>
      </c>
      <c r="P90" s="56">
        <f t="shared" si="71"/>
        <v>0</v>
      </c>
      <c r="Q90" s="56">
        <f t="shared" si="71"/>
        <v>0</v>
      </c>
      <c r="R90" s="56">
        <f t="shared" si="71"/>
        <v>0</v>
      </c>
      <c r="S90" s="56">
        <f t="shared" si="71"/>
        <v>0</v>
      </c>
      <c r="T90" s="56">
        <f t="shared" si="71"/>
        <v>0</v>
      </c>
      <c r="U90" s="56">
        <f t="shared" si="71"/>
        <v>0</v>
      </c>
      <c r="V90" s="56">
        <f t="shared" si="71"/>
        <v>0</v>
      </c>
      <c r="W90" s="56">
        <f t="shared" si="71"/>
        <v>0</v>
      </c>
      <c r="X90" s="56">
        <f t="shared" si="71"/>
        <v>0</v>
      </c>
      <c r="Y90" s="56">
        <f t="shared" si="71"/>
        <v>0</v>
      </c>
      <c r="Z90" s="56">
        <f t="shared" si="71"/>
        <v>0</v>
      </c>
      <c r="AA90" s="56">
        <f t="shared" si="71"/>
        <v>0</v>
      </c>
      <c r="AB90" s="56">
        <f t="shared" si="71"/>
        <v>0</v>
      </c>
      <c r="AC90" s="56">
        <f t="shared" si="71"/>
        <v>0</v>
      </c>
      <c r="AD90" s="56">
        <f t="shared" si="71"/>
        <v>0</v>
      </c>
      <c r="AE90" s="56">
        <f t="shared" si="71"/>
        <v>0</v>
      </c>
      <c r="AF90" s="56">
        <f t="shared" si="71"/>
        <v>0</v>
      </c>
      <c r="AG90" s="56">
        <f t="shared" si="71"/>
        <v>0</v>
      </c>
      <c r="AH90" s="56">
        <f t="shared" si="71"/>
        <v>0</v>
      </c>
      <c r="AI90" s="56">
        <f t="shared" si="71"/>
        <v>0</v>
      </c>
      <c r="AJ90" s="56">
        <f t="shared" ref="AJ90:BC90" si="72">(-AJ8-AJ7)*($B$13+$B$16)</f>
        <v>0</v>
      </c>
      <c r="AK90" s="56">
        <f t="shared" si="72"/>
        <v>0</v>
      </c>
      <c r="AL90" s="56">
        <f t="shared" si="72"/>
        <v>0</v>
      </c>
      <c r="AM90" s="56">
        <f t="shared" si="72"/>
        <v>0</v>
      </c>
      <c r="AN90" s="56">
        <f t="shared" si="72"/>
        <v>0</v>
      </c>
      <c r="AO90" s="56">
        <f t="shared" si="72"/>
        <v>0</v>
      </c>
      <c r="AP90" s="56">
        <f t="shared" si="72"/>
        <v>0</v>
      </c>
      <c r="AQ90" s="56">
        <f t="shared" si="72"/>
        <v>0</v>
      </c>
      <c r="AR90" s="56">
        <f t="shared" si="72"/>
        <v>0</v>
      </c>
      <c r="AS90" s="56">
        <f t="shared" si="72"/>
        <v>0</v>
      </c>
      <c r="AT90" s="56">
        <f t="shared" si="72"/>
        <v>0</v>
      </c>
      <c r="AU90" s="56">
        <f t="shared" si="72"/>
        <v>0</v>
      </c>
      <c r="AV90" s="56">
        <f t="shared" si="72"/>
        <v>0</v>
      </c>
      <c r="AW90" s="56">
        <f t="shared" si="72"/>
        <v>0</v>
      </c>
      <c r="AX90" s="56">
        <f t="shared" si="72"/>
        <v>0</v>
      </c>
      <c r="AY90" s="56">
        <f t="shared" si="72"/>
        <v>0</v>
      </c>
      <c r="AZ90" s="56">
        <f t="shared" si="72"/>
        <v>0</v>
      </c>
      <c r="BA90" s="56">
        <f t="shared" si="72"/>
        <v>0</v>
      </c>
      <c r="BB90" s="56">
        <f t="shared" si="72"/>
        <v>0</v>
      </c>
      <c r="BC90" s="57">
        <f t="shared" si="72"/>
        <v>0</v>
      </c>
    </row>
    <row r="91" spans="1:55" ht="17.25" thickBot="1" x14ac:dyDescent="0.35">
      <c r="A91" s="48" t="s">
        <v>394</v>
      </c>
      <c r="D91" s="20">
        <f ca="1">SUM(D87:D90)</f>
        <v>0</v>
      </c>
      <c r="E91" s="20">
        <f t="shared" ref="E91:AO91" ca="1" si="73">SUM(E87:E90)</f>
        <v>0</v>
      </c>
      <c r="F91" s="20">
        <f t="shared" ca="1" si="73"/>
        <v>0</v>
      </c>
      <c r="G91" s="20">
        <f t="shared" ca="1" si="73"/>
        <v>0</v>
      </c>
      <c r="H91" s="20">
        <f t="shared" ca="1" si="73"/>
        <v>0</v>
      </c>
      <c r="I91" s="20">
        <f t="shared" ca="1" si="73"/>
        <v>0</v>
      </c>
      <c r="J91" s="20">
        <f t="shared" ca="1" si="73"/>
        <v>0</v>
      </c>
      <c r="K91" s="20">
        <f t="shared" ca="1" si="73"/>
        <v>0</v>
      </c>
      <c r="L91" s="20">
        <f t="shared" ca="1" si="73"/>
        <v>0</v>
      </c>
      <c r="M91" s="20">
        <f t="shared" ca="1" si="73"/>
        <v>0</v>
      </c>
      <c r="N91" s="20">
        <f t="shared" ca="1" si="73"/>
        <v>0</v>
      </c>
      <c r="O91" s="20">
        <f t="shared" ca="1" si="73"/>
        <v>0</v>
      </c>
      <c r="P91" s="20">
        <f t="shared" ca="1" si="73"/>
        <v>0</v>
      </c>
      <c r="Q91" s="20">
        <f t="shared" ca="1" si="73"/>
        <v>0</v>
      </c>
      <c r="R91" s="20">
        <f t="shared" ca="1" si="73"/>
        <v>0</v>
      </c>
      <c r="S91" s="20">
        <f t="shared" ca="1" si="73"/>
        <v>0</v>
      </c>
      <c r="T91" s="20">
        <f t="shared" ca="1" si="73"/>
        <v>0</v>
      </c>
      <c r="U91" s="20">
        <f t="shared" ca="1" si="73"/>
        <v>0</v>
      </c>
      <c r="V91" s="20">
        <f t="shared" ca="1" si="73"/>
        <v>0</v>
      </c>
      <c r="W91" s="20">
        <f t="shared" ca="1" si="73"/>
        <v>0</v>
      </c>
      <c r="X91" s="20">
        <f t="shared" ca="1" si="73"/>
        <v>0</v>
      </c>
      <c r="Y91" s="20">
        <f t="shared" ca="1" si="73"/>
        <v>0</v>
      </c>
      <c r="Z91" s="20">
        <f t="shared" ca="1" si="73"/>
        <v>0</v>
      </c>
      <c r="AA91" s="20">
        <f t="shared" ca="1" si="73"/>
        <v>0</v>
      </c>
      <c r="AB91" s="20">
        <f t="shared" ca="1" si="73"/>
        <v>0</v>
      </c>
      <c r="AC91" s="20">
        <f t="shared" ca="1" si="73"/>
        <v>0</v>
      </c>
      <c r="AD91" s="20">
        <f t="shared" ca="1" si="73"/>
        <v>0</v>
      </c>
      <c r="AE91" s="20">
        <f t="shared" ca="1" si="73"/>
        <v>0</v>
      </c>
      <c r="AF91" s="20">
        <f t="shared" ca="1" si="73"/>
        <v>0</v>
      </c>
      <c r="AG91" s="20">
        <f t="shared" ca="1" si="73"/>
        <v>0</v>
      </c>
      <c r="AH91" s="20">
        <f t="shared" ca="1" si="73"/>
        <v>0</v>
      </c>
      <c r="AI91" s="20">
        <f t="shared" ca="1" si="73"/>
        <v>0</v>
      </c>
      <c r="AJ91" s="20">
        <f t="shared" ca="1" si="73"/>
        <v>0</v>
      </c>
      <c r="AK91" s="20">
        <f t="shared" ca="1" si="73"/>
        <v>0</v>
      </c>
      <c r="AL91" s="20">
        <f t="shared" ca="1" si="73"/>
        <v>0</v>
      </c>
      <c r="AM91" s="20">
        <f t="shared" ca="1" si="73"/>
        <v>0</v>
      </c>
      <c r="AN91" s="20">
        <f t="shared" ca="1" si="73"/>
        <v>0</v>
      </c>
      <c r="AO91" s="20">
        <f t="shared" ca="1" si="73"/>
        <v>0</v>
      </c>
      <c r="AP91" s="20">
        <f t="shared" ref="AP91:BC91" ca="1" si="74">SUM(AP87:AP90)</f>
        <v>0</v>
      </c>
      <c r="AQ91" s="20">
        <f t="shared" ca="1" si="74"/>
        <v>0</v>
      </c>
      <c r="AR91" s="20">
        <f t="shared" ca="1" si="74"/>
        <v>0</v>
      </c>
      <c r="AS91" s="20">
        <f t="shared" ca="1" si="74"/>
        <v>0</v>
      </c>
      <c r="AT91" s="20">
        <f t="shared" ca="1" si="74"/>
        <v>0</v>
      </c>
      <c r="AU91" s="20">
        <f t="shared" ca="1" si="74"/>
        <v>0</v>
      </c>
      <c r="AV91" s="20">
        <f t="shared" ca="1" si="74"/>
        <v>0</v>
      </c>
      <c r="AW91" s="20">
        <f t="shared" ca="1" si="74"/>
        <v>0</v>
      </c>
      <c r="AX91" s="20">
        <f t="shared" ca="1" si="74"/>
        <v>0</v>
      </c>
      <c r="AY91" s="20">
        <f t="shared" ca="1" si="74"/>
        <v>0</v>
      </c>
      <c r="AZ91" s="20">
        <f t="shared" ca="1" si="74"/>
        <v>0</v>
      </c>
      <c r="BA91" s="20">
        <f t="shared" ca="1" si="74"/>
        <v>0</v>
      </c>
      <c r="BB91" s="20">
        <f t="shared" ca="1" si="74"/>
        <v>0</v>
      </c>
      <c r="BC91" s="79">
        <f t="shared" ca="1" si="74"/>
        <v>0</v>
      </c>
    </row>
    <row r="92" spans="1:55" ht="17.25" thickTop="1" x14ac:dyDescent="0.3">
      <c r="A92" s="48"/>
      <c r="BC92" s="50"/>
    </row>
    <row r="93" spans="1:55" x14ac:dyDescent="0.3">
      <c r="A93" s="53" t="s">
        <v>400</v>
      </c>
      <c r="B93" s="76" t="s">
        <v>420</v>
      </c>
      <c r="D93" s="56"/>
      <c r="E93" s="56"/>
      <c r="F93" s="56"/>
      <c r="G93" s="56"/>
      <c r="BC93" s="50"/>
    </row>
    <row r="94" spans="1:55" x14ac:dyDescent="0.3">
      <c r="A94" s="48" t="s">
        <v>391</v>
      </c>
      <c r="D94" s="56">
        <v>0</v>
      </c>
      <c r="E94" s="56">
        <f>+D97</f>
        <v>12.0899</v>
      </c>
      <c r="F94" s="56">
        <f>+E97</f>
        <v>26.607424999999999</v>
      </c>
      <c r="G94" s="56">
        <f>+F97</f>
        <v>11.384399999999999</v>
      </c>
      <c r="H94" s="56">
        <f t="shared" ref="H94:U94" si="75">+G97</f>
        <v>22.079775000000001</v>
      </c>
      <c r="I94" s="56">
        <f t="shared" si="75"/>
        <v>13.771749999999997</v>
      </c>
      <c r="J94" s="56">
        <f t="shared" si="75"/>
        <v>25.799249999999997</v>
      </c>
      <c r="K94" s="56">
        <f t="shared" si="75"/>
        <v>12.323674999999994</v>
      </c>
      <c r="L94" s="56">
        <f t="shared" si="75"/>
        <v>24.944574999999993</v>
      </c>
      <c r="M94" s="56">
        <f t="shared" si="75"/>
        <v>12.181849999999994</v>
      </c>
      <c r="N94" s="56">
        <f t="shared" si="75"/>
        <v>24.741799999999994</v>
      </c>
      <c r="O94" s="56">
        <f t="shared" si="75"/>
        <v>13.185224999999996</v>
      </c>
      <c r="P94" s="56">
        <f t="shared" si="75"/>
        <v>24.868124999999996</v>
      </c>
      <c r="Q94" s="56">
        <f t="shared" si="75"/>
        <v>12.222049999999996</v>
      </c>
      <c r="R94" s="56">
        <f t="shared" si="75"/>
        <v>26.378074999999995</v>
      </c>
      <c r="S94" s="56">
        <f t="shared" si="75"/>
        <v>13.886075000000002</v>
      </c>
      <c r="T94" s="56">
        <f t="shared" si="75"/>
        <v>27.255025000000003</v>
      </c>
      <c r="U94" s="56">
        <f t="shared" si="75"/>
        <v>13.340924999999999</v>
      </c>
      <c r="V94" s="56">
        <f t="shared" ref="V94:AO94" si="76">+U97</f>
        <v>38.286824999999993</v>
      </c>
      <c r="W94" s="56">
        <f t="shared" si="76"/>
        <v>27.014999999999993</v>
      </c>
      <c r="X94" s="56">
        <f t="shared" si="76"/>
        <v>54.059374999999996</v>
      </c>
      <c r="Y94" s="56">
        <f t="shared" si="76"/>
        <v>27.237249999999989</v>
      </c>
      <c r="Z94" s="56">
        <f t="shared" si="76"/>
        <v>69.578074999999984</v>
      </c>
      <c r="AA94" s="56">
        <f t="shared" si="76"/>
        <v>67.421374999999969</v>
      </c>
      <c r="AB94" s="56">
        <f t="shared" si="76"/>
        <v>161.34049999999996</v>
      </c>
      <c r="AC94" s="56">
        <f t="shared" si="76"/>
        <v>68.096874999999955</v>
      </c>
      <c r="AD94" s="56">
        <f t="shared" si="76"/>
        <v>121.89284999999995</v>
      </c>
      <c r="AE94" s="56">
        <f t="shared" si="76"/>
        <v>31.895674999999954</v>
      </c>
      <c r="AF94" s="56">
        <f t="shared" si="76"/>
        <v>63.916299999999957</v>
      </c>
      <c r="AG94" s="56">
        <f t="shared" si="76"/>
        <v>31.572099999999949</v>
      </c>
      <c r="AH94" s="56">
        <f t="shared" si="76"/>
        <v>59.170449999999946</v>
      </c>
      <c r="AI94" s="56">
        <f t="shared" si="76"/>
        <v>23.607099999999946</v>
      </c>
      <c r="AJ94" s="56">
        <f t="shared" si="76"/>
        <v>48.120949999999951</v>
      </c>
      <c r="AK94" s="56">
        <f t="shared" si="76"/>
        <v>20.508599999999952</v>
      </c>
      <c r="AL94" s="56">
        <f t="shared" si="76"/>
        <v>39.042574999999957</v>
      </c>
      <c r="AM94" s="56">
        <f t="shared" si="76"/>
        <v>18.189099999999954</v>
      </c>
      <c r="AN94" s="56">
        <f t="shared" si="76"/>
        <v>36.850824999999958</v>
      </c>
      <c r="AO94" s="56">
        <f t="shared" si="76"/>
        <v>18.726474999999958</v>
      </c>
      <c r="AP94" s="56">
        <f t="shared" ref="AP94:BC94" si="77">+AO97</f>
        <v>37.517699999999962</v>
      </c>
      <c r="AQ94" s="56">
        <f t="shared" si="77"/>
        <v>56.373674999999963</v>
      </c>
      <c r="AR94" s="56">
        <f t="shared" si="77"/>
        <v>75.294399999999968</v>
      </c>
      <c r="AS94" s="56">
        <f t="shared" si="77"/>
        <v>94.279874999999976</v>
      </c>
      <c r="AT94" s="56">
        <f t="shared" si="77"/>
        <v>113.33009999999997</v>
      </c>
      <c r="AU94" s="56">
        <f t="shared" si="77"/>
        <v>132.44507499999997</v>
      </c>
      <c r="AV94" s="56">
        <f t="shared" si="77"/>
        <v>151.62479999999996</v>
      </c>
      <c r="AW94" s="56">
        <f t="shared" si="77"/>
        <v>170.86927499999996</v>
      </c>
      <c r="AX94" s="56">
        <f t="shared" si="77"/>
        <v>190.17849999999996</v>
      </c>
      <c r="AY94" s="56">
        <f t="shared" si="77"/>
        <v>209.55247499999996</v>
      </c>
      <c r="AZ94" s="56">
        <f t="shared" si="77"/>
        <v>228.99119999999996</v>
      </c>
      <c r="BA94" s="56">
        <f t="shared" si="77"/>
        <v>248.49467499999997</v>
      </c>
      <c r="BB94" s="56">
        <f t="shared" si="77"/>
        <v>268.06289999999996</v>
      </c>
      <c r="BC94" s="57">
        <f t="shared" si="77"/>
        <v>287.69587499999994</v>
      </c>
    </row>
    <row r="95" spans="1:55" x14ac:dyDescent="0.3">
      <c r="A95" s="48" t="s">
        <v>325</v>
      </c>
      <c r="D95" s="56">
        <f t="shared" ref="D95:AI95" si="78">+D41</f>
        <v>12.0899</v>
      </c>
      <c r="E95" s="56">
        <f t="shared" si="78"/>
        <v>14.517524999999999</v>
      </c>
      <c r="F95" s="56">
        <f t="shared" si="78"/>
        <v>11.384400000000001</v>
      </c>
      <c r="G95" s="56">
        <f t="shared" si="78"/>
        <v>10.695375000000002</v>
      </c>
      <c r="H95" s="56">
        <f t="shared" si="78"/>
        <v>13.771749999999999</v>
      </c>
      <c r="I95" s="56">
        <f t="shared" si="78"/>
        <v>12.0275</v>
      </c>
      <c r="J95" s="56">
        <f t="shared" si="78"/>
        <v>12.323674999999998</v>
      </c>
      <c r="K95" s="56">
        <f t="shared" si="78"/>
        <v>12.620899999999999</v>
      </c>
      <c r="L95" s="56">
        <f t="shared" si="78"/>
        <v>12.181849999999999</v>
      </c>
      <c r="M95" s="56">
        <f t="shared" si="78"/>
        <v>12.559950000000001</v>
      </c>
      <c r="N95" s="56">
        <f t="shared" si="78"/>
        <v>13.185225000000001</v>
      </c>
      <c r="O95" s="56">
        <f t="shared" si="78"/>
        <v>11.6829</v>
      </c>
      <c r="P95" s="56">
        <f t="shared" si="78"/>
        <v>12.222049999999999</v>
      </c>
      <c r="Q95" s="56">
        <f t="shared" si="78"/>
        <v>14.156025</v>
      </c>
      <c r="R95" s="56">
        <f t="shared" si="78"/>
        <v>13.886075000000002</v>
      </c>
      <c r="S95" s="56">
        <f t="shared" si="78"/>
        <v>13.36895</v>
      </c>
      <c r="T95" s="56">
        <f t="shared" si="78"/>
        <v>13.340925000000002</v>
      </c>
      <c r="U95" s="56">
        <f t="shared" si="78"/>
        <v>24.945899999999998</v>
      </c>
      <c r="V95" s="56">
        <f t="shared" si="78"/>
        <v>27.015000000000001</v>
      </c>
      <c r="W95" s="56">
        <f t="shared" si="78"/>
        <v>27.044375000000002</v>
      </c>
      <c r="X95" s="56">
        <f t="shared" si="78"/>
        <v>27.23725</v>
      </c>
      <c r="Y95" s="56">
        <f t="shared" si="78"/>
        <v>42.340825000000002</v>
      </c>
      <c r="Z95" s="56">
        <f t="shared" si="78"/>
        <v>67.421374999999998</v>
      </c>
      <c r="AA95" s="56">
        <f t="shared" si="78"/>
        <v>93.919125000000008</v>
      </c>
      <c r="AB95" s="56">
        <f t="shared" si="78"/>
        <v>68.096874999999997</v>
      </c>
      <c r="AC95" s="56">
        <f t="shared" si="78"/>
        <v>53.795975000000006</v>
      </c>
      <c r="AD95" s="56">
        <f t="shared" si="78"/>
        <v>31.895675000000001</v>
      </c>
      <c r="AE95" s="56">
        <f t="shared" si="78"/>
        <v>32.020625000000003</v>
      </c>
      <c r="AF95" s="56">
        <f t="shared" si="78"/>
        <v>31.572100000000002</v>
      </c>
      <c r="AG95" s="56">
        <f t="shared" si="78"/>
        <v>27.59835</v>
      </c>
      <c r="AH95" s="56">
        <f t="shared" si="78"/>
        <v>23.607099999999999</v>
      </c>
      <c r="AI95" s="56">
        <f t="shared" si="78"/>
        <v>24.513850000000001</v>
      </c>
      <c r="AJ95" s="56">
        <f t="shared" ref="AJ95:BC95" si="79">+AJ41</f>
        <v>20.508600000000001</v>
      </c>
      <c r="AK95" s="56">
        <f t="shared" si="79"/>
        <v>18.533975000000002</v>
      </c>
      <c r="AL95" s="56">
        <f t="shared" si="79"/>
        <v>18.1891</v>
      </c>
      <c r="AM95" s="56">
        <f t="shared" si="79"/>
        <v>18.661725000000001</v>
      </c>
      <c r="AN95" s="56">
        <f t="shared" si="79"/>
        <v>18.726475000000001</v>
      </c>
      <c r="AO95" s="56">
        <f t="shared" si="79"/>
        <v>18.791225000000001</v>
      </c>
      <c r="AP95" s="56">
        <f t="shared" si="79"/>
        <v>18.855975000000001</v>
      </c>
      <c r="AQ95" s="56">
        <f t="shared" si="79"/>
        <v>18.920725000000001</v>
      </c>
      <c r="AR95" s="56">
        <f t="shared" si="79"/>
        <v>18.985475000000001</v>
      </c>
      <c r="AS95" s="56">
        <f t="shared" si="79"/>
        <v>19.050225000000001</v>
      </c>
      <c r="AT95" s="56">
        <f t="shared" si="79"/>
        <v>19.114975000000001</v>
      </c>
      <c r="AU95" s="56">
        <f t="shared" si="79"/>
        <v>19.179725000000001</v>
      </c>
      <c r="AV95" s="56">
        <f t="shared" si="79"/>
        <v>19.244475000000001</v>
      </c>
      <c r="AW95" s="56">
        <f t="shared" si="79"/>
        <v>19.309225000000001</v>
      </c>
      <c r="AX95" s="56">
        <f t="shared" si="79"/>
        <v>19.373975000000002</v>
      </c>
      <c r="AY95" s="56">
        <f t="shared" si="79"/>
        <v>19.438725000000002</v>
      </c>
      <c r="AZ95" s="56">
        <f t="shared" si="79"/>
        <v>19.503475000000002</v>
      </c>
      <c r="BA95" s="56">
        <f t="shared" si="79"/>
        <v>19.568225000000002</v>
      </c>
      <c r="BB95" s="56">
        <f t="shared" si="79"/>
        <v>19.632975000000002</v>
      </c>
      <c r="BC95" s="57">
        <f t="shared" si="79"/>
        <v>19.697725000000002</v>
      </c>
    </row>
    <row r="96" spans="1:55" x14ac:dyDescent="0.3">
      <c r="A96" s="48" t="s">
        <v>401</v>
      </c>
      <c r="D96" s="56">
        <f t="shared" ref="D96:AO96" si="80">+-D62</f>
        <v>0</v>
      </c>
      <c r="E96" s="56">
        <f t="shared" si="80"/>
        <v>0</v>
      </c>
      <c r="F96" s="56">
        <f t="shared" si="80"/>
        <v>-26.607424999999999</v>
      </c>
      <c r="G96" s="56">
        <f t="shared" si="80"/>
        <v>0</v>
      </c>
      <c r="H96" s="56">
        <f t="shared" si="80"/>
        <v>-22.079775000000005</v>
      </c>
      <c r="I96" s="56">
        <f t="shared" si="80"/>
        <v>0</v>
      </c>
      <c r="J96" s="56">
        <f t="shared" si="80"/>
        <v>-25.799250000000001</v>
      </c>
      <c r="K96" s="56">
        <f t="shared" si="80"/>
        <v>0</v>
      </c>
      <c r="L96" s="56">
        <f t="shared" si="80"/>
        <v>-24.944574999999997</v>
      </c>
      <c r="M96" s="56">
        <f t="shared" si="80"/>
        <v>0</v>
      </c>
      <c r="N96" s="56">
        <f t="shared" si="80"/>
        <v>-24.741799999999998</v>
      </c>
      <c r="O96" s="56">
        <f t="shared" si="80"/>
        <v>0</v>
      </c>
      <c r="P96" s="56">
        <f t="shared" si="80"/>
        <v>-24.868124999999999</v>
      </c>
      <c r="Q96" s="56">
        <f t="shared" si="80"/>
        <v>0</v>
      </c>
      <c r="R96" s="56">
        <f t="shared" si="80"/>
        <v>-26.378074999999999</v>
      </c>
      <c r="S96" s="56">
        <f t="shared" si="80"/>
        <v>0</v>
      </c>
      <c r="T96" s="56">
        <f t="shared" si="80"/>
        <v>-27.255025000000003</v>
      </c>
      <c r="U96" s="56">
        <f t="shared" si="80"/>
        <v>0</v>
      </c>
      <c r="V96" s="56">
        <f t="shared" si="80"/>
        <v>-38.286825</v>
      </c>
      <c r="W96" s="56">
        <f t="shared" si="80"/>
        <v>0</v>
      </c>
      <c r="X96" s="56">
        <f t="shared" si="80"/>
        <v>-54.059375000000003</v>
      </c>
      <c r="Y96" s="56">
        <f t="shared" si="80"/>
        <v>0</v>
      </c>
      <c r="Z96" s="56">
        <f t="shared" si="80"/>
        <v>-69.578074999999998</v>
      </c>
      <c r="AA96" s="56">
        <f t="shared" si="80"/>
        <v>0</v>
      </c>
      <c r="AB96" s="56">
        <f t="shared" si="80"/>
        <v>-161.34050000000002</v>
      </c>
      <c r="AC96" s="56">
        <f t="shared" si="80"/>
        <v>0</v>
      </c>
      <c r="AD96" s="56">
        <f t="shared" si="80"/>
        <v>-121.89285000000001</v>
      </c>
      <c r="AE96" s="56">
        <f t="shared" si="80"/>
        <v>0</v>
      </c>
      <c r="AF96" s="56">
        <f t="shared" si="80"/>
        <v>-63.916300000000007</v>
      </c>
      <c r="AG96" s="56">
        <f t="shared" si="80"/>
        <v>0</v>
      </c>
      <c r="AH96" s="56">
        <f t="shared" si="80"/>
        <v>-59.170450000000002</v>
      </c>
      <c r="AI96" s="56">
        <f t="shared" si="80"/>
        <v>0</v>
      </c>
      <c r="AJ96" s="56">
        <f t="shared" si="80"/>
        <v>-48.120950000000001</v>
      </c>
      <c r="AK96" s="56">
        <f t="shared" si="80"/>
        <v>0</v>
      </c>
      <c r="AL96" s="56">
        <f t="shared" si="80"/>
        <v>-39.042574999999999</v>
      </c>
      <c r="AM96" s="56">
        <f t="shared" si="80"/>
        <v>0</v>
      </c>
      <c r="AN96" s="56">
        <f t="shared" si="80"/>
        <v>-36.850825</v>
      </c>
      <c r="AO96" s="56">
        <f t="shared" si="80"/>
        <v>0</v>
      </c>
      <c r="AP96" s="56">
        <f t="shared" ref="AP96:BB96" si="81">+-AP62</f>
        <v>0</v>
      </c>
      <c r="AQ96" s="56">
        <f t="shared" si="81"/>
        <v>0</v>
      </c>
      <c r="AR96" s="56">
        <f t="shared" si="81"/>
        <v>0</v>
      </c>
      <c r="AS96" s="56">
        <f t="shared" si="81"/>
        <v>0</v>
      </c>
      <c r="AT96" s="56">
        <f t="shared" si="81"/>
        <v>0</v>
      </c>
      <c r="AU96" s="56">
        <f t="shared" si="81"/>
        <v>0</v>
      </c>
      <c r="AV96" s="56">
        <f t="shared" si="81"/>
        <v>0</v>
      </c>
      <c r="AW96" s="56">
        <f t="shared" si="81"/>
        <v>0</v>
      </c>
      <c r="AX96" s="56">
        <f t="shared" si="81"/>
        <v>0</v>
      </c>
      <c r="AY96" s="56">
        <f t="shared" si="81"/>
        <v>0</v>
      </c>
      <c r="AZ96" s="56">
        <f t="shared" si="81"/>
        <v>0</v>
      </c>
      <c r="BA96" s="56">
        <f t="shared" si="81"/>
        <v>0</v>
      </c>
      <c r="BB96" s="56">
        <f t="shared" si="81"/>
        <v>0</v>
      </c>
      <c r="BC96" s="57">
        <f>+-BC62</f>
        <v>0</v>
      </c>
    </row>
    <row r="97" spans="1:55" ht="17.25" thickBot="1" x14ac:dyDescent="0.35">
      <c r="A97" s="48" t="s">
        <v>394</v>
      </c>
      <c r="D97" s="20">
        <f t="shared" ref="D97:AI97" si="82">SUM(D94:D96)</f>
        <v>12.0899</v>
      </c>
      <c r="E97" s="20">
        <f t="shared" si="82"/>
        <v>26.607424999999999</v>
      </c>
      <c r="F97" s="20">
        <f t="shared" si="82"/>
        <v>11.384399999999999</v>
      </c>
      <c r="G97" s="20">
        <f t="shared" si="82"/>
        <v>22.079775000000001</v>
      </c>
      <c r="H97" s="20">
        <f t="shared" si="82"/>
        <v>13.771749999999997</v>
      </c>
      <c r="I97" s="20">
        <f t="shared" si="82"/>
        <v>25.799249999999997</v>
      </c>
      <c r="J97" s="20">
        <f t="shared" si="82"/>
        <v>12.323674999999994</v>
      </c>
      <c r="K97" s="20">
        <f t="shared" si="82"/>
        <v>24.944574999999993</v>
      </c>
      <c r="L97" s="20">
        <f t="shared" si="82"/>
        <v>12.181849999999994</v>
      </c>
      <c r="M97" s="20">
        <f t="shared" si="82"/>
        <v>24.741799999999994</v>
      </c>
      <c r="N97" s="20">
        <f t="shared" si="82"/>
        <v>13.185224999999996</v>
      </c>
      <c r="O97" s="20">
        <f t="shared" si="82"/>
        <v>24.868124999999996</v>
      </c>
      <c r="P97" s="20">
        <f t="shared" si="82"/>
        <v>12.222049999999996</v>
      </c>
      <c r="Q97" s="20">
        <f t="shared" si="82"/>
        <v>26.378074999999995</v>
      </c>
      <c r="R97" s="20">
        <f t="shared" si="82"/>
        <v>13.886075000000002</v>
      </c>
      <c r="S97" s="20">
        <f t="shared" si="82"/>
        <v>27.255025000000003</v>
      </c>
      <c r="T97" s="20">
        <f t="shared" si="82"/>
        <v>13.340924999999999</v>
      </c>
      <c r="U97" s="20">
        <f t="shared" si="82"/>
        <v>38.286824999999993</v>
      </c>
      <c r="V97" s="20">
        <f t="shared" si="82"/>
        <v>27.014999999999993</v>
      </c>
      <c r="W97" s="20">
        <f t="shared" si="82"/>
        <v>54.059374999999996</v>
      </c>
      <c r="X97" s="20">
        <f t="shared" si="82"/>
        <v>27.237249999999989</v>
      </c>
      <c r="Y97" s="20">
        <f t="shared" si="82"/>
        <v>69.578074999999984</v>
      </c>
      <c r="Z97" s="20">
        <f t="shared" si="82"/>
        <v>67.421374999999969</v>
      </c>
      <c r="AA97" s="20">
        <f t="shared" si="82"/>
        <v>161.34049999999996</v>
      </c>
      <c r="AB97" s="20">
        <f t="shared" si="82"/>
        <v>68.096874999999955</v>
      </c>
      <c r="AC97" s="20">
        <f t="shared" si="82"/>
        <v>121.89284999999995</v>
      </c>
      <c r="AD97" s="20">
        <f t="shared" si="82"/>
        <v>31.895674999999954</v>
      </c>
      <c r="AE97" s="20">
        <f t="shared" si="82"/>
        <v>63.916299999999957</v>
      </c>
      <c r="AF97" s="20">
        <f t="shared" si="82"/>
        <v>31.572099999999949</v>
      </c>
      <c r="AG97" s="20">
        <f t="shared" si="82"/>
        <v>59.170449999999946</v>
      </c>
      <c r="AH97" s="20">
        <f t="shared" si="82"/>
        <v>23.607099999999946</v>
      </c>
      <c r="AI97" s="20">
        <f t="shared" si="82"/>
        <v>48.120949999999951</v>
      </c>
      <c r="AJ97" s="20">
        <f t="shared" ref="AJ97:BC97" si="83">SUM(AJ94:AJ96)</f>
        <v>20.508599999999952</v>
      </c>
      <c r="AK97" s="20">
        <f t="shared" si="83"/>
        <v>39.042574999999957</v>
      </c>
      <c r="AL97" s="20">
        <f t="shared" si="83"/>
        <v>18.189099999999954</v>
      </c>
      <c r="AM97" s="20">
        <f t="shared" si="83"/>
        <v>36.850824999999958</v>
      </c>
      <c r="AN97" s="20">
        <f t="shared" si="83"/>
        <v>18.726474999999958</v>
      </c>
      <c r="AO97" s="20">
        <f t="shared" si="83"/>
        <v>37.517699999999962</v>
      </c>
      <c r="AP97" s="20">
        <f t="shared" si="83"/>
        <v>56.373674999999963</v>
      </c>
      <c r="AQ97" s="20">
        <f t="shared" si="83"/>
        <v>75.294399999999968</v>
      </c>
      <c r="AR97" s="20">
        <f t="shared" si="83"/>
        <v>94.279874999999976</v>
      </c>
      <c r="AS97" s="20">
        <f t="shared" si="83"/>
        <v>113.33009999999997</v>
      </c>
      <c r="AT97" s="20">
        <f t="shared" si="83"/>
        <v>132.44507499999997</v>
      </c>
      <c r="AU97" s="20">
        <f t="shared" si="83"/>
        <v>151.62479999999996</v>
      </c>
      <c r="AV97" s="20">
        <f t="shared" si="83"/>
        <v>170.86927499999996</v>
      </c>
      <c r="AW97" s="20">
        <f t="shared" si="83"/>
        <v>190.17849999999996</v>
      </c>
      <c r="AX97" s="20">
        <f t="shared" si="83"/>
        <v>209.55247499999996</v>
      </c>
      <c r="AY97" s="20">
        <f t="shared" si="83"/>
        <v>228.99119999999996</v>
      </c>
      <c r="AZ97" s="20">
        <f t="shared" si="83"/>
        <v>248.49467499999997</v>
      </c>
      <c r="BA97" s="20">
        <f t="shared" si="83"/>
        <v>268.06289999999996</v>
      </c>
      <c r="BB97" s="20">
        <f t="shared" si="83"/>
        <v>287.69587499999994</v>
      </c>
      <c r="BC97" s="79">
        <f t="shared" si="83"/>
        <v>307.39359999999994</v>
      </c>
    </row>
    <row r="98" spans="1:55" ht="17.25" thickTop="1" x14ac:dyDescent="0.3">
      <c r="A98" s="48"/>
      <c r="BC98" s="50"/>
    </row>
    <row r="99" spans="1:55" x14ac:dyDescent="0.3">
      <c r="A99" s="53" t="s">
        <v>402</v>
      </c>
      <c r="B99" s="76" t="s">
        <v>420</v>
      </c>
      <c r="BC99" s="50"/>
    </row>
    <row r="100" spans="1:55" x14ac:dyDescent="0.3">
      <c r="A100" s="48" t="s">
        <v>230</v>
      </c>
      <c r="D100" s="146">
        <f t="shared" ref="D100:AI100" si="84">+$B$13+$B$16</f>
        <v>4.6500000000000004</v>
      </c>
      <c r="E100" s="146">
        <f t="shared" si="84"/>
        <v>4.6500000000000004</v>
      </c>
      <c r="F100" s="146">
        <f t="shared" si="84"/>
        <v>4.6500000000000004</v>
      </c>
      <c r="G100" s="146">
        <f t="shared" si="84"/>
        <v>4.6500000000000004</v>
      </c>
      <c r="H100" s="146">
        <f t="shared" si="84"/>
        <v>4.6500000000000004</v>
      </c>
      <c r="I100" s="146">
        <f t="shared" si="84"/>
        <v>4.6500000000000004</v>
      </c>
      <c r="J100" s="146">
        <f t="shared" si="84"/>
        <v>4.6500000000000004</v>
      </c>
      <c r="K100" s="146">
        <f t="shared" si="84"/>
        <v>4.6500000000000004</v>
      </c>
      <c r="L100" s="146">
        <f t="shared" si="84"/>
        <v>4.6500000000000004</v>
      </c>
      <c r="M100" s="146">
        <f t="shared" si="84"/>
        <v>4.6500000000000004</v>
      </c>
      <c r="N100" s="146">
        <f t="shared" si="84"/>
        <v>4.6500000000000004</v>
      </c>
      <c r="O100" s="146">
        <f t="shared" si="84"/>
        <v>4.6500000000000004</v>
      </c>
      <c r="P100" s="146">
        <f t="shared" si="84"/>
        <v>4.6500000000000004</v>
      </c>
      <c r="Q100" s="146">
        <f t="shared" si="84"/>
        <v>4.6500000000000004</v>
      </c>
      <c r="R100" s="146">
        <f t="shared" si="84"/>
        <v>4.6500000000000004</v>
      </c>
      <c r="S100" s="146">
        <f t="shared" si="84"/>
        <v>4.6500000000000004</v>
      </c>
      <c r="T100" s="146">
        <f t="shared" si="84"/>
        <v>4.6500000000000004</v>
      </c>
      <c r="U100" s="146">
        <f t="shared" si="84"/>
        <v>4.6500000000000004</v>
      </c>
      <c r="V100" s="146">
        <f t="shared" si="84"/>
        <v>4.6500000000000004</v>
      </c>
      <c r="W100" s="146">
        <f t="shared" si="84"/>
        <v>4.6500000000000004</v>
      </c>
      <c r="X100" s="146">
        <f t="shared" si="84"/>
        <v>4.6500000000000004</v>
      </c>
      <c r="Y100" s="146">
        <f t="shared" si="84"/>
        <v>4.6500000000000004</v>
      </c>
      <c r="Z100" s="146">
        <f t="shared" si="84"/>
        <v>4.6500000000000004</v>
      </c>
      <c r="AA100" s="146">
        <f t="shared" si="84"/>
        <v>4.6500000000000004</v>
      </c>
      <c r="AB100" s="146">
        <f t="shared" si="84"/>
        <v>4.6500000000000004</v>
      </c>
      <c r="AC100" s="146">
        <f t="shared" si="84"/>
        <v>4.6500000000000004</v>
      </c>
      <c r="AD100" s="146">
        <f t="shared" si="84"/>
        <v>4.6500000000000004</v>
      </c>
      <c r="AE100" s="146">
        <f t="shared" si="84"/>
        <v>4.6500000000000004</v>
      </c>
      <c r="AF100" s="146">
        <f t="shared" si="84"/>
        <v>4.6500000000000004</v>
      </c>
      <c r="AG100" s="146">
        <f t="shared" si="84"/>
        <v>4.6500000000000004</v>
      </c>
      <c r="AH100" s="146">
        <f t="shared" si="84"/>
        <v>4.6500000000000004</v>
      </c>
      <c r="AI100" s="146">
        <f t="shared" si="84"/>
        <v>4.6500000000000004</v>
      </c>
      <c r="AJ100" s="146">
        <f t="shared" ref="AJ100:BC100" si="85">+$B$13+$B$16</f>
        <v>4.6500000000000004</v>
      </c>
      <c r="AK100" s="146">
        <f t="shared" si="85"/>
        <v>4.6500000000000004</v>
      </c>
      <c r="AL100" s="146">
        <f t="shared" si="85"/>
        <v>4.6500000000000004</v>
      </c>
      <c r="AM100" s="146">
        <f t="shared" si="85"/>
        <v>4.6500000000000004</v>
      </c>
      <c r="AN100" s="146">
        <f t="shared" si="85"/>
        <v>4.6500000000000004</v>
      </c>
      <c r="AO100" s="146">
        <f t="shared" si="85"/>
        <v>4.6500000000000004</v>
      </c>
      <c r="AP100" s="146">
        <f t="shared" si="85"/>
        <v>4.6500000000000004</v>
      </c>
      <c r="AQ100" s="146">
        <f t="shared" si="85"/>
        <v>4.6500000000000004</v>
      </c>
      <c r="AR100" s="146">
        <f t="shared" si="85"/>
        <v>4.6500000000000004</v>
      </c>
      <c r="AS100" s="146">
        <f t="shared" si="85"/>
        <v>4.6500000000000004</v>
      </c>
      <c r="AT100" s="146">
        <f t="shared" si="85"/>
        <v>4.6500000000000004</v>
      </c>
      <c r="AU100" s="146">
        <f t="shared" si="85"/>
        <v>4.6500000000000004</v>
      </c>
      <c r="AV100" s="146">
        <f t="shared" si="85"/>
        <v>4.6500000000000004</v>
      </c>
      <c r="AW100" s="146">
        <f t="shared" si="85"/>
        <v>4.6500000000000004</v>
      </c>
      <c r="AX100" s="146">
        <f t="shared" si="85"/>
        <v>4.6500000000000004</v>
      </c>
      <c r="AY100" s="146">
        <f t="shared" si="85"/>
        <v>4.6500000000000004</v>
      </c>
      <c r="AZ100" s="146">
        <f t="shared" si="85"/>
        <v>4.6500000000000004</v>
      </c>
      <c r="BA100" s="146">
        <f t="shared" si="85"/>
        <v>4.6500000000000004</v>
      </c>
      <c r="BB100" s="146">
        <f t="shared" si="85"/>
        <v>4.6500000000000004</v>
      </c>
      <c r="BC100" s="148">
        <f t="shared" si="85"/>
        <v>4.6500000000000004</v>
      </c>
    </row>
    <row r="101" spans="1:55" x14ac:dyDescent="0.3">
      <c r="A101" s="48" t="s">
        <v>403</v>
      </c>
      <c r="D101" s="56">
        <f t="shared" ref="D101:AI101" si="86">+D10</f>
        <v>-48</v>
      </c>
      <c r="E101" s="56">
        <f t="shared" si="86"/>
        <v>-225</v>
      </c>
      <c r="F101" s="56">
        <f t="shared" si="86"/>
        <v>-363</v>
      </c>
      <c r="G101" s="56">
        <f t="shared" si="86"/>
        <v>-492</v>
      </c>
      <c r="H101" s="56">
        <f t="shared" si="86"/>
        <v>-658</v>
      </c>
      <c r="I101" s="56">
        <f t="shared" si="86"/>
        <v>-802</v>
      </c>
      <c r="J101" s="56">
        <f t="shared" si="86"/>
        <v>-949</v>
      </c>
      <c r="K101" s="56">
        <f t="shared" si="86"/>
        <v>-1099</v>
      </c>
      <c r="L101" s="56">
        <f t="shared" si="86"/>
        <v>-1243</v>
      </c>
      <c r="M101" s="56">
        <f t="shared" si="86"/>
        <v>-1391</v>
      </c>
      <c r="N101" s="56">
        <f t="shared" si="86"/>
        <v>-1546</v>
      </c>
      <c r="O101" s="56">
        <f t="shared" si="86"/>
        <v>-1682</v>
      </c>
      <c r="P101" s="56">
        <f t="shared" si="86"/>
        <v>-1824</v>
      </c>
      <c r="Q101" s="56">
        <f t="shared" si="86"/>
        <v>-1989</v>
      </c>
      <c r="R101" s="56">
        <f t="shared" si="86"/>
        <v>-2150</v>
      </c>
      <c r="S101" s="56">
        <f t="shared" si="86"/>
        <v>-2304</v>
      </c>
      <c r="T101" s="56">
        <f t="shared" si="86"/>
        <v>-2457</v>
      </c>
      <c r="U101" s="56">
        <f t="shared" si="86"/>
        <v>-2751</v>
      </c>
      <c r="V101" s="56">
        <f t="shared" si="86"/>
        <v>-3069</v>
      </c>
      <c r="W101" s="56">
        <f t="shared" si="86"/>
        <v>-3386</v>
      </c>
      <c r="X101" s="56">
        <f t="shared" si="86"/>
        <v>-3704</v>
      </c>
      <c r="Y101" s="56">
        <f t="shared" si="86"/>
        <v>-4205</v>
      </c>
      <c r="Z101" s="56">
        <f t="shared" si="86"/>
        <v>-5010</v>
      </c>
      <c r="AA101" s="56">
        <f t="shared" si="86"/>
        <v>-6135</v>
      </c>
      <c r="AB101" s="56">
        <f t="shared" si="86"/>
        <v>-6940</v>
      </c>
      <c r="AC101" s="56">
        <f t="shared" si="86"/>
        <v>-7567</v>
      </c>
      <c r="AD101" s="56">
        <f t="shared" si="86"/>
        <v>-7924</v>
      </c>
      <c r="AE101" s="56">
        <f t="shared" si="86"/>
        <v>-8281</v>
      </c>
      <c r="AF101" s="56">
        <f t="shared" si="86"/>
        <v>-8631</v>
      </c>
      <c r="AG101" s="56">
        <f t="shared" si="86"/>
        <v>-8931</v>
      </c>
      <c r="AH101" s="56">
        <f t="shared" si="86"/>
        <v>-9181</v>
      </c>
      <c r="AI101" s="56">
        <f t="shared" si="86"/>
        <v>-9441</v>
      </c>
      <c r="AJ101" s="56">
        <f t="shared" ref="AJ101:BC101" si="87">+AJ10</f>
        <v>-9651</v>
      </c>
      <c r="AK101" s="56">
        <f t="shared" si="87"/>
        <v>-9836</v>
      </c>
      <c r="AL101" s="56">
        <f t="shared" si="87"/>
        <v>-10016</v>
      </c>
      <c r="AM101" s="56">
        <f t="shared" si="87"/>
        <v>-10201</v>
      </c>
      <c r="AN101" s="56">
        <f t="shared" si="87"/>
        <v>-10386</v>
      </c>
      <c r="AO101" s="56">
        <f t="shared" si="87"/>
        <v>-10571</v>
      </c>
      <c r="AP101" s="56">
        <f t="shared" si="87"/>
        <v>-10756</v>
      </c>
      <c r="AQ101" s="56">
        <f t="shared" si="87"/>
        <v>-10941</v>
      </c>
      <c r="AR101" s="56">
        <f t="shared" si="87"/>
        <v>-11126</v>
      </c>
      <c r="AS101" s="56">
        <f t="shared" si="87"/>
        <v>-11311</v>
      </c>
      <c r="AT101" s="56">
        <f t="shared" si="87"/>
        <v>-11496</v>
      </c>
      <c r="AU101" s="56">
        <f t="shared" si="87"/>
        <v>-11681</v>
      </c>
      <c r="AV101" s="56">
        <f t="shared" si="87"/>
        <v>-11866</v>
      </c>
      <c r="AW101" s="56">
        <f t="shared" si="87"/>
        <v>-12051</v>
      </c>
      <c r="AX101" s="56">
        <f t="shared" si="87"/>
        <v>-12236</v>
      </c>
      <c r="AY101" s="56">
        <f t="shared" si="87"/>
        <v>-12421</v>
      </c>
      <c r="AZ101" s="56">
        <f t="shared" si="87"/>
        <v>-12606</v>
      </c>
      <c r="BA101" s="56">
        <f t="shared" si="87"/>
        <v>-12791</v>
      </c>
      <c r="BB101" s="56">
        <f t="shared" si="87"/>
        <v>-12976</v>
      </c>
      <c r="BC101" s="57">
        <f t="shared" si="87"/>
        <v>-13161</v>
      </c>
    </row>
    <row r="102" spans="1:55" ht="17.25" thickBot="1" x14ac:dyDescent="0.35">
      <c r="A102" s="48" t="s">
        <v>230</v>
      </c>
      <c r="D102" s="20">
        <f>+D100*D101</f>
        <v>-223.20000000000002</v>
      </c>
      <c r="E102" s="20">
        <f t="shared" ref="E102:AO102" si="88">+E100*E101</f>
        <v>-1046.25</v>
      </c>
      <c r="F102" s="20">
        <f t="shared" si="88"/>
        <v>-1687.95</v>
      </c>
      <c r="G102" s="20">
        <f t="shared" si="88"/>
        <v>-2287.8000000000002</v>
      </c>
      <c r="H102" s="20">
        <f t="shared" si="88"/>
        <v>-3059.7000000000003</v>
      </c>
      <c r="I102" s="20">
        <f t="shared" si="88"/>
        <v>-3729.3</v>
      </c>
      <c r="J102" s="20">
        <f t="shared" si="88"/>
        <v>-4412.8500000000004</v>
      </c>
      <c r="K102" s="20">
        <f t="shared" si="88"/>
        <v>-5110.3500000000004</v>
      </c>
      <c r="L102" s="20">
        <f t="shared" si="88"/>
        <v>-5779.9500000000007</v>
      </c>
      <c r="M102" s="20">
        <f t="shared" si="88"/>
        <v>-6468.1500000000005</v>
      </c>
      <c r="N102" s="20">
        <f t="shared" si="88"/>
        <v>-7188.9000000000005</v>
      </c>
      <c r="O102" s="20">
        <f t="shared" si="88"/>
        <v>-7821.3</v>
      </c>
      <c r="P102" s="20">
        <f t="shared" si="88"/>
        <v>-8481.6</v>
      </c>
      <c r="Q102" s="20">
        <f t="shared" si="88"/>
        <v>-9248.85</v>
      </c>
      <c r="R102" s="20">
        <f t="shared" si="88"/>
        <v>-9997.5</v>
      </c>
      <c r="S102" s="20">
        <f t="shared" si="88"/>
        <v>-10713.6</v>
      </c>
      <c r="T102" s="20">
        <f t="shared" si="88"/>
        <v>-11425.050000000001</v>
      </c>
      <c r="U102" s="20">
        <f t="shared" si="88"/>
        <v>-12792.150000000001</v>
      </c>
      <c r="V102" s="20">
        <f t="shared" si="88"/>
        <v>-14270.85</v>
      </c>
      <c r="W102" s="20">
        <f t="shared" si="88"/>
        <v>-15744.900000000001</v>
      </c>
      <c r="X102" s="20">
        <f t="shared" si="88"/>
        <v>-17223.600000000002</v>
      </c>
      <c r="Y102" s="20">
        <f t="shared" si="88"/>
        <v>-19553.25</v>
      </c>
      <c r="Z102" s="20">
        <f t="shared" si="88"/>
        <v>-23296.5</v>
      </c>
      <c r="AA102" s="20">
        <f t="shared" si="88"/>
        <v>-28527.750000000004</v>
      </c>
      <c r="AB102" s="20">
        <f t="shared" si="88"/>
        <v>-32271.000000000004</v>
      </c>
      <c r="AC102" s="20">
        <f t="shared" si="88"/>
        <v>-35186.550000000003</v>
      </c>
      <c r="AD102" s="20">
        <f t="shared" si="88"/>
        <v>-36846.600000000006</v>
      </c>
      <c r="AE102" s="20">
        <f t="shared" si="88"/>
        <v>-38506.65</v>
      </c>
      <c r="AF102" s="20">
        <f t="shared" si="88"/>
        <v>-40134.15</v>
      </c>
      <c r="AG102" s="20">
        <f t="shared" si="88"/>
        <v>-41529.15</v>
      </c>
      <c r="AH102" s="20">
        <f t="shared" si="88"/>
        <v>-42691.65</v>
      </c>
      <c r="AI102" s="20">
        <f t="shared" si="88"/>
        <v>-43900.65</v>
      </c>
      <c r="AJ102" s="20">
        <f t="shared" si="88"/>
        <v>-44877.15</v>
      </c>
      <c r="AK102" s="20">
        <f t="shared" si="88"/>
        <v>-45737.4</v>
      </c>
      <c r="AL102" s="20">
        <f t="shared" si="88"/>
        <v>-46574.400000000001</v>
      </c>
      <c r="AM102" s="20">
        <f t="shared" si="88"/>
        <v>-47434.65</v>
      </c>
      <c r="AN102" s="20">
        <f t="shared" si="88"/>
        <v>-48294.9</v>
      </c>
      <c r="AO102" s="20">
        <f t="shared" si="88"/>
        <v>-49155.15</v>
      </c>
      <c r="AP102" s="20">
        <f t="shared" ref="AP102:BC102" si="89">+AP100*AP101</f>
        <v>-50015.4</v>
      </c>
      <c r="AQ102" s="20">
        <f t="shared" si="89"/>
        <v>-50875.65</v>
      </c>
      <c r="AR102" s="20">
        <f t="shared" si="89"/>
        <v>-51735.9</v>
      </c>
      <c r="AS102" s="20">
        <f t="shared" si="89"/>
        <v>-52596.15</v>
      </c>
      <c r="AT102" s="20">
        <f t="shared" si="89"/>
        <v>-53456.4</v>
      </c>
      <c r="AU102" s="20">
        <f t="shared" si="89"/>
        <v>-54316.65</v>
      </c>
      <c r="AV102" s="20">
        <f t="shared" si="89"/>
        <v>-55176.9</v>
      </c>
      <c r="AW102" s="20">
        <f t="shared" si="89"/>
        <v>-56037.15</v>
      </c>
      <c r="AX102" s="20">
        <f t="shared" si="89"/>
        <v>-56897.4</v>
      </c>
      <c r="AY102" s="20">
        <f t="shared" si="89"/>
        <v>-57757.65</v>
      </c>
      <c r="AZ102" s="20">
        <f t="shared" si="89"/>
        <v>-58617.9</v>
      </c>
      <c r="BA102" s="20">
        <f t="shared" si="89"/>
        <v>-59478.15</v>
      </c>
      <c r="BB102" s="20">
        <f t="shared" si="89"/>
        <v>-60338.400000000001</v>
      </c>
      <c r="BC102" s="79">
        <f t="shared" si="89"/>
        <v>-61198.65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2:BC44" name="Other Variable Costs"/>
    <protectedRange sqref="D31:BC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  <protectedRange sqref="D46:BC46" name="Advertising"/>
  </protectedRanges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8" tint="0.59999389629810485"/>
  </sheetPr>
  <dimension ref="A1:BD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A12" sqref="A12:A102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367</v>
      </c>
    </row>
    <row r="2" spans="1:55" ht="18.75" x14ac:dyDescent="0.3">
      <c r="A2" s="81" t="str">
        <f>+Voraussetzung!B8</f>
        <v>Produkt 2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248</v>
      </c>
      <c r="E3" s="83" t="s">
        <v>249</v>
      </c>
      <c r="F3" s="83" t="s">
        <v>250</v>
      </c>
      <c r="G3" s="83" t="s">
        <v>251</v>
      </c>
      <c r="H3" s="83" t="s">
        <v>252</v>
      </c>
      <c r="I3" s="83" t="s">
        <v>253</v>
      </c>
      <c r="J3" s="83" t="s">
        <v>254</v>
      </c>
      <c r="K3" s="83" t="s">
        <v>255</v>
      </c>
      <c r="L3" s="83" t="s">
        <v>256</v>
      </c>
      <c r="M3" s="83" t="s">
        <v>257</v>
      </c>
      <c r="N3" s="83" t="s">
        <v>258</v>
      </c>
      <c r="O3" s="83" t="s">
        <v>259</v>
      </c>
      <c r="P3" s="83" t="s">
        <v>260</v>
      </c>
      <c r="Q3" s="83" t="s">
        <v>261</v>
      </c>
      <c r="R3" s="83" t="s">
        <v>262</v>
      </c>
      <c r="S3" s="83" t="s">
        <v>263</v>
      </c>
      <c r="T3" s="83" t="s">
        <v>264</v>
      </c>
      <c r="U3" s="83" t="s">
        <v>265</v>
      </c>
      <c r="V3" s="83" t="s">
        <v>266</v>
      </c>
      <c r="W3" s="83" t="s">
        <v>267</v>
      </c>
      <c r="X3" s="83" t="s">
        <v>268</v>
      </c>
      <c r="Y3" s="83" t="s">
        <v>269</v>
      </c>
      <c r="Z3" s="83" t="s">
        <v>270</v>
      </c>
      <c r="AA3" s="83" t="s">
        <v>271</v>
      </c>
      <c r="AB3" s="83" t="s">
        <v>272</v>
      </c>
      <c r="AC3" s="83" t="s">
        <v>273</v>
      </c>
      <c r="AD3" s="83" t="s">
        <v>274</v>
      </c>
      <c r="AE3" s="83" t="s">
        <v>275</v>
      </c>
      <c r="AF3" s="83" t="s">
        <v>276</v>
      </c>
      <c r="AG3" s="83" t="s">
        <v>277</v>
      </c>
      <c r="AH3" s="83" t="s">
        <v>278</v>
      </c>
      <c r="AI3" s="83" t="s">
        <v>279</v>
      </c>
      <c r="AJ3" s="83" t="s">
        <v>280</v>
      </c>
      <c r="AK3" s="83" t="s">
        <v>281</v>
      </c>
      <c r="AL3" s="83" t="s">
        <v>282</v>
      </c>
      <c r="AM3" s="83" t="s">
        <v>283</v>
      </c>
      <c r="AN3" s="83" t="s">
        <v>284</v>
      </c>
      <c r="AO3" s="83" t="s">
        <v>285</v>
      </c>
      <c r="AP3" s="83" t="s">
        <v>286</v>
      </c>
      <c r="AQ3" s="83" t="s">
        <v>287</v>
      </c>
      <c r="AR3" s="83" t="s">
        <v>288</v>
      </c>
      <c r="AS3" s="83" t="s">
        <v>289</v>
      </c>
      <c r="AT3" s="83" t="s">
        <v>290</v>
      </c>
      <c r="AU3" s="83" t="s">
        <v>291</v>
      </c>
      <c r="AV3" s="83" t="s">
        <v>292</v>
      </c>
      <c r="AW3" s="83" t="s">
        <v>293</v>
      </c>
      <c r="AX3" s="83" t="s">
        <v>294</v>
      </c>
      <c r="AY3" s="83" t="s">
        <v>295</v>
      </c>
      <c r="AZ3" s="83" t="s">
        <v>296</v>
      </c>
      <c r="BA3" s="83" t="s">
        <v>297</v>
      </c>
      <c r="BB3" s="83" t="s">
        <v>298</v>
      </c>
      <c r="BC3" s="83" t="s">
        <v>299</v>
      </c>
    </row>
    <row r="5" spans="1:55" x14ac:dyDescent="0.3">
      <c r="A5" s="12" t="s">
        <v>368</v>
      </c>
      <c r="B5" s="39" t="s">
        <v>404</v>
      </c>
      <c r="C5" s="37">
        <f>+Eröffnungsbilanz!B19</f>
        <v>200</v>
      </c>
      <c r="D5" s="14">
        <f>+C5</f>
        <v>200</v>
      </c>
      <c r="E5" s="14">
        <f>+D10</f>
        <v>3</v>
      </c>
      <c r="F5" s="14">
        <f t="shared" ref="F5:BC5" si="1">+E10</f>
        <v>-163</v>
      </c>
      <c r="G5" s="14">
        <f t="shared" si="1"/>
        <v>-250</v>
      </c>
      <c r="H5" s="14">
        <f t="shared" si="1"/>
        <v>-441</v>
      </c>
      <c r="I5" s="14">
        <f t="shared" si="1"/>
        <v>-614</v>
      </c>
      <c r="J5" s="14">
        <f t="shared" si="1"/>
        <v>-796</v>
      </c>
      <c r="K5" s="14">
        <f t="shared" si="1"/>
        <v>-997</v>
      </c>
      <c r="L5" s="14">
        <f t="shared" si="1"/>
        <v>-1202</v>
      </c>
      <c r="M5" s="14">
        <f t="shared" si="1"/>
        <v>-1398</v>
      </c>
      <c r="N5" s="14">
        <f t="shared" si="1"/>
        <v>-1608</v>
      </c>
      <c r="O5" s="14">
        <f t="shared" si="1"/>
        <v>-1804</v>
      </c>
      <c r="P5" s="14">
        <f t="shared" si="1"/>
        <v>-2014</v>
      </c>
      <c r="Q5" s="14">
        <f t="shared" si="1"/>
        <v>-2224</v>
      </c>
      <c r="R5" s="14">
        <f t="shared" si="1"/>
        <v>-2449</v>
      </c>
      <c r="S5" s="14">
        <f t="shared" si="1"/>
        <v>-2675</v>
      </c>
      <c r="T5" s="14">
        <f t="shared" si="1"/>
        <v>-2889</v>
      </c>
      <c r="U5" s="14">
        <f t="shared" si="1"/>
        <v>-2910</v>
      </c>
      <c r="V5" s="14">
        <f t="shared" si="1"/>
        <v>-3124</v>
      </c>
      <c r="W5" s="14">
        <f t="shared" si="1"/>
        <v>-3363</v>
      </c>
      <c r="X5" s="14">
        <f t="shared" si="1"/>
        <v>-3606</v>
      </c>
      <c r="Y5" s="14">
        <f t="shared" si="1"/>
        <v>-3851</v>
      </c>
      <c r="Z5" s="14">
        <f t="shared" si="1"/>
        <v>-4095</v>
      </c>
      <c r="AA5" s="14">
        <f t="shared" si="1"/>
        <v>-4376</v>
      </c>
      <c r="AB5" s="14">
        <f t="shared" si="1"/>
        <v>-4681</v>
      </c>
      <c r="AC5" s="14">
        <f t="shared" si="1"/>
        <v>-4986</v>
      </c>
      <c r="AD5" s="14">
        <f t="shared" si="1"/>
        <v>-5291</v>
      </c>
      <c r="AE5" s="14">
        <f t="shared" si="1"/>
        <v>-5596</v>
      </c>
      <c r="AF5" s="14">
        <f t="shared" si="1"/>
        <v>-5904</v>
      </c>
      <c r="AG5" s="14">
        <f t="shared" si="1"/>
        <v>-6204</v>
      </c>
      <c r="AH5" s="14">
        <f t="shared" si="1"/>
        <v>-6599</v>
      </c>
      <c r="AI5" s="14">
        <f t="shared" si="1"/>
        <v>-6969</v>
      </c>
      <c r="AJ5" s="14">
        <f t="shared" si="1"/>
        <v>-7239</v>
      </c>
      <c r="AK5" s="14">
        <f t="shared" si="1"/>
        <v>-7489</v>
      </c>
      <c r="AL5" s="14">
        <f t="shared" si="1"/>
        <v>-7732</v>
      </c>
      <c r="AM5" s="14">
        <f t="shared" si="1"/>
        <v>-7972</v>
      </c>
      <c r="AN5" s="14">
        <f t="shared" si="1"/>
        <v>-8212</v>
      </c>
      <c r="AO5" s="14">
        <f t="shared" si="1"/>
        <v>-8452</v>
      </c>
      <c r="AP5" s="14">
        <f t="shared" si="1"/>
        <v>-8692</v>
      </c>
      <c r="AQ5" s="14">
        <f t="shared" si="1"/>
        <v>-8932</v>
      </c>
      <c r="AR5" s="14">
        <f t="shared" si="1"/>
        <v>-9172</v>
      </c>
      <c r="AS5" s="14">
        <f t="shared" si="1"/>
        <v>-9412</v>
      </c>
      <c r="AT5" s="14">
        <f t="shared" si="1"/>
        <v>-9652</v>
      </c>
      <c r="AU5" s="14">
        <f t="shared" si="1"/>
        <v>-9892</v>
      </c>
      <c r="AV5" s="14">
        <f t="shared" si="1"/>
        <v>-10132</v>
      </c>
      <c r="AW5" s="14">
        <f t="shared" si="1"/>
        <v>-10372</v>
      </c>
      <c r="AX5" s="14">
        <f t="shared" si="1"/>
        <v>-10612</v>
      </c>
      <c r="AY5" s="14">
        <f t="shared" si="1"/>
        <v>-10852</v>
      </c>
      <c r="AZ5" s="14">
        <f t="shared" si="1"/>
        <v>-11092</v>
      </c>
      <c r="BA5" s="14">
        <f t="shared" si="1"/>
        <v>-11332</v>
      </c>
      <c r="BB5" s="14">
        <f t="shared" si="1"/>
        <v>-11572</v>
      </c>
      <c r="BC5" s="14">
        <f t="shared" si="1"/>
        <v>-11812</v>
      </c>
    </row>
    <row r="6" spans="1:55" x14ac:dyDescent="0.3">
      <c r="A6" s="3" t="s">
        <v>339</v>
      </c>
      <c r="B6" s="39" t="s">
        <v>405</v>
      </c>
      <c r="C6" s="14"/>
      <c r="D6" s="14">
        <f>IF(ISBLANK(Verkäufe!C36),-Verkäufe!C6,-Verkäufe!C36)</f>
        <v>-197</v>
      </c>
      <c r="E6" s="14">
        <f>IF(ISBLANK(Verkäufe!D36),-Verkäufe!D6,-Verkäufe!D36)</f>
        <v>-166</v>
      </c>
      <c r="F6" s="14">
        <f>IF(ISBLANK(Verkäufe!E36),-Verkäufe!E6,-Verkäufe!E36)</f>
        <v>-87</v>
      </c>
      <c r="G6" s="14">
        <f>IF(ISBLANK(Verkäufe!F36),-Verkäufe!F6,-Verkäufe!F36)</f>
        <v>-191</v>
      </c>
      <c r="H6" s="14">
        <f>IF(ISBLANK(Verkäufe!G36),-Verkäufe!G6,-Verkäufe!G36)</f>
        <v>-173</v>
      </c>
      <c r="I6" s="14">
        <f>IF(ISBLANK(Verkäufe!H36),-Verkäufe!H6,-Verkäufe!H36)</f>
        <v>-182</v>
      </c>
      <c r="J6" s="14">
        <f>IF(ISBLANK(Verkäufe!I36),-Verkäufe!I6,-Verkäufe!I36)</f>
        <v>-201</v>
      </c>
      <c r="K6" s="14">
        <f>IF(ISBLANK(Verkäufe!J36),-Verkäufe!J6,-Verkäufe!J36)</f>
        <v>-205</v>
      </c>
      <c r="L6" s="14">
        <f>IF(ISBLANK(Verkäufe!K36),-Verkäufe!K6,-Verkäufe!K36)</f>
        <v>-196</v>
      </c>
      <c r="M6" s="14">
        <f>IF(ISBLANK(Verkäufe!L36),-Verkäufe!L6,-Verkäufe!L36)</f>
        <v>-210</v>
      </c>
      <c r="N6" s="14">
        <f>IF(ISBLANK(Verkäufe!M36),-Verkäufe!M6,-Verkäufe!M36)</f>
        <v>-196</v>
      </c>
      <c r="O6" s="14">
        <f>IF(ISBLANK(Verkäufe!N36),-Verkäufe!N6,-Verkäufe!N36)</f>
        <v>-210</v>
      </c>
      <c r="P6" s="14">
        <f>IF(ISBLANK(Verkäufe!O36),-Verkäufe!O6,-Verkäufe!O36)</f>
        <v>-210</v>
      </c>
      <c r="Q6" s="14">
        <f>IF(ISBLANK(Verkäufe!P36),-Verkäufe!P6,-Verkäufe!P36)</f>
        <v>-225</v>
      </c>
      <c r="R6" s="14">
        <f>IF(ISBLANK(Verkäufe!Q36),-Verkäufe!Q6,-Verkäufe!Q36)</f>
        <v>-226</v>
      </c>
      <c r="S6" s="14">
        <f>IF(ISBLANK(Verkäufe!R36),-Verkäufe!R6,-Verkäufe!R36)</f>
        <v>-214</v>
      </c>
      <c r="T6" s="14">
        <f>IF(ISBLANK(Verkäufe!S36),-Verkäufe!S6,-Verkäufe!S36)</f>
        <v>-21</v>
      </c>
      <c r="U6" s="14">
        <f>IF(ISBLANK(Verkäufe!T36),-Verkäufe!T6,-Verkäufe!T36)</f>
        <v>-214</v>
      </c>
      <c r="V6" s="14">
        <f>IF(ISBLANK(Verkäufe!U36),-Verkäufe!U6,-Verkäufe!U36)</f>
        <v>-239</v>
      </c>
      <c r="W6" s="14">
        <f>IF(ISBLANK(Verkäufe!V36),-Verkäufe!V6,-Verkäufe!V36)</f>
        <v>-243</v>
      </c>
      <c r="X6" s="14">
        <f>IF(ISBLANK(Verkäufe!W36),-Verkäufe!W6,-Verkäufe!W36)</f>
        <v>-245</v>
      </c>
      <c r="Y6" s="14">
        <f>IF(ISBLANK(Verkäufe!X36),-Verkäufe!X6,-Verkäufe!X36)</f>
        <v>-244</v>
      </c>
      <c r="Z6" s="14">
        <f>IF(ISBLANK(Verkäufe!Y36),-Verkäufe!Y6,-Verkäufe!Y36)</f>
        <v>-281</v>
      </c>
      <c r="AA6" s="14">
        <f>IF(ISBLANK(Verkäufe!Z36),-Verkäufe!Z6,-Verkäufe!Z36)</f>
        <v>-305</v>
      </c>
      <c r="AB6" s="14">
        <f>IF(ISBLANK(Verkäufe!AA36),-Verkäufe!AA6,-Verkäufe!AA36)</f>
        <v>-305</v>
      </c>
      <c r="AC6" s="14">
        <f>IF(ISBLANK(Verkäufe!AB36),-Verkäufe!AB6,-Verkäufe!AB36)</f>
        <v>-305</v>
      </c>
      <c r="AD6" s="14">
        <f>IF(ISBLANK(Verkäufe!AC36),-Verkäufe!AC6,-Verkäufe!AC36)</f>
        <v>-305</v>
      </c>
      <c r="AE6" s="14">
        <f>IF(ISBLANK(Verkäufe!AD36),-Verkäufe!AD6,-Verkäufe!AD36)</f>
        <v>-308</v>
      </c>
      <c r="AF6" s="14">
        <f>IF(ISBLANK(Verkäufe!AE36),-Verkäufe!AE6,-Verkäufe!AE36)</f>
        <v>-300</v>
      </c>
      <c r="AG6" s="14">
        <f>IF(ISBLANK(Verkäufe!AF36),-Verkäufe!AF6,-Verkäufe!AF36)</f>
        <v>-395</v>
      </c>
      <c r="AH6" s="14">
        <f>IF(ISBLANK(Verkäufe!AG36),-Verkäufe!AG6,-Verkäufe!AG36)</f>
        <v>-370</v>
      </c>
      <c r="AI6" s="14">
        <f>IF(ISBLANK(Verkäufe!AH36),-Verkäufe!AH6,-Verkäufe!AH36)</f>
        <v>-270</v>
      </c>
      <c r="AJ6" s="14">
        <f>IF(ISBLANK(Verkäufe!AI36),-Verkäufe!AI6,-Verkäufe!AI36)</f>
        <v>-250</v>
      </c>
      <c r="AK6" s="14">
        <f>IF(ISBLANK(Verkäufe!AJ36),-Verkäufe!AJ6,-Verkäufe!AJ36)</f>
        <v>-243</v>
      </c>
      <c r="AL6" s="14">
        <f>IF(ISBLANK(Verkäufe!AK36),-Verkäufe!AK6,-Verkäufe!AK36)</f>
        <v>-240</v>
      </c>
      <c r="AM6" s="14">
        <f>IF(ISBLANK(Verkäufe!AL36),-Verkäufe!AL6,-Verkäufe!AL36)</f>
        <v>-240</v>
      </c>
      <c r="AN6" s="14">
        <f>IF(ISBLANK(Verkäufe!AM36),-Verkäufe!AM6,-Verkäufe!AM36)</f>
        <v>-240</v>
      </c>
      <c r="AO6" s="14">
        <f>IF(ISBLANK(Verkäufe!AN36),-Verkäufe!AN6,-Verkäufe!AN36)</f>
        <v>-240</v>
      </c>
      <c r="AP6" s="14">
        <f>IF(ISBLANK(Verkäufe!AO36),-Verkäufe!AO6,-Verkäufe!AO36)</f>
        <v>-240</v>
      </c>
      <c r="AQ6" s="14">
        <f>IF(ISBLANK(Verkäufe!AP36),-Verkäufe!AP6,-Verkäufe!AP36)</f>
        <v>-240</v>
      </c>
      <c r="AR6" s="14">
        <f>IF(ISBLANK(Verkäufe!AQ36),-Verkäufe!AQ6,-Verkäufe!AQ36)</f>
        <v>-240</v>
      </c>
      <c r="AS6" s="14">
        <f>IF(ISBLANK(Verkäufe!AR36),-Verkäufe!AR6,-Verkäufe!AR36)</f>
        <v>-240</v>
      </c>
      <c r="AT6" s="14">
        <f>IF(ISBLANK(Verkäufe!AS36),-Verkäufe!AS6,-Verkäufe!AS36)</f>
        <v>-240</v>
      </c>
      <c r="AU6" s="14">
        <f>IF(ISBLANK(Verkäufe!AT36),-Verkäufe!AT6,-Verkäufe!AT36)</f>
        <v>-240</v>
      </c>
      <c r="AV6" s="14">
        <f>IF(ISBLANK(Verkäufe!AU36),-Verkäufe!AU6,-Verkäufe!AU36)</f>
        <v>-240</v>
      </c>
      <c r="AW6" s="14">
        <f>IF(ISBLANK(Verkäufe!AV36),-Verkäufe!AV6,-Verkäufe!AV36)</f>
        <v>-240</v>
      </c>
      <c r="AX6" s="14">
        <f>IF(ISBLANK(Verkäufe!AW36),-Verkäufe!AW6,-Verkäufe!AW36)</f>
        <v>-240</v>
      </c>
      <c r="AY6" s="14">
        <f>IF(ISBLANK(Verkäufe!AX36),-Verkäufe!AX6,-Verkäufe!AX36)</f>
        <v>-240</v>
      </c>
      <c r="AZ6" s="14">
        <f>IF(ISBLANK(Verkäufe!AY36),-Verkäufe!AY6,-Verkäufe!AY36)</f>
        <v>-240</v>
      </c>
      <c r="BA6" s="14">
        <f>IF(ISBLANK(Verkäufe!AZ36),-Verkäufe!AZ6,-Verkäufe!AZ36)</f>
        <v>-240</v>
      </c>
      <c r="BB6" s="14">
        <f>IF(ISBLANK(Verkäufe!BA36),-Verkäufe!BA6,-Verkäufe!BA36)</f>
        <v>-240</v>
      </c>
      <c r="BC6" s="14">
        <f>IF(ISBLANK(Verkäufe!BB36),-Verkäufe!BB6,-Verkäufe!BB36)</f>
        <v>-240</v>
      </c>
    </row>
    <row r="7" spans="1:55" x14ac:dyDescent="0.3">
      <c r="A7" s="3" t="s">
        <v>369</v>
      </c>
      <c r="B7" s="39" t="s">
        <v>406</v>
      </c>
      <c r="C7" s="14">
        <f>+Eröffnungsbilanz!B50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370</v>
      </c>
      <c r="B8" s="39" t="s">
        <v>407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29"/>
      <c r="U8" s="19"/>
      <c r="V8" s="19"/>
      <c r="W8" s="19"/>
      <c r="X8" s="19"/>
      <c r="Y8" s="19"/>
      <c r="Z8" s="19"/>
      <c r="AA8" s="19"/>
      <c r="AB8" s="19"/>
      <c r="AC8" s="129"/>
      <c r="AD8" s="19"/>
      <c r="AE8" s="19"/>
      <c r="AF8" s="19"/>
      <c r="AG8" s="19"/>
      <c r="AH8" s="19"/>
      <c r="AI8" s="19"/>
      <c r="AJ8" s="19"/>
      <c r="AK8" s="19"/>
      <c r="AL8" s="19"/>
      <c r="AM8" s="12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371</v>
      </c>
      <c r="C10" s="14"/>
      <c r="D10" s="26">
        <f>SUM(D5:D9)</f>
        <v>3</v>
      </c>
      <c r="E10" s="26">
        <f t="shared" ref="E10:BB10" si="2">SUM(E5:E9)</f>
        <v>-163</v>
      </c>
      <c r="F10" s="26">
        <f t="shared" si="2"/>
        <v>-250</v>
      </c>
      <c r="G10" s="26">
        <f t="shared" si="2"/>
        <v>-441</v>
      </c>
      <c r="H10" s="26">
        <f t="shared" si="2"/>
        <v>-614</v>
      </c>
      <c r="I10" s="26">
        <f t="shared" si="2"/>
        <v>-796</v>
      </c>
      <c r="J10" s="26">
        <f t="shared" si="2"/>
        <v>-997</v>
      </c>
      <c r="K10" s="26">
        <f t="shared" si="2"/>
        <v>-1202</v>
      </c>
      <c r="L10" s="26">
        <f t="shared" si="2"/>
        <v>-1398</v>
      </c>
      <c r="M10" s="26">
        <f t="shared" si="2"/>
        <v>-1608</v>
      </c>
      <c r="N10" s="26">
        <f t="shared" si="2"/>
        <v>-1804</v>
      </c>
      <c r="O10" s="26">
        <f t="shared" si="2"/>
        <v>-2014</v>
      </c>
      <c r="P10" s="26">
        <f t="shared" si="2"/>
        <v>-2224</v>
      </c>
      <c r="Q10" s="26">
        <f t="shared" si="2"/>
        <v>-2449</v>
      </c>
      <c r="R10" s="26">
        <f t="shared" si="2"/>
        <v>-2675</v>
      </c>
      <c r="S10" s="26">
        <f t="shared" si="2"/>
        <v>-2889</v>
      </c>
      <c r="T10" s="26">
        <f t="shared" si="2"/>
        <v>-2910</v>
      </c>
      <c r="U10" s="26">
        <f t="shared" si="2"/>
        <v>-3124</v>
      </c>
      <c r="V10" s="26">
        <f t="shared" si="2"/>
        <v>-3363</v>
      </c>
      <c r="W10" s="26">
        <f t="shared" si="2"/>
        <v>-3606</v>
      </c>
      <c r="X10" s="26">
        <f t="shared" si="2"/>
        <v>-3851</v>
      </c>
      <c r="Y10" s="26">
        <f t="shared" si="2"/>
        <v>-4095</v>
      </c>
      <c r="Z10" s="26">
        <f t="shared" si="2"/>
        <v>-4376</v>
      </c>
      <c r="AA10" s="26">
        <f t="shared" si="2"/>
        <v>-4681</v>
      </c>
      <c r="AB10" s="26">
        <f t="shared" si="2"/>
        <v>-4986</v>
      </c>
      <c r="AC10" s="26">
        <f t="shared" si="2"/>
        <v>-5291</v>
      </c>
      <c r="AD10" s="26">
        <f t="shared" si="2"/>
        <v>-5596</v>
      </c>
      <c r="AE10" s="26">
        <f t="shared" si="2"/>
        <v>-5904</v>
      </c>
      <c r="AF10" s="26">
        <f t="shared" si="2"/>
        <v>-6204</v>
      </c>
      <c r="AG10" s="26">
        <f t="shared" si="2"/>
        <v>-6599</v>
      </c>
      <c r="AH10" s="26">
        <f t="shared" si="2"/>
        <v>-6969</v>
      </c>
      <c r="AI10" s="26">
        <f t="shared" si="2"/>
        <v>-7239</v>
      </c>
      <c r="AJ10" s="26">
        <f t="shared" si="2"/>
        <v>-7489</v>
      </c>
      <c r="AK10" s="26">
        <f t="shared" si="2"/>
        <v>-7732</v>
      </c>
      <c r="AL10" s="26">
        <f t="shared" si="2"/>
        <v>-7972</v>
      </c>
      <c r="AM10" s="26">
        <f t="shared" si="2"/>
        <v>-8212</v>
      </c>
      <c r="AN10" s="26">
        <f t="shared" si="2"/>
        <v>-8452</v>
      </c>
      <c r="AO10" s="26">
        <f t="shared" si="2"/>
        <v>-8692</v>
      </c>
      <c r="AP10" s="26">
        <f t="shared" si="2"/>
        <v>-8932</v>
      </c>
      <c r="AQ10" s="26">
        <f t="shared" si="2"/>
        <v>-9172</v>
      </c>
      <c r="AR10" s="26">
        <f t="shared" si="2"/>
        <v>-9412</v>
      </c>
      <c r="AS10" s="26">
        <f t="shared" si="2"/>
        <v>-9652</v>
      </c>
      <c r="AT10" s="26">
        <f t="shared" si="2"/>
        <v>-9892</v>
      </c>
      <c r="AU10" s="26">
        <f t="shared" si="2"/>
        <v>-10132</v>
      </c>
      <c r="AV10" s="26">
        <f t="shared" si="2"/>
        <v>-10372</v>
      </c>
      <c r="AW10" s="26">
        <f t="shared" si="2"/>
        <v>-10612</v>
      </c>
      <c r="AX10" s="26">
        <f t="shared" si="2"/>
        <v>-10852</v>
      </c>
      <c r="AY10" s="26">
        <f t="shared" si="2"/>
        <v>-11092</v>
      </c>
      <c r="AZ10" s="26">
        <f t="shared" si="2"/>
        <v>-11332</v>
      </c>
      <c r="BA10" s="26">
        <f t="shared" si="2"/>
        <v>-11572</v>
      </c>
      <c r="BB10" s="26">
        <f t="shared" si="2"/>
        <v>-11812</v>
      </c>
      <c r="BC10" s="26">
        <f>SUM(BC5:BC9)</f>
        <v>-12052</v>
      </c>
    </row>
    <row r="11" spans="1:55" ht="17.25" thickTop="1" x14ac:dyDescent="0.3"/>
    <row r="12" spans="1:55" x14ac:dyDescent="0.3">
      <c r="A12" s="12" t="s">
        <v>372</v>
      </c>
      <c r="B12" s="12" t="s">
        <v>353</v>
      </c>
      <c r="C12" s="12" t="s">
        <v>412</v>
      </c>
    </row>
    <row r="13" spans="1:55" x14ac:dyDescent="0.3">
      <c r="A13" s="3" t="s">
        <v>373</v>
      </c>
      <c r="B13" s="145">
        <f>+Voraussetzung!$D$8</f>
        <v>3.9</v>
      </c>
    </row>
    <row r="14" spans="1:55" x14ac:dyDescent="0.3">
      <c r="A14" s="3" t="s">
        <v>239</v>
      </c>
      <c r="B14" s="145">
        <f>+B13*Voraussetzung!$G$8</f>
        <v>1.17</v>
      </c>
      <c r="C14" s="22">
        <v>8</v>
      </c>
    </row>
    <row r="15" spans="1:55" x14ac:dyDescent="0.3">
      <c r="A15" s="3" t="s">
        <v>240</v>
      </c>
      <c r="B15" s="145">
        <f>+B13-B14</f>
        <v>2.73</v>
      </c>
      <c r="C15" s="22">
        <v>5</v>
      </c>
    </row>
    <row r="16" spans="1:55" x14ac:dyDescent="0.3">
      <c r="A16" s="3" t="s">
        <v>241</v>
      </c>
      <c r="B16" s="145">
        <f>+Voraussetzung!$E$8</f>
        <v>0.75</v>
      </c>
      <c r="C16" s="22">
        <v>1</v>
      </c>
    </row>
    <row r="17" spans="1:55" x14ac:dyDescent="0.3">
      <c r="C17" s="21"/>
    </row>
    <row r="18" spans="1:55" x14ac:dyDescent="0.3">
      <c r="A18" s="12" t="s">
        <v>372</v>
      </c>
      <c r="B18" s="12"/>
    </row>
    <row r="19" spans="1:55" x14ac:dyDescent="0.3">
      <c r="A19" s="3" t="s">
        <v>374</v>
      </c>
      <c r="B19" s="39" t="s">
        <v>408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239</v>
      </c>
      <c r="B20" s="39" t="s">
        <v>409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240</v>
      </c>
      <c r="B21" s="39" t="s">
        <v>409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241</v>
      </c>
      <c r="B22" s="39" t="s">
        <v>409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375</v>
      </c>
      <c r="B23" s="39" t="s">
        <v>410</v>
      </c>
      <c r="D23" s="19">
        <v>468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376</v>
      </c>
      <c r="B24" s="39" t="s">
        <v>411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377</v>
      </c>
      <c r="D26" s="15">
        <f ca="1">SUM(D19:D25)</f>
        <v>468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338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Woche 1</v>
      </c>
      <c r="E29" s="83" t="str">
        <f t="shared" si="12"/>
        <v>Woche 2</v>
      </c>
      <c r="F29" s="83" t="str">
        <f t="shared" si="12"/>
        <v>Woche 3</v>
      </c>
      <c r="G29" s="83" t="str">
        <f t="shared" si="12"/>
        <v>Woche 4</v>
      </c>
      <c r="H29" s="83" t="str">
        <f t="shared" si="12"/>
        <v>Woche 5</v>
      </c>
      <c r="I29" s="83" t="str">
        <f t="shared" si="12"/>
        <v>Woche 6</v>
      </c>
      <c r="J29" s="83" t="str">
        <f t="shared" si="12"/>
        <v>Woche 7</v>
      </c>
      <c r="K29" s="83" t="str">
        <f t="shared" si="12"/>
        <v>Woche 8</v>
      </c>
      <c r="L29" s="83" t="str">
        <f t="shared" si="12"/>
        <v>Woche 9</v>
      </c>
      <c r="M29" s="83" t="str">
        <f t="shared" si="12"/>
        <v>Woche 10</v>
      </c>
      <c r="N29" s="83" t="str">
        <f t="shared" si="12"/>
        <v>Woche 11</v>
      </c>
      <c r="O29" s="83" t="str">
        <f t="shared" si="12"/>
        <v>Woche 12</v>
      </c>
      <c r="P29" s="83" t="str">
        <f t="shared" si="12"/>
        <v>Woche 13</v>
      </c>
      <c r="Q29" s="83" t="str">
        <f t="shared" si="12"/>
        <v>Woche 14</v>
      </c>
      <c r="R29" s="83" t="str">
        <f t="shared" si="12"/>
        <v>Woche 15</v>
      </c>
      <c r="S29" s="83" t="str">
        <f t="shared" si="12"/>
        <v>Woche 16</v>
      </c>
      <c r="T29" s="83" t="str">
        <f t="shared" si="12"/>
        <v>Woche 17</v>
      </c>
      <c r="U29" s="83" t="str">
        <f t="shared" si="12"/>
        <v>Woche 18</v>
      </c>
      <c r="V29" s="83" t="str">
        <f t="shared" si="12"/>
        <v>Woche 19</v>
      </c>
      <c r="W29" s="83" t="str">
        <f t="shared" si="12"/>
        <v>Woche 20</v>
      </c>
      <c r="X29" s="83" t="str">
        <f t="shared" si="12"/>
        <v>Woche 21</v>
      </c>
      <c r="Y29" s="83" t="str">
        <f t="shared" si="12"/>
        <v>Woche 22</v>
      </c>
      <c r="Z29" s="83" t="str">
        <f t="shared" si="12"/>
        <v>Woche 23</v>
      </c>
      <c r="AA29" s="83" t="str">
        <f t="shared" si="12"/>
        <v>Woche 24</v>
      </c>
      <c r="AB29" s="83" t="str">
        <f t="shared" si="12"/>
        <v>Woche 25</v>
      </c>
      <c r="AC29" s="83" t="str">
        <f t="shared" si="12"/>
        <v>Woche 26</v>
      </c>
      <c r="AD29" s="83" t="str">
        <f t="shared" si="12"/>
        <v>Woche 27</v>
      </c>
      <c r="AE29" s="83" t="str">
        <f t="shared" si="12"/>
        <v>Woche 28</v>
      </c>
      <c r="AF29" s="83" t="str">
        <f t="shared" si="12"/>
        <v>Woche 29</v>
      </c>
      <c r="AG29" s="83" t="str">
        <f t="shared" si="12"/>
        <v>Woche 30</v>
      </c>
      <c r="AH29" s="83" t="str">
        <f t="shared" si="12"/>
        <v>Woche 31</v>
      </c>
      <c r="AI29" s="83" t="str">
        <f t="shared" si="12"/>
        <v>Woche 32</v>
      </c>
      <c r="AJ29" s="83" t="str">
        <f t="shared" si="12"/>
        <v>Woche 33</v>
      </c>
      <c r="AK29" s="83" t="str">
        <f t="shared" si="12"/>
        <v>Woche 34</v>
      </c>
      <c r="AL29" s="83" t="str">
        <f t="shared" si="12"/>
        <v>Woche 35</v>
      </c>
      <c r="AM29" s="83" t="str">
        <f t="shared" si="12"/>
        <v>Woche 36</v>
      </c>
      <c r="AN29" s="83" t="str">
        <f t="shared" si="12"/>
        <v>Woche 37</v>
      </c>
      <c r="AO29" s="83" t="str">
        <f t="shared" si="12"/>
        <v>Woche 38</v>
      </c>
      <c r="AP29" s="83" t="str">
        <f t="shared" si="12"/>
        <v>Woche 39</v>
      </c>
      <c r="AQ29" s="83" t="str">
        <f t="shared" si="12"/>
        <v>Woche 40</v>
      </c>
      <c r="AR29" s="83" t="str">
        <f t="shared" si="12"/>
        <v>Woche 41</v>
      </c>
      <c r="AS29" s="83" t="str">
        <f t="shared" si="12"/>
        <v>Woche 42</v>
      </c>
      <c r="AT29" s="83" t="str">
        <f t="shared" si="12"/>
        <v>Woche 43</v>
      </c>
      <c r="AU29" s="83" t="str">
        <f t="shared" si="12"/>
        <v>Woche 44</v>
      </c>
      <c r="AV29" s="83" t="str">
        <f t="shared" si="12"/>
        <v>Woche 45</v>
      </c>
      <c r="AW29" s="83" t="str">
        <f t="shared" si="12"/>
        <v>Woche 46</v>
      </c>
      <c r="AX29" s="83" t="str">
        <f t="shared" si="12"/>
        <v>Woche 47</v>
      </c>
      <c r="AY29" s="83" t="str">
        <f t="shared" si="12"/>
        <v>Woche 48</v>
      </c>
      <c r="AZ29" s="83" t="str">
        <f t="shared" si="12"/>
        <v>Woche 49</v>
      </c>
      <c r="BA29" s="83" t="str">
        <f t="shared" si="12"/>
        <v>Woche 50</v>
      </c>
      <c r="BB29" s="83" t="str">
        <f t="shared" si="12"/>
        <v>Woche 51</v>
      </c>
      <c r="BC29" s="83" t="str">
        <f t="shared" si="12"/>
        <v>Woche 52</v>
      </c>
    </row>
    <row r="30" spans="1:55" x14ac:dyDescent="0.3">
      <c r="A30" s="53"/>
      <c r="B30" s="12"/>
      <c r="BC30" s="50"/>
    </row>
    <row r="31" spans="1:55" x14ac:dyDescent="0.3">
      <c r="A31" s="48" t="s">
        <v>185</v>
      </c>
      <c r="B31" s="39" t="s">
        <v>413</v>
      </c>
      <c r="D31" s="147">
        <f>+Voraussetzung!$C$8</f>
        <v>25</v>
      </c>
      <c r="E31" s="147">
        <f>+D31</f>
        <v>25</v>
      </c>
      <c r="F31" s="147">
        <f t="shared" ref="F31:BC31" si="13">+E31</f>
        <v>25</v>
      </c>
      <c r="G31" s="147">
        <f t="shared" si="13"/>
        <v>25</v>
      </c>
      <c r="H31" s="147">
        <f t="shared" si="13"/>
        <v>25</v>
      </c>
      <c r="I31" s="147">
        <f t="shared" si="13"/>
        <v>25</v>
      </c>
      <c r="J31" s="147">
        <f t="shared" si="13"/>
        <v>25</v>
      </c>
      <c r="K31" s="147">
        <f t="shared" si="13"/>
        <v>25</v>
      </c>
      <c r="L31" s="147">
        <f t="shared" si="13"/>
        <v>25</v>
      </c>
      <c r="M31" s="147">
        <f t="shared" si="13"/>
        <v>25</v>
      </c>
      <c r="N31" s="147">
        <f t="shared" si="13"/>
        <v>25</v>
      </c>
      <c r="O31" s="147">
        <f t="shared" si="13"/>
        <v>25</v>
      </c>
      <c r="P31" s="147">
        <f t="shared" si="13"/>
        <v>25</v>
      </c>
      <c r="Q31" s="147">
        <f t="shared" si="13"/>
        <v>25</v>
      </c>
      <c r="R31" s="147">
        <f t="shared" si="13"/>
        <v>25</v>
      </c>
      <c r="S31" s="147">
        <f t="shared" si="13"/>
        <v>25</v>
      </c>
      <c r="T31" s="147">
        <f t="shared" si="13"/>
        <v>25</v>
      </c>
      <c r="U31" s="147">
        <f t="shared" si="13"/>
        <v>25</v>
      </c>
      <c r="V31" s="147">
        <f t="shared" si="13"/>
        <v>25</v>
      </c>
      <c r="W31" s="147">
        <f t="shared" si="13"/>
        <v>25</v>
      </c>
      <c r="X31" s="147">
        <f t="shared" si="13"/>
        <v>25</v>
      </c>
      <c r="Y31" s="147">
        <f t="shared" si="13"/>
        <v>25</v>
      </c>
      <c r="Z31" s="147">
        <f t="shared" si="13"/>
        <v>25</v>
      </c>
      <c r="AA31" s="147">
        <f t="shared" si="13"/>
        <v>25</v>
      </c>
      <c r="AB31" s="147">
        <f t="shared" si="13"/>
        <v>25</v>
      </c>
      <c r="AC31" s="147">
        <f t="shared" si="13"/>
        <v>25</v>
      </c>
      <c r="AD31" s="147">
        <f t="shared" si="13"/>
        <v>25</v>
      </c>
      <c r="AE31" s="147">
        <f t="shared" si="13"/>
        <v>25</v>
      </c>
      <c r="AF31" s="147">
        <f t="shared" si="13"/>
        <v>25</v>
      </c>
      <c r="AG31" s="147">
        <f t="shared" si="13"/>
        <v>25</v>
      </c>
      <c r="AH31" s="147">
        <f t="shared" si="13"/>
        <v>25</v>
      </c>
      <c r="AI31" s="147">
        <f t="shared" si="13"/>
        <v>25</v>
      </c>
      <c r="AJ31" s="147">
        <f t="shared" si="13"/>
        <v>25</v>
      </c>
      <c r="AK31" s="147">
        <f t="shared" si="13"/>
        <v>25</v>
      </c>
      <c r="AL31" s="147">
        <f t="shared" si="13"/>
        <v>25</v>
      </c>
      <c r="AM31" s="147">
        <f t="shared" si="13"/>
        <v>25</v>
      </c>
      <c r="AN31" s="147">
        <f t="shared" si="13"/>
        <v>25</v>
      </c>
      <c r="AO31" s="147">
        <f t="shared" si="13"/>
        <v>25</v>
      </c>
      <c r="AP31" s="147">
        <f t="shared" si="13"/>
        <v>25</v>
      </c>
      <c r="AQ31" s="147">
        <f t="shared" si="13"/>
        <v>25</v>
      </c>
      <c r="AR31" s="147">
        <f t="shared" si="13"/>
        <v>25</v>
      </c>
      <c r="AS31" s="147">
        <f t="shared" si="13"/>
        <v>25</v>
      </c>
      <c r="AT31" s="147">
        <f t="shared" si="13"/>
        <v>25</v>
      </c>
      <c r="AU31" s="147">
        <f t="shared" si="13"/>
        <v>25</v>
      </c>
      <c r="AV31" s="147">
        <f t="shared" si="13"/>
        <v>25</v>
      </c>
      <c r="AW31" s="147">
        <f t="shared" si="13"/>
        <v>25</v>
      </c>
      <c r="AX31" s="147">
        <f t="shared" si="13"/>
        <v>25</v>
      </c>
      <c r="AY31" s="147">
        <f t="shared" si="13"/>
        <v>25</v>
      </c>
      <c r="AZ31" s="147">
        <f t="shared" si="13"/>
        <v>25</v>
      </c>
      <c r="BA31" s="147">
        <f t="shared" si="13"/>
        <v>25</v>
      </c>
      <c r="BB31" s="147">
        <f t="shared" si="13"/>
        <v>25</v>
      </c>
      <c r="BC31" s="147">
        <f t="shared" si="13"/>
        <v>25</v>
      </c>
    </row>
    <row r="32" spans="1:55" x14ac:dyDescent="0.3">
      <c r="A32" s="48"/>
      <c r="B32" s="39"/>
      <c r="BC32" s="50"/>
    </row>
    <row r="33" spans="1:55" x14ac:dyDescent="0.3">
      <c r="A33" s="48" t="s">
        <v>339</v>
      </c>
      <c r="B33" s="39" t="s">
        <v>414</v>
      </c>
      <c r="D33" s="51">
        <f>+D31*-D6</f>
        <v>4925</v>
      </c>
      <c r="E33" s="51">
        <f t="shared" ref="E33:BC33" si="14">+E31*-E6</f>
        <v>4150</v>
      </c>
      <c r="F33" s="51">
        <f t="shared" si="14"/>
        <v>2175</v>
      </c>
      <c r="G33" s="51">
        <f t="shared" si="14"/>
        <v>4775</v>
      </c>
      <c r="H33" s="51">
        <f t="shared" si="14"/>
        <v>4325</v>
      </c>
      <c r="I33" s="51">
        <f t="shared" si="14"/>
        <v>4550</v>
      </c>
      <c r="J33" s="51">
        <f t="shared" si="14"/>
        <v>5025</v>
      </c>
      <c r="K33" s="51">
        <f t="shared" si="14"/>
        <v>5125</v>
      </c>
      <c r="L33" s="51">
        <f t="shared" si="14"/>
        <v>4900</v>
      </c>
      <c r="M33" s="51">
        <f t="shared" si="14"/>
        <v>5250</v>
      </c>
      <c r="N33" s="51">
        <f t="shared" si="14"/>
        <v>4900</v>
      </c>
      <c r="O33" s="51">
        <f t="shared" si="14"/>
        <v>5250</v>
      </c>
      <c r="P33" s="51">
        <f t="shared" si="14"/>
        <v>5250</v>
      </c>
      <c r="Q33" s="51">
        <f t="shared" si="14"/>
        <v>5625</v>
      </c>
      <c r="R33" s="51">
        <f t="shared" si="14"/>
        <v>5650</v>
      </c>
      <c r="S33" s="51">
        <f t="shared" si="14"/>
        <v>5350</v>
      </c>
      <c r="T33" s="51">
        <f t="shared" si="14"/>
        <v>525</v>
      </c>
      <c r="U33" s="51">
        <f t="shared" si="14"/>
        <v>5350</v>
      </c>
      <c r="V33" s="51">
        <f t="shared" si="14"/>
        <v>5975</v>
      </c>
      <c r="W33" s="51">
        <f t="shared" si="14"/>
        <v>6075</v>
      </c>
      <c r="X33" s="51">
        <f t="shared" si="14"/>
        <v>6125</v>
      </c>
      <c r="Y33" s="51">
        <f t="shared" si="14"/>
        <v>6100</v>
      </c>
      <c r="Z33" s="51">
        <f t="shared" si="14"/>
        <v>7025</v>
      </c>
      <c r="AA33" s="51">
        <f t="shared" si="14"/>
        <v>7625</v>
      </c>
      <c r="AB33" s="51">
        <f t="shared" si="14"/>
        <v>7625</v>
      </c>
      <c r="AC33" s="51">
        <f t="shared" si="14"/>
        <v>7625</v>
      </c>
      <c r="AD33" s="51">
        <f t="shared" si="14"/>
        <v>7625</v>
      </c>
      <c r="AE33" s="51">
        <f t="shared" si="14"/>
        <v>7700</v>
      </c>
      <c r="AF33" s="51">
        <f t="shared" si="14"/>
        <v>7500</v>
      </c>
      <c r="AG33" s="51">
        <f t="shared" si="14"/>
        <v>9875</v>
      </c>
      <c r="AH33" s="51">
        <f t="shared" si="14"/>
        <v>9250</v>
      </c>
      <c r="AI33" s="51">
        <f t="shared" si="14"/>
        <v>6750</v>
      </c>
      <c r="AJ33" s="51">
        <f t="shared" si="14"/>
        <v>6250</v>
      </c>
      <c r="AK33" s="51">
        <f t="shared" si="14"/>
        <v>6075</v>
      </c>
      <c r="AL33" s="51">
        <f t="shared" si="14"/>
        <v>6000</v>
      </c>
      <c r="AM33" s="51">
        <f t="shared" si="14"/>
        <v>6000</v>
      </c>
      <c r="AN33" s="51">
        <f t="shared" si="14"/>
        <v>6000</v>
      </c>
      <c r="AO33" s="51">
        <f t="shared" si="14"/>
        <v>6000</v>
      </c>
      <c r="AP33" s="51">
        <f t="shared" si="14"/>
        <v>6000</v>
      </c>
      <c r="AQ33" s="51">
        <f t="shared" si="14"/>
        <v>6000</v>
      </c>
      <c r="AR33" s="51">
        <f t="shared" si="14"/>
        <v>6000</v>
      </c>
      <c r="AS33" s="51">
        <f t="shared" si="14"/>
        <v>6000</v>
      </c>
      <c r="AT33" s="51">
        <f t="shared" si="14"/>
        <v>6000</v>
      </c>
      <c r="AU33" s="51">
        <f t="shared" si="14"/>
        <v>6000</v>
      </c>
      <c r="AV33" s="51">
        <f t="shared" si="14"/>
        <v>6000</v>
      </c>
      <c r="AW33" s="51">
        <f t="shared" si="14"/>
        <v>6000</v>
      </c>
      <c r="AX33" s="51">
        <f t="shared" si="14"/>
        <v>6000</v>
      </c>
      <c r="AY33" s="51">
        <f t="shared" si="14"/>
        <v>6000</v>
      </c>
      <c r="AZ33" s="51">
        <f t="shared" si="14"/>
        <v>6000</v>
      </c>
      <c r="BA33" s="51">
        <f t="shared" si="14"/>
        <v>6000</v>
      </c>
      <c r="BB33" s="51">
        <f t="shared" si="14"/>
        <v>6000</v>
      </c>
      <c r="BC33" s="52">
        <f t="shared" si="14"/>
        <v>6000</v>
      </c>
    </row>
    <row r="34" spans="1:55" x14ac:dyDescent="0.3">
      <c r="A34" s="48"/>
      <c r="BC34" s="50"/>
    </row>
    <row r="35" spans="1:55" x14ac:dyDescent="0.3">
      <c r="A35" s="53" t="s">
        <v>378</v>
      </c>
      <c r="B35" s="12"/>
      <c r="BC35" s="50"/>
    </row>
    <row r="36" spans="1:55" x14ac:dyDescent="0.3">
      <c r="A36" s="13" t="s">
        <v>344</v>
      </c>
      <c r="B36" s="55" t="s">
        <v>415</v>
      </c>
      <c r="C36" s="146">
        <f>+B13</f>
        <v>3.9</v>
      </c>
      <c r="D36" s="56">
        <f t="shared" ref="D36:AI36" si="15">+($B$13*-D6)</f>
        <v>768.3</v>
      </c>
      <c r="E36" s="56">
        <f t="shared" si="15"/>
        <v>647.4</v>
      </c>
      <c r="F36" s="56">
        <f t="shared" si="15"/>
        <v>339.3</v>
      </c>
      <c r="G36" s="56">
        <f t="shared" si="15"/>
        <v>744.9</v>
      </c>
      <c r="H36" s="56">
        <f t="shared" si="15"/>
        <v>674.69999999999993</v>
      </c>
      <c r="I36" s="56">
        <f t="shared" si="15"/>
        <v>709.8</v>
      </c>
      <c r="J36" s="56">
        <f t="shared" si="15"/>
        <v>783.9</v>
      </c>
      <c r="K36" s="56">
        <f t="shared" si="15"/>
        <v>799.5</v>
      </c>
      <c r="L36" s="56">
        <f t="shared" si="15"/>
        <v>764.4</v>
      </c>
      <c r="M36" s="56">
        <f t="shared" si="15"/>
        <v>819</v>
      </c>
      <c r="N36" s="56">
        <f t="shared" si="15"/>
        <v>764.4</v>
      </c>
      <c r="O36" s="56">
        <f t="shared" si="15"/>
        <v>819</v>
      </c>
      <c r="P36" s="56">
        <f t="shared" si="15"/>
        <v>819</v>
      </c>
      <c r="Q36" s="56">
        <f t="shared" si="15"/>
        <v>877.5</v>
      </c>
      <c r="R36" s="56">
        <f t="shared" si="15"/>
        <v>881.4</v>
      </c>
      <c r="S36" s="56">
        <f t="shared" si="15"/>
        <v>834.6</v>
      </c>
      <c r="T36" s="56">
        <f t="shared" si="15"/>
        <v>81.899999999999991</v>
      </c>
      <c r="U36" s="56">
        <f t="shared" si="15"/>
        <v>834.6</v>
      </c>
      <c r="V36" s="56">
        <f t="shared" si="15"/>
        <v>932.1</v>
      </c>
      <c r="W36" s="56">
        <f t="shared" si="15"/>
        <v>947.69999999999993</v>
      </c>
      <c r="X36" s="56">
        <f t="shared" si="15"/>
        <v>955.5</v>
      </c>
      <c r="Y36" s="56">
        <f t="shared" si="15"/>
        <v>951.6</v>
      </c>
      <c r="Z36" s="56">
        <f t="shared" si="15"/>
        <v>1095.8999999999999</v>
      </c>
      <c r="AA36" s="56">
        <f t="shared" si="15"/>
        <v>1189.5</v>
      </c>
      <c r="AB36" s="56">
        <f t="shared" si="15"/>
        <v>1189.5</v>
      </c>
      <c r="AC36" s="56">
        <f t="shared" si="15"/>
        <v>1189.5</v>
      </c>
      <c r="AD36" s="56">
        <f t="shared" si="15"/>
        <v>1189.5</v>
      </c>
      <c r="AE36" s="56">
        <f t="shared" si="15"/>
        <v>1201.2</v>
      </c>
      <c r="AF36" s="56">
        <f t="shared" si="15"/>
        <v>1170</v>
      </c>
      <c r="AG36" s="56">
        <f t="shared" si="15"/>
        <v>1540.5</v>
      </c>
      <c r="AH36" s="56">
        <f t="shared" si="15"/>
        <v>1443</v>
      </c>
      <c r="AI36" s="56">
        <f t="shared" si="15"/>
        <v>1053</v>
      </c>
      <c r="AJ36" s="56">
        <f t="shared" ref="AJ36:BC36" si="16">+($B$13*-AJ6)</f>
        <v>975</v>
      </c>
      <c r="AK36" s="56">
        <f t="shared" si="16"/>
        <v>947.69999999999993</v>
      </c>
      <c r="AL36" s="56">
        <f t="shared" si="16"/>
        <v>936</v>
      </c>
      <c r="AM36" s="56">
        <f t="shared" si="16"/>
        <v>936</v>
      </c>
      <c r="AN36" s="56">
        <f t="shared" si="16"/>
        <v>936</v>
      </c>
      <c r="AO36" s="56">
        <f t="shared" si="16"/>
        <v>936</v>
      </c>
      <c r="AP36" s="56">
        <f t="shared" si="16"/>
        <v>936</v>
      </c>
      <c r="AQ36" s="56">
        <f t="shared" si="16"/>
        <v>936</v>
      </c>
      <c r="AR36" s="56">
        <f t="shared" si="16"/>
        <v>936</v>
      </c>
      <c r="AS36" s="56">
        <f t="shared" si="16"/>
        <v>936</v>
      </c>
      <c r="AT36" s="56">
        <f t="shared" si="16"/>
        <v>936</v>
      </c>
      <c r="AU36" s="56">
        <f t="shared" si="16"/>
        <v>936</v>
      </c>
      <c r="AV36" s="56">
        <f t="shared" si="16"/>
        <v>936</v>
      </c>
      <c r="AW36" s="56">
        <f t="shared" si="16"/>
        <v>936</v>
      </c>
      <c r="AX36" s="56">
        <f t="shared" si="16"/>
        <v>936</v>
      </c>
      <c r="AY36" s="56">
        <f t="shared" si="16"/>
        <v>936</v>
      </c>
      <c r="AZ36" s="56">
        <f t="shared" si="16"/>
        <v>936</v>
      </c>
      <c r="BA36" s="56">
        <f t="shared" si="16"/>
        <v>936</v>
      </c>
      <c r="BB36" s="56">
        <f t="shared" si="16"/>
        <v>936</v>
      </c>
      <c r="BC36" s="57">
        <f t="shared" si="16"/>
        <v>936</v>
      </c>
    </row>
    <row r="37" spans="1:55" x14ac:dyDescent="0.3">
      <c r="A37" s="13" t="s">
        <v>187</v>
      </c>
      <c r="B37" s="55" t="s">
        <v>415</v>
      </c>
      <c r="C37" s="146">
        <f>+B16</f>
        <v>0.75</v>
      </c>
      <c r="D37" s="56">
        <f>+$C$37*-D6</f>
        <v>147.75</v>
      </c>
      <c r="E37" s="56">
        <f t="shared" ref="E37:BC37" si="17">+$C$37*-E6</f>
        <v>124.5</v>
      </c>
      <c r="F37" s="56">
        <f t="shared" si="17"/>
        <v>65.25</v>
      </c>
      <c r="G37" s="56">
        <f t="shared" si="17"/>
        <v>143.25</v>
      </c>
      <c r="H37" s="56">
        <f t="shared" si="17"/>
        <v>129.75</v>
      </c>
      <c r="I37" s="56">
        <f t="shared" si="17"/>
        <v>136.5</v>
      </c>
      <c r="J37" s="56">
        <f t="shared" si="17"/>
        <v>150.75</v>
      </c>
      <c r="K37" s="56">
        <f t="shared" si="17"/>
        <v>153.75</v>
      </c>
      <c r="L37" s="56">
        <f t="shared" si="17"/>
        <v>147</v>
      </c>
      <c r="M37" s="56">
        <f t="shared" si="17"/>
        <v>157.5</v>
      </c>
      <c r="N37" s="56">
        <f t="shared" si="17"/>
        <v>147</v>
      </c>
      <c r="O37" s="56">
        <f t="shared" si="17"/>
        <v>157.5</v>
      </c>
      <c r="P37" s="56">
        <f t="shared" si="17"/>
        <v>157.5</v>
      </c>
      <c r="Q37" s="56">
        <f t="shared" si="17"/>
        <v>168.75</v>
      </c>
      <c r="R37" s="56">
        <f t="shared" si="17"/>
        <v>169.5</v>
      </c>
      <c r="S37" s="56">
        <f t="shared" si="17"/>
        <v>160.5</v>
      </c>
      <c r="T37" s="56">
        <f t="shared" si="17"/>
        <v>15.75</v>
      </c>
      <c r="U37" s="56">
        <f t="shared" si="17"/>
        <v>160.5</v>
      </c>
      <c r="V37" s="56">
        <f t="shared" si="17"/>
        <v>179.25</v>
      </c>
      <c r="W37" s="56">
        <f t="shared" si="17"/>
        <v>182.25</v>
      </c>
      <c r="X37" s="56">
        <f t="shared" si="17"/>
        <v>183.75</v>
      </c>
      <c r="Y37" s="56">
        <f t="shared" si="17"/>
        <v>183</v>
      </c>
      <c r="Z37" s="56">
        <f t="shared" si="17"/>
        <v>210.75</v>
      </c>
      <c r="AA37" s="56">
        <f t="shared" si="17"/>
        <v>228.75</v>
      </c>
      <c r="AB37" s="56">
        <f t="shared" si="17"/>
        <v>228.75</v>
      </c>
      <c r="AC37" s="56">
        <f t="shared" si="17"/>
        <v>228.75</v>
      </c>
      <c r="AD37" s="56">
        <f t="shared" si="17"/>
        <v>228.75</v>
      </c>
      <c r="AE37" s="56">
        <f t="shared" si="17"/>
        <v>231</v>
      </c>
      <c r="AF37" s="56">
        <f t="shared" si="17"/>
        <v>225</v>
      </c>
      <c r="AG37" s="56">
        <f t="shared" si="17"/>
        <v>296.25</v>
      </c>
      <c r="AH37" s="56">
        <f t="shared" si="17"/>
        <v>277.5</v>
      </c>
      <c r="AI37" s="56">
        <f t="shared" si="17"/>
        <v>202.5</v>
      </c>
      <c r="AJ37" s="56">
        <f t="shared" si="17"/>
        <v>187.5</v>
      </c>
      <c r="AK37" s="56">
        <f t="shared" si="17"/>
        <v>182.25</v>
      </c>
      <c r="AL37" s="56">
        <f t="shared" si="17"/>
        <v>180</v>
      </c>
      <c r="AM37" s="56">
        <f t="shared" si="17"/>
        <v>180</v>
      </c>
      <c r="AN37" s="56">
        <f t="shared" si="17"/>
        <v>180</v>
      </c>
      <c r="AO37" s="56">
        <f t="shared" si="17"/>
        <v>180</v>
      </c>
      <c r="AP37" s="56">
        <f t="shared" si="17"/>
        <v>180</v>
      </c>
      <c r="AQ37" s="56">
        <f t="shared" si="17"/>
        <v>180</v>
      </c>
      <c r="AR37" s="56">
        <f t="shared" si="17"/>
        <v>180</v>
      </c>
      <c r="AS37" s="56">
        <f t="shared" si="17"/>
        <v>180</v>
      </c>
      <c r="AT37" s="56">
        <f t="shared" si="17"/>
        <v>180</v>
      </c>
      <c r="AU37" s="56">
        <f t="shared" si="17"/>
        <v>180</v>
      </c>
      <c r="AV37" s="56">
        <f t="shared" si="17"/>
        <v>180</v>
      </c>
      <c r="AW37" s="56">
        <f t="shared" si="17"/>
        <v>180</v>
      </c>
      <c r="AX37" s="56">
        <f t="shared" si="17"/>
        <v>180</v>
      </c>
      <c r="AY37" s="56">
        <f t="shared" si="17"/>
        <v>180</v>
      </c>
      <c r="AZ37" s="56">
        <f t="shared" si="17"/>
        <v>180</v>
      </c>
      <c r="BA37" s="56">
        <f t="shared" si="17"/>
        <v>180</v>
      </c>
      <c r="BB37" s="56">
        <f t="shared" si="17"/>
        <v>180</v>
      </c>
      <c r="BC37" s="57">
        <f t="shared" si="17"/>
        <v>180</v>
      </c>
    </row>
    <row r="38" spans="1:55" x14ac:dyDescent="0.3">
      <c r="A38" s="13" t="s">
        <v>345</v>
      </c>
      <c r="B38" s="55" t="s">
        <v>416</v>
      </c>
      <c r="C38" s="146">
        <f>+Voraussetzung!$F$8</f>
        <v>4.9000000000000004</v>
      </c>
      <c r="D38" s="56">
        <f>+$C$38*-D6</f>
        <v>965.30000000000007</v>
      </c>
      <c r="E38" s="56">
        <f t="shared" ref="E38:BC38" si="18">+$C$38*-E6</f>
        <v>813.40000000000009</v>
      </c>
      <c r="F38" s="56">
        <f t="shared" si="18"/>
        <v>426.3</v>
      </c>
      <c r="G38" s="56">
        <f t="shared" si="18"/>
        <v>935.90000000000009</v>
      </c>
      <c r="H38" s="56">
        <f t="shared" si="18"/>
        <v>847.7</v>
      </c>
      <c r="I38" s="56">
        <f t="shared" si="18"/>
        <v>891.80000000000007</v>
      </c>
      <c r="J38" s="56">
        <f t="shared" si="18"/>
        <v>984.90000000000009</v>
      </c>
      <c r="K38" s="56">
        <f t="shared" si="18"/>
        <v>1004.5000000000001</v>
      </c>
      <c r="L38" s="56">
        <f t="shared" si="18"/>
        <v>960.40000000000009</v>
      </c>
      <c r="M38" s="56">
        <f t="shared" si="18"/>
        <v>1029</v>
      </c>
      <c r="N38" s="56">
        <f t="shared" si="18"/>
        <v>960.40000000000009</v>
      </c>
      <c r="O38" s="56">
        <f t="shared" si="18"/>
        <v>1029</v>
      </c>
      <c r="P38" s="56">
        <f t="shared" si="18"/>
        <v>1029</v>
      </c>
      <c r="Q38" s="56">
        <f t="shared" si="18"/>
        <v>1102.5</v>
      </c>
      <c r="R38" s="56">
        <f t="shared" si="18"/>
        <v>1107.4000000000001</v>
      </c>
      <c r="S38" s="56">
        <f t="shared" si="18"/>
        <v>1048.6000000000001</v>
      </c>
      <c r="T38" s="56">
        <f t="shared" si="18"/>
        <v>102.9</v>
      </c>
      <c r="U38" s="56">
        <f t="shared" si="18"/>
        <v>1048.6000000000001</v>
      </c>
      <c r="V38" s="56">
        <f t="shared" si="18"/>
        <v>1171.1000000000001</v>
      </c>
      <c r="W38" s="56">
        <f t="shared" si="18"/>
        <v>1190.7</v>
      </c>
      <c r="X38" s="56">
        <f t="shared" si="18"/>
        <v>1200.5</v>
      </c>
      <c r="Y38" s="56">
        <f t="shared" si="18"/>
        <v>1195.6000000000001</v>
      </c>
      <c r="Z38" s="56">
        <f t="shared" si="18"/>
        <v>1376.9</v>
      </c>
      <c r="AA38" s="56">
        <f t="shared" si="18"/>
        <v>1494.5</v>
      </c>
      <c r="AB38" s="56">
        <f t="shared" si="18"/>
        <v>1494.5</v>
      </c>
      <c r="AC38" s="56">
        <f t="shared" si="18"/>
        <v>1494.5</v>
      </c>
      <c r="AD38" s="56">
        <f t="shared" si="18"/>
        <v>1494.5</v>
      </c>
      <c r="AE38" s="56">
        <f t="shared" si="18"/>
        <v>1509.2</v>
      </c>
      <c r="AF38" s="56">
        <f t="shared" si="18"/>
        <v>1470</v>
      </c>
      <c r="AG38" s="56">
        <f t="shared" si="18"/>
        <v>1935.5000000000002</v>
      </c>
      <c r="AH38" s="56">
        <f t="shared" si="18"/>
        <v>1813.0000000000002</v>
      </c>
      <c r="AI38" s="56">
        <f t="shared" si="18"/>
        <v>1323</v>
      </c>
      <c r="AJ38" s="56">
        <f t="shared" si="18"/>
        <v>1225</v>
      </c>
      <c r="AK38" s="56">
        <f t="shared" si="18"/>
        <v>1190.7</v>
      </c>
      <c r="AL38" s="56">
        <f t="shared" si="18"/>
        <v>1176</v>
      </c>
      <c r="AM38" s="56">
        <f t="shared" si="18"/>
        <v>1176</v>
      </c>
      <c r="AN38" s="56">
        <f t="shared" si="18"/>
        <v>1176</v>
      </c>
      <c r="AO38" s="56">
        <f t="shared" si="18"/>
        <v>1176</v>
      </c>
      <c r="AP38" s="56">
        <f t="shared" si="18"/>
        <v>1176</v>
      </c>
      <c r="AQ38" s="56">
        <f t="shared" si="18"/>
        <v>1176</v>
      </c>
      <c r="AR38" s="56">
        <f t="shared" si="18"/>
        <v>1176</v>
      </c>
      <c r="AS38" s="56">
        <f t="shared" si="18"/>
        <v>1176</v>
      </c>
      <c r="AT38" s="56">
        <f t="shared" si="18"/>
        <v>1176</v>
      </c>
      <c r="AU38" s="56">
        <f t="shared" si="18"/>
        <v>1176</v>
      </c>
      <c r="AV38" s="56">
        <f t="shared" si="18"/>
        <v>1176</v>
      </c>
      <c r="AW38" s="56">
        <f t="shared" si="18"/>
        <v>1176</v>
      </c>
      <c r="AX38" s="56">
        <f t="shared" si="18"/>
        <v>1176</v>
      </c>
      <c r="AY38" s="56">
        <f t="shared" si="18"/>
        <v>1176</v>
      </c>
      <c r="AZ38" s="56">
        <f t="shared" si="18"/>
        <v>1176</v>
      </c>
      <c r="BA38" s="56">
        <f t="shared" si="18"/>
        <v>1176</v>
      </c>
      <c r="BB38" s="56">
        <f t="shared" si="18"/>
        <v>1176</v>
      </c>
      <c r="BC38" s="57">
        <f t="shared" si="18"/>
        <v>1176</v>
      </c>
    </row>
    <row r="39" spans="1:55" x14ac:dyDescent="0.3">
      <c r="A39" s="13" t="s">
        <v>346</v>
      </c>
      <c r="B39" s="55" t="s">
        <v>417</v>
      </c>
      <c r="C39" s="58">
        <v>0.15</v>
      </c>
      <c r="D39" s="56">
        <f>+D33*$C$39</f>
        <v>738.75</v>
      </c>
      <c r="E39" s="56">
        <f t="shared" ref="E39:BC39" si="19">+E33*$C$39</f>
        <v>622.5</v>
      </c>
      <c r="F39" s="56">
        <f t="shared" si="19"/>
        <v>326.25</v>
      </c>
      <c r="G39" s="56">
        <f t="shared" si="19"/>
        <v>716.25</v>
      </c>
      <c r="H39" s="56">
        <f t="shared" si="19"/>
        <v>648.75</v>
      </c>
      <c r="I39" s="56">
        <f t="shared" si="19"/>
        <v>682.5</v>
      </c>
      <c r="J39" s="56">
        <f t="shared" si="19"/>
        <v>753.75</v>
      </c>
      <c r="K39" s="56">
        <f t="shared" si="19"/>
        <v>768.75</v>
      </c>
      <c r="L39" s="56">
        <f t="shared" si="19"/>
        <v>735</v>
      </c>
      <c r="M39" s="56">
        <f t="shared" si="19"/>
        <v>787.5</v>
      </c>
      <c r="N39" s="56">
        <f t="shared" si="19"/>
        <v>735</v>
      </c>
      <c r="O39" s="56">
        <f t="shared" si="19"/>
        <v>787.5</v>
      </c>
      <c r="P39" s="56">
        <f t="shared" si="19"/>
        <v>787.5</v>
      </c>
      <c r="Q39" s="56">
        <f t="shared" si="19"/>
        <v>843.75</v>
      </c>
      <c r="R39" s="56">
        <f t="shared" si="19"/>
        <v>847.5</v>
      </c>
      <c r="S39" s="56">
        <f t="shared" si="19"/>
        <v>802.5</v>
      </c>
      <c r="T39" s="56">
        <f t="shared" si="19"/>
        <v>78.75</v>
      </c>
      <c r="U39" s="56">
        <f t="shared" si="19"/>
        <v>802.5</v>
      </c>
      <c r="V39" s="56">
        <f t="shared" si="19"/>
        <v>896.25</v>
      </c>
      <c r="W39" s="56">
        <f t="shared" si="19"/>
        <v>911.25</v>
      </c>
      <c r="X39" s="56">
        <f t="shared" si="19"/>
        <v>918.75</v>
      </c>
      <c r="Y39" s="56">
        <f t="shared" si="19"/>
        <v>915</v>
      </c>
      <c r="Z39" s="56">
        <f t="shared" si="19"/>
        <v>1053.75</v>
      </c>
      <c r="AA39" s="56">
        <f t="shared" si="19"/>
        <v>1143.75</v>
      </c>
      <c r="AB39" s="56">
        <f t="shared" si="19"/>
        <v>1143.75</v>
      </c>
      <c r="AC39" s="56">
        <f t="shared" si="19"/>
        <v>1143.75</v>
      </c>
      <c r="AD39" s="56">
        <f t="shared" si="19"/>
        <v>1143.75</v>
      </c>
      <c r="AE39" s="56">
        <f t="shared" si="19"/>
        <v>1155</v>
      </c>
      <c r="AF39" s="56">
        <f t="shared" si="19"/>
        <v>1125</v>
      </c>
      <c r="AG39" s="56">
        <f t="shared" si="19"/>
        <v>1481.25</v>
      </c>
      <c r="AH39" s="56">
        <f t="shared" si="19"/>
        <v>1387.5</v>
      </c>
      <c r="AI39" s="56">
        <f t="shared" si="19"/>
        <v>1012.5</v>
      </c>
      <c r="AJ39" s="56">
        <f t="shared" si="19"/>
        <v>937.5</v>
      </c>
      <c r="AK39" s="56">
        <f t="shared" si="19"/>
        <v>911.25</v>
      </c>
      <c r="AL39" s="56">
        <f t="shared" si="19"/>
        <v>900</v>
      </c>
      <c r="AM39" s="56">
        <f t="shared" si="19"/>
        <v>900</v>
      </c>
      <c r="AN39" s="56">
        <f t="shared" si="19"/>
        <v>900</v>
      </c>
      <c r="AO39" s="56">
        <f t="shared" si="19"/>
        <v>900</v>
      </c>
      <c r="AP39" s="56">
        <f t="shared" si="19"/>
        <v>900</v>
      </c>
      <c r="AQ39" s="56">
        <f t="shared" si="19"/>
        <v>900</v>
      </c>
      <c r="AR39" s="56">
        <f t="shared" si="19"/>
        <v>900</v>
      </c>
      <c r="AS39" s="56">
        <f t="shared" si="19"/>
        <v>900</v>
      </c>
      <c r="AT39" s="56">
        <f t="shared" si="19"/>
        <v>900</v>
      </c>
      <c r="AU39" s="56">
        <f t="shared" si="19"/>
        <v>900</v>
      </c>
      <c r="AV39" s="56">
        <f t="shared" si="19"/>
        <v>900</v>
      </c>
      <c r="AW39" s="56">
        <f t="shared" si="19"/>
        <v>900</v>
      </c>
      <c r="AX39" s="56">
        <f t="shared" si="19"/>
        <v>900</v>
      </c>
      <c r="AY39" s="56">
        <f t="shared" si="19"/>
        <v>900</v>
      </c>
      <c r="AZ39" s="56">
        <f t="shared" si="19"/>
        <v>900</v>
      </c>
      <c r="BA39" s="56">
        <f t="shared" si="19"/>
        <v>900</v>
      </c>
      <c r="BB39" s="56">
        <f t="shared" si="19"/>
        <v>900</v>
      </c>
      <c r="BC39" s="57">
        <f t="shared" si="19"/>
        <v>900</v>
      </c>
    </row>
    <row r="40" spans="1:55" x14ac:dyDescent="0.3">
      <c r="A40" s="13" t="s">
        <v>347</v>
      </c>
      <c r="B40" s="55" t="s">
        <v>418</v>
      </c>
      <c r="C40" s="147">
        <v>0.02</v>
      </c>
      <c r="D40" s="56">
        <f>+$C$40*AVERAGE(D5,D10)</f>
        <v>2.0300000000000002</v>
      </c>
      <c r="E40" s="56">
        <f>+$C$40*AVERAGE(E5,E10)</f>
        <v>-1.6</v>
      </c>
      <c r="F40" s="56">
        <f>+$C$40*AVERAGE(F5,F10)</f>
        <v>-4.13</v>
      </c>
      <c r="G40" s="56">
        <f t="shared" ref="G40:BC40" si="20">+$C$40*AVERAGE(G5,G10)</f>
        <v>-6.91</v>
      </c>
      <c r="H40" s="56">
        <f t="shared" si="20"/>
        <v>-10.55</v>
      </c>
      <c r="I40" s="56">
        <f t="shared" si="20"/>
        <v>-14.1</v>
      </c>
      <c r="J40" s="56">
        <f t="shared" si="20"/>
        <v>-17.93</v>
      </c>
      <c r="K40" s="56">
        <f t="shared" si="20"/>
        <v>-21.990000000000002</v>
      </c>
      <c r="L40" s="56">
        <f t="shared" si="20"/>
        <v>-26</v>
      </c>
      <c r="M40" s="56">
        <f t="shared" si="20"/>
        <v>-30.060000000000002</v>
      </c>
      <c r="N40" s="56">
        <f t="shared" si="20"/>
        <v>-34.119999999999997</v>
      </c>
      <c r="O40" s="56">
        <f t="shared" si="20"/>
        <v>-38.18</v>
      </c>
      <c r="P40" s="56">
        <f t="shared" si="20"/>
        <v>-42.38</v>
      </c>
      <c r="Q40" s="56">
        <f t="shared" si="20"/>
        <v>-46.730000000000004</v>
      </c>
      <c r="R40" s="56">
        <f t="shared" si="20"/>
        <v>-51.24</v>
      </c>
      <c r="S40" s="56">
        <f t="shared" si="20"/>
        <v>-55.64</v>
      </c>
      <c r="T40" s="56">
        <f t="shared" si="20"/>
        <v>-57.99</v>
      </c>
      <c r="U40" s="56">
        <f t="shared" si="20"/>
        <v>-60.34</v>
      </c>
      <c r="V40" s="56">
        <f t="shared" si="20"/>
        <v>-64.87</v>
      </c>
      <c r="W40" s="56">
        <f t="shared" si="20"/>
        <v>-69.69</v>
      </c>
      <c r="X40" s="56">
        <f t="shared" si="20"/>
        <v>-74.570000000000007</v>
      </c>
      <c r="Y40" s="56">
        <f t="shared" si="20"/>
        <v>-79.460000000000008</v>
      </c>
      <c r="Z40" s="56">
        <f t="shared" si="20"/>
        <v>-84.710000000000008</v>
      </c>
      <c r="AA40" s="56">
        <f t="shared" si="20"/>
        <v>-90.570000000000007</v>
      </c>
      <c r="AB40" s="56">
        <f t="shared" si="20"/>
        <v>-96.67</v>
      </c>
      <c r="AC40" s="56">
        <f t="shared" si="20"/>
        <v>-102.77</v>
      </c>
      <c r="AD40" s="56">
        <f t="shared" si="20"/>
        <v>-108.87</v>
      </c>
      <c r="AE40" s="56">
        <f t="shared" si="20"/>
        <v>-115</v>
      </c>
      <c r="AF40" s="56">
        <f t="shared" si="20"/>
        <v>-121.08</v>
      </c>
      <c r="AG40" s="56">
        <f t="shared" si="20"/>
        <v>-128.03</v>
      </c>
      <c r="AH40" s="56">
        <f t="shared" si="20"/>
        <v>-135.68</v>
      </c>
      <c r="AI40" s="56">
        <f t="shared" si="20"/>
        <v>-142.08000000000001</v>
      </c>
      <c r="AJ40" s="56">
        <f t="shared" si="20"/>
        <v>-147.28</v>
      </c>
      <c r="AK40" s="56">
        <f t="shared" si="20"/>
        <v>-152.21</v>
      </c>
      <c r="AL40" s="56">
        <f t="shared" si="20"/>
        <v>-157.04</v>
      </c>
      <c r="AM40" s="56">
        <f t="shared" si="20"/>
        <v>-161.84</v>
      </c>
      <c r="AN40" s="56">
        <f t="shared" si="20"/>
        <v>-166.64000000000001</v>
      </c>
      <c r="AO40" s="56">
        <f t="shared" si="20"/>
        <v>-171.44</v>
      </c>
      <c r="AP40" s="56">
        <f t="shared" si="20"/>
        <v>-176.24</v>
      </c>
      <c r="AQ40" s="56">
        <f t="shared" si="20"/>
        <v>-181.04</v>
      </c>
      <c r="AR40" s="56">
        <f t="shared" si="20"/>
        <v>-185.84</v>
      </c>
      <c r="AS40" s="56">
        <f t="shared" si="20"/>
        <v>-190.64000000000001</v>
      </c>
      <c r="AT40" s="56">
        <f t="shared" si="20"/>
        <v>-195.44</v>
      </c>
      <c r="AU40" s="56">
        <f t="shared" si="20"/>
        <v>-200.24</v>
      </c>
      <c r="AV40" s="56">
        <f t="shared" si="20"/>
        <v>-205.04</v>
      </c>
      <c r="AW40" s="56">
        <f t="shared" si="20"/>
        <v>-209.84</v>
      </c>
      <c r="AX40" s="56">
        <f t="shared" si="20"/>
        <v>-214.64000000000001</v>
      </c>
      <c r="AY40" s="56">
        <f t="shared" si="20"/>
        <v>-219.44</v>
      </c>
      <c r="AZ40" s="56">
        <f t="shared" si="20"/>
        <v>-224.24</v>
      </c>
      <c r="BA40" s="56">
        <f t="shared" si="20"/>
        <v>-229.04</v>
      </c>
      <c r="BB40" s="56">
        <f t="shared" si="20"/>
        <v>-233.84</v>
      </c>
      <c r="BC40" s="57">
        <f t="shared" si="20"/>
        <v>-238.64000000000001</v>
      </c>
    </row>
    <row r="41" spans="1:55" x14ac:dyDescent="0.3">
      <c r="A41" s="13" t="s">
        <v>325</v>
      </c>
      <c r="B41" s="55" t="s">
        <v>419</v>
      </c>
      <c r="C41" s="59">
        <v>5.0000000000000001E-3</v>
      </c>
      <c r="D41" s="56">
        <f>+(D33-D38-D39-D40)*$C$41</f>
        <v>16.0946</v>
      </c>
      <c r="E41" s="56">
        <f t="shared" ref="E41:BC41" si="21">+(E33-E38-E39-E40)*$C$41</f>
        <v>13.5785</v>
      </c>
      <c r="F41" s="56">
        <f t="shared" si="21"/>
        <v>7.1329000000000011</v>
      </c>
      <c r="G41" s="56">
        <f t="shared" si="21"/>
        <v>15.6488</v>
      </c>
      <c r="H41" s="56">
        <f t="shared" si="21"/>
        <v>14.195500000000003</v>
      </c>
      <c r="I41" s="56">
        <f t="shared" si="21"/>
        <v>14.948999999999998</v>
      </c>
      <c r="J41" s="56">
        <f t="shared" si="21"/>
        <v>16.5214</v>
      </c>
      <c r="K41" s="56">
        <f t="shared" si="21"/>
        <v>16.8687</v>
      </c>
      <c r="L41" s="56">
        <f t="shared" si="21"/>
        <v>16.152999999999999</v>
      </c>
      <c r="M41" s="56">
        <f t="shared" si="21"/>
        <v>17.317800000000002</v>
      </c>
      <c r="N41" s="56">
        <f t="shared" si="21"/>
        <v>16.1936</v>
      </c>
      <c r="O41" s="56">
        <f t="shared" si="21"/>
        <v>17.3584</v>
      </c>
      <c r="P41" s="56">
        <f t="shared" si="21"/>
        <v>17.3794</v>
      </c>
      <c r="Q41" s="56">
        <f t="shared" si="21"/>
        <v>18.627400000000002</v>
      </c>
      <c r="R41" s="56">
        <f t="shared" si="21"/>
        <v>18.7317</v>
      </c>
      <c r="S41" s="56">
        <f t="shared" si="21"/>
        <v>17.772699999999997</v>
      </c>
      <c r="T41" s="56">
        <f t="shared" si="21"/>
        <v>2.0067000000000004</v>
      </c>
      <c r="U41" s="56">
        <f t="shared" si="21"/>
        <v>17.796199999999999</v>
      </c>
      <c r="V41" s="56">
        <f t="shared" si="21"/>
        <v>19.862599999999997</v>
      </c>
      <c r="W41" s="56">
        <f t="shared" si="21"/>
        <v>20.213700000000003</v>
      </c>
      <c r="X41" s="56">
        <f t="shared" si="21"/>
        <v>20.401600000000002</v>
      </c>
      <c r="Y41" s="56">
        <f t="shared" si="21"/>
        <v>20.3443</v>
      </c>
      <c r="Z41" s="56">
        <f t="shared" si="21"/>
        <v>23.395300000000002</v>
      </c>
      <c r="AA41" s="56">
        <f t="shared" si="21"/>
        <v>25.386599999999998</v>
      </c>
      <c r="AB41" s="56">
        <f t="shared" si="21"/>
        <v>25.417100000000001</v>
      </c>
      <c r="AC41" s="56">
        <f t="shared" si="21"/>
        <v>25.447600000000001</v>
      </c>
      <c r="AD41" s="56">
        <f t="shared" si="21"/>
        <v>25.478100000000001</v>
      </c>
      <c r="AE41" s="56">
        <f t="shared" si="21"/>
        <v>25.754000000000001</v>
      </c>
      <c r="AF41" s="56">
        <f t="shared" si="21"/>
        <v>25.130400000000002</v>
      </c>
      <c r="AG41" s="56">
        <f t="shared" si="21"/>
        <v>32.931399999999996</v>
      </c>
      <c r="AH41" s="56">
        <f t="shared" si="21"/>
        <v>30.925900000000002</v>
      </c>
      <c r="AI41" s="56">
        <f t="shared" si="21"/>
        <v>22.782900000000001</v>
      </c>
      <c r="AJ41" s="56">
        <f t="shared" si="21"/>
        <v>21.1739</v>
      </c>
      <c r="AK41" s="56">
        <f t="shared" si="21"/>
        <v>20.626300000000001</v>
      </c>
      <c r="AL41" s="56">
        <f t="shared" si="21"/>
        <v>20.405200000000001</v>
      </c>
      <c r="AM41" s="56">
        <f t="shared" si="21"/>
        <v>20.429200000000002</v>
      </c>
      <c r="AN41" s="56">
        <f t="shared" si="21"/>
        <v>20.453199999999999</v>
      </c>
      <c r="AO41" s="56">
        <f t="shared" si="21"/>
        <v>20.4772</v>
      </c>
      <c r="AP41" s="56">
        <f t="shared" si="21"/>
        <v>20.501200000000001</v>
      </c>
      <c r="AQ41" s="56">
        <f t="shared" si="21"/>
        <v>20.525200000000002</v>
      </c>
      <c r="AR41" s="56">
        <f t="shared" si="21"/>
        <v>20.549200000000003</v>
      </c>
      <c r="AS41" s="56">
        <f t="shared" si="21"/>
        <v>20.573200000000003</v>
      </c>
      <c r="AT41" s="56">
        <f t="shared" si="21"/>
        <v>20.597199999999997</v>
      </c>
      <c r="AU41" s="56">
        <f t="shared" si="21"/>
        <v>20.621199999999998</v>
      </c>
      <c r="AV41" s="56">
        <f t="shared" si="21"/>
        <v>20.645199999999999</v>
      </c>
      <c r="AW41" s="56">
        <f t="shared" si="21"/>
        <v>20.6692</v>
      </c>
      <c r="AX41" s="56">
        <f t="shared" si="21"/>
        <v>20.693200000000001</v>
      </c>
      <c r="AY41" s="56">
        <f t="shared" si="21"/>
        <v>20.717199999999998</v>
      </c>
      <c r="AZ41" s="56">
        <f t="shared" si="21"/>
        <v>20.741199999999999</v>
      </c>
      <c r="BA41" s="56">
        <f t="shared" si="21"/>
        <v>20.7652</v>
      </c>
      <c r="BB41" s="56">
        <f t="shared" si="21"/>
        <v>20.789200000000001</v>
      </c>
      <c r="BC41" s="57">
        <f t="shared" si="21"/>
        <v>20.813200000000002</v>
      </c>
    </row>
    <row r="42" spans="1:55" x14ac:dyDescent="0.3">
      <c r="A42" s="13" t="s">
        <v>348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13" t="s">
        <v>349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13" t="s">
        <v>350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13" t="s">
        <v>351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13" t="s">
        <v>352</v>
      </c>
      <c r="B46" s="13"/>
      <c r="C46" s="124">
        <v>0.14000000000000001</v>
      </c>
      <c r="D46" s="100">
        <f>+D33*$C$46</f>
        <v>689.50000000000011</v>
      </c>
      <c r="E46" s="100">
        <f t="shared" ref="E46:BC46" si="23">+E33*$C$46</f>
        <v>581</v>
      </c>
      <c r="F46" s="100">
        <f t="shared" si="23"/>
        <v>304.50000000000006</v>
      </c>
      <c r="G46" s="100">
        <f t="shared" si="23"/>
        <v>668.50000000000011</v>
      </c>
      <c r="H46" s="100">
        <f t="shared" si="23"/>
        <v>605.50000000000011</v>
      </c>
      <c r="I46" s="100">
        <f t="shared" si="23"/>
        <v>637.00000000000011</v>
      </c>
      <c r="J46" s="100">
        <f t="shared" si="23"/>
        <v>703.50000000000011</v>
      </c>
      <c r="K46" s="100">
        <f t="shared" si="23"/>
        <v>717.50000000000011</v>
      </c>
      <c r="L46" s="100">
        <f t="shared" si="23"/>
        <v>686.00000000000011</v>
      </c>
      <c r="M46" s="100">
        <f t="shared" si="23"/>
        <v>735.00000000000011</v>
      </c>
      <c r="N46" s="100">
        <f t="shared" si="23"/>
        <v>686.00000000000011</v>
      </c>
      <c r="O46" s="100">
        <f t="shared" si="23"/>
        <v>735.00000000000011</v>
      </c>
      <c r="P46" s="100">
        <f t="shared" si="23"/>
        <v>735.00000000000011</v>
      </c>
      <c r="Q46" s="100">
        <f t="shared" si="23"/>
        <v>787.50000000000011</v>
      </c>
      <c r="R46" s="100">
        <f t="shared" si="23"/>
        <v>791.00000000000011</v>
      </c>
      <c r="S46" s="100">
        <f t="shared" si="23"/>
        <v>749.00000000000011</v>
      </c>
      <c r="T46" s="100">
        <f t="shared" si="23"/>
        <v>73.5</v>
      </c>
      <c r="U46" s="100">
        <f t="shared" si="23"/>
        <v>749.00000000000011</v>
      </c>
      <c r="V46" s="100">
        <f t="shared" si="23"/>
        <v>836.50000000000011</v>
      </c>
      <c r="W46" s="100">
        <f t="shared" si="23"/>
        <v>850.50000000000011</v>
      </c>
      <c r="X46" s="100">
        <f t="shared" si="23"/>
        <v>857.50000000000011</v>
      </c>
      <c r="Y46" s="100">
        <f t="shared" si="23"/>
        <v>854.00000000000011</v>
      </c>
      <c r="Z46" s="100">
        <f t="shared" si="23"/>
        <v>983.50000000000011</v>
      </c>
      <c r="AA46" s="100">
        <f t="shared" si="23"/>
        <v>1067.5</v>
      </c>
      <c r="AB46" s="100">
        <f t="shared" si="23"/>
        <v>1067.5</v>
      </c>
      <c r="AC46" s="100">
        <f t="shared" si="23"/>
        <v>1067.5</v>
      </c>
      <c r="AD46" s="100">
        <f t="shared" si="23"/>
        <v>1067.5</v>
      </c>
      <c r="AE46" s="100">
        <f t="shared" si="23"/>
        <v>1078</v>
      </c>
      <c r="AF46" s="100">
        <f t="shared" si="23"/>
        <v>1050</v>
      </c>
      <c r="AG46" s="100">
        <f t="shared" si="23"/>
        <v>1382.5000000000002</v>
      </c>
      <c r="AH46" s="100">
        <f t="shared" si="23"/>
        <v>1295.0000000000002</v>
      </c>
      <c r="AI46" s="100">
        <f t="shared" si="23"/>
        <v>945.00000000000011</v>
      </c>
      <c r="AJ46" s="100">
        <f t="shared" si="23"/>
        <v>875.00000000000011</v>
      </c>
      <c r="AK46" s="100">
        <f t="shared" si="23"/>
        <v>850.50000000000011</v>
      </c>
      <c r="AL46" s="100">
        <f t="shared" si="23"/>
        <v>840.00000000000011</v>
      </c>
      <c r="AM46" s="100">
        <f t="shared" si="23"/>
        <v>840.00000000000011</v>
      </c>
      <c r="AN46" s="100">
        <f t="shared" si="23"/>
        <v>840.00000000000011</v>
      </c>
      <c r="AO46" s="100">
        <f t="shared" si="23"/>
        <v>840.00000000000011</v>
      </c>
      <c r="AP46" s="100">
        <f t="shared" si="23"/>
        <v>840.00000000000011</v>
      </c>
      <c r="AQ46" s="100">
        <f t="shared" si="23"/>
        <v>840.00000000000011</v>
      </c>
      <c r="AR46" s="100">
        <f t="shared" si="23"/>
        <v>840.00000000000011</v>
      </c>
      <c r="AS46" s="100">
        <f t="shared" si="23"/>
        <v>840.00000000000011</v>
      </c>
      <c r="AT46" s="100">
        <f t="shared" si="23"/>
        <v>840.00000000000011</v>
      </c>
      <c r="AU46" s="100">
        <f t="shared" si="23"/>
        <v>840.00000000000011</v>
      </c>
      <c r="AV46" s="100">
        <f t="shared" si="23"/>
        <v>840.00000000000011</v>
      </c>
      <c r="AW46" s="100">
        <f t="shared" si="23"/>
        <v>840.00000000000011</v>
      </c>
      <c r="AX46" s="100">
        <f t="shared" si="23"/>
        <v>840.00000000000011</v>
      </c>
      <c r="AY46" s="100">
        <f t="shared" si="23"/>
        <v>840.00000000000011</v>
      </c>
      <c r="AZ46" s="100">
        <f t="shared" si="23"/>
        <v>840.00000000000011</v>
      </c>
      <c r="BA46" s="100">
        <f t="shared" si="23"/>
        <v>840.00000000000011</v>
      </c>
      <c r="BB46" s="100">
        <f t="shared" si="23"/>
        <v>840.00000000000011</v>
      </c>
      <c r="BC46" s="100">
        <f t="shared" si="23"/>
        <v>840.00000000000011</v>
      </c>
    </row>
    <row r="47" spans="1:55" x14ac:dyDescent="0.3">
      <c r="A47" s="48"/>
      <c r="BC47" s="50"/>
    </row>
    <row r="48" spans="1:55" x14ac:dyDescent="0.3">
      <c r="A48" s="48" t="s">
        <v>379</v>
      </c>
      <c r="D48" s="16">
        <f t="shared" ref="D48:BC48" si="24">SUM(D36:D47)</f>
        <v>3327.7246</v>
      </c>
      <c r="E48" s="16">
        <f t="shared" si="24"/>
        <v>2800.7785000000003</v>
      </c>
      <c r="F48" s="16">
        <f t="shared" si="24"/>
        <v>1464.6028999999999</v>
      </c>
      <c r="G48" s="16">
        <f t="shared" si="24"/>
        <v>3217.5388000000003</v>
      </c>
      <c r="H48" s="16">
        <f t="shared" si="24"/>
        <v>2910.0454999999997</v>
      </c>
      <c r="I48" s="16">
        <f t="shared" si="24"/>
        <v>3058.4490000000001</v>
      </c>
      <c r="J48" s="16">
        <f t="shared" si="24"/>
        <v>3375.3914000000004</v>
      </c>
      <c r="K48" s="16">
        <f t="shared" si="24"/>
        <v>3438.8787000000002</v>
      </c>
      <c r="L48" s="16">
        <f t="shared" si="24"/>
        <v>3282.953</v>
      </c>
      <c r="M48" s="16">
        <f t="shared" si="24"/>
        <v>3515.2577999999999</v>
      </c>
      <c r="N48" s="16">
        <f t="shared" si="24"/>
        <v>3274.8736000000004</v>
      </c>
      <c r="O48" s="16">
        <f t="shared" si="24"/>
        <v>3507.1784000000002</v>
      </c>
      <c r="P48" s="16">
        <f t="shared" si="24"/>
        <v>3502.9993999999997</v>
      </c>
      <c r="Q48" s="16">
        <f t="shared" si="24"/>
        <v>3751.8973999999998</v>
      </c>
      <c r="R48" s="16">
        <f t="shared" si="24"/>
        <v>3764.2917000000002</v>
      </c>
      <c r="S48" s="16">
        <f t="shared" si="24"/>
        <v>3557.3327000000004</v>
      </c>
      <c r="T48" s="16">
        <f t="shared" si="24"/>
        <v>296.81669999999997</v>
      </c>
      <c r="U48" s="16">
        <f t="shared" si="24"/>
        <v>3552.6562000000004</v>
      </c>
      <c r="V48" s="16">
        <f t="shared" si="24"/>
        <v>3970.1925999999999</v>
      </c>
      <c r="W48" s="16">
        <f t="shared" si="24"/>
        <v>4032.9236999999994</v>
      </c>
      <c r="X48" s="16">
        <f t="shared" si="24"/>
        <v>4061.8316</v>
      </c>
      <c r="Y48" s="16">
        <f t="shared" si="24"/>
        <v>4040.0843</v>
      </c>
      <c r="Z48" s="16">
        <f t="shared" si="24"/>
        <v>4659.4853000000003</v>
      </c>
      <c r="AA48" s="16">
        <f t="shared" si="24"/>
        <v>5058.8166000000001</v>
      </c>
      <c r="AB48" s="16">
        <f t="shared" si="24"/>
        <v>5052.7471000000005</v>
      </c>
      <c r="AC48" s="16">
        <f t="shared" si="24"/>
        <v>5046.6776</v>
      </c>
      <c r="AD48" s="16">
        <f t="shared" si="24"/>
        <v>5040.6080999999995</v>
      </c>
      <c r="AE48" s="16">
        <f t="shared" si="24"/>
        <v>5085.1539999999995</v>
      </c>
      <c r="AF48" s="16">
        <f t="shared" si="24"/>
        <v>4944.0504000000001</v>
      </c>
      <c r="AG48" s="16">
        <f t="shared" si="24"/>
        <v>6540.9014000000006</v>
      </c>
      <c r="AH48" s="16">
        <f t="shared" si="24"/>
        <v>6111.2458999999999</v>
      </c>
      <c r="AI48" s="16">
        <f t="shared" si="24"/>
        <v>4416.7029000000002</v>
      </c>
      <c r="AJ48" s="16">
        <f t="shared" si="24"/>
        <v>4073.8938999999996</v>
      </c>
      <c r="AK48" s="16">
        <f t="shared" si="24"/>
        <v>3950.8162999999995</v>
      </c>
      <c r="AL48" s="16">
        <f t="shared" si="24"/>
        <v>3895.3652000000002</v>
      </c>
      <c r="AM48" s="16">
        <f t="shared" si="24"/>
        <v>3890.5891999999999</v>
      </c>
      <c r="AN48" s="16">
        <f t="shared" si="24"/>
        <v>3885.8132000000001</v>
      </c>
      <c r="AO48" s="16">
        <f t="shared" si="24"/>
        <v>3881.0371999999998</v>
      </c>
      <c r="AP48" s="16">
        <f t="shared" si="24"/>
        <v>3876.2612000000004</v>
      </c>
      <c r="AQ48" s="16">
        <f t="shared" si="24"/>
        <v>3871.4852000000001</v>
      </c>
      <c r="AR48" s="16">
        <f t="shared" si="24"/>
        <v>3866.7091999999998</v>
      </c>
      <c r="AS48" s="16">
        <f t="shared" si="24"/>
        <v>3861.9331999999999</v>
      </c>
      <c r="AT48" s="16">
        <f t="shared" si="24"/>
        <v>3857.1572000000001</v>
      </c>
      <c r="AU48" s="16">
        <f t="shared" si="24"/>
        <v>3852.3812000000003</v>
      </c>
      <c r="AV48" s="16">
        <f t="shared" si="24"/>
        <v>3847.6052</v>
      </c>
      <c r="AW48" s="16">
        <f t="shared" si="24"/>
        <v>3842.8291999999997</v>
      </c>
      <c r="AX48" s="16">
        <f t="shared" si="24"/>
        <v>3838.0532000000003</v>
      </c>
      <c r="AY48" s="16">
        <f t="shared" si="24"/>
        <v>3833.2772</v>
      </c>
      <c r="AZ48" s="16">
        <f t="shared" si="24"/>
        <v>3828.5012000000002</v>
      </c>
      <c r="BA48" s="16">
        <f t="shared" si="24"/>
        <v>3823.7251999999999</v>
      </c>
      <c r="BB48" s="16">
        <f t="shared" si="24"/>
        <v>3818.9492</v>
      </c>
      <c r="BC48" s="64">
        <f t="shared" si="24"/>
        <v>3814.1732000000002</v>
      </c>
    </row>
    <row r="49" spans="1:55" x14ac:dyDescent="0.3">
      <c r="A49" s="48"/>
      <c r="BC49" s="50"/>
    </row>
    <row r="50" spans="1:55" ht="17.25" thickBot="1" x14ac:dyDescent="0.35">
      <c r="A50" s="53" t="s">
        <v>380</v>
      </c>
      <c r="B50" s="12"/>
      <c r="C50" s="12"/>
      <c r="D50" s="27">
        <f t="shared" ref="D50:BC50" si="25">+D33-D48</f>
        <v>1597.2754</v>
      </c>
      <c r="E50" s="27">
        <f t="shared" si="25"/>
        <v>1349.2214999999997</v>
      </c>
      <c r="F50" s="27">
        <f t="shared" si="25"/>
        <v>710.39710000000014</v>
      </c>
      <c r="G50" s="27">
        <f t="shared" si="25"/>
        <v>1557.4611999999997</v>
      </c>
      <c r="H50" s="27">
        <f t="shared" si="25"/>
        <v>1414.9545000000003</v>
      </c>
      <c r="I50" s="27">
        <f t="shared" si="25"/>
        <v>1491.5509999999999</v>
      </c>
      <c r="J50" s="27">
        <f t="shared" si="25"/>
        <v>1649.6085999999996</v>
      </c>
      <c r="K50" s="27">
        <f t="shared" si="25"/>
        <v>1686.1212999999998</v>
      </c>
      <c r="L50" s="27">
        <f t="shared" si="25"/>
        <v>1617.047</v>
      </c>
      <c r="M50" s="27">
        <f t="shared" si="25"/>
        <v>1734.7422000000001</v>
      </c>
      <c r="N50" s="27">
        <f t="shared" si="25"/>
        <v>1625.1263999999996</v>
      </c>
      <c r="O50" s="27">
        <f t="shared" si="25"/>
        <v>1742.8215999999998</v>
      </c>
      <c r="P50" s="27">
        <f t="shared" si="25"/>
        <v>1747.0006000000003</v>
      </c>
      <c r="Q50" s="27">
        <f t="shared" si="25"/>
        <v>1873.1026000000002</v>
      </c>
      <c r="R50" s="27">
        <f t="shared" si="25"/>
        <v>1885.7082999999998</v>
      </c>
      <c r="S50" s="27">
        <f t="shared" si="25"/>
        <v>1792.6672999999996</v>
      </c>
      <c r="T50" s="27">
        <f t="shared" si="25"/>
        <v>228.18330000000003</v>
      </c>
      <c r="U50" s="27">
        <f t="shared" si="25"/>
        <v>1797.3437999999996</v>
      </c>
      <c r="V50" s="27">
        <f t="shared" si="25"/>
        <v>2004.8074000000001</v>
      </c>
      <c r="W50" s="27">
        <f t="shared" si="25"/>
        <v>2042.0763000000006</v>
      </c>
      <c r="X50" s="27">
        <f t="shared" si="25"/>
        <v>2063.1684</v>
      </c>
      <c r="Y50" s="27">
        <f t="shared" si="25"/>
        <v>2059.9157</v>
      </c>
      <c r="Z50" s="27">
        <f t="shared" si="25"/>
        <v>2365.5146999999997</v>
      </c>
      <c r="AA50" s="27">
        <f t="shared" si="25"/>
        <v>2566.1833999999999</v>
      </c>
      <c r="AB50" s="27">
        <f t="shared" si="25"/>
        <v>2572.2528999999995</v>
      </c>
      <c r="AC50" s="27">
        <f t="shared" si="25"/>
        <v>2578.3224</v>
      </c>
      <c r="AD50" s="27">
        <f t="shared" si="25"/>
        <v>2584.3919000000005</v>
      </c>
      <c r="AE50" s="27">
        <f t="shared" si="25"/>
        <v>2614.8460000000005</v>
      </c>
      <c r="AF50" s="27">
        <f t="shared" si="25"/>
        <v>2555.9495999999999</v>
      </c>
      <c r="AG50" s="27">
        <f t="shared" si="25"/>
        <v>3334.0985999999994</v>
      </c>
      <c r="AH50" s="27">
        <f t="shared" si="25"/>
        <v>3138.7541000000001</v>
      </c>
      <c r="AI50" s="27">
        <f t="shared" si="25"/>
        <v>2333.2970999999998</v>
      </c>
      <c r="AJ50" s="27">
        <f t="shared" si="25"/>
        <v>2176.1061000000004</v>
      </c>
      <c r="AK50" s="27">
        <f t="shared" si="25"/>
        <v>2124.1837000000005</v>
      </c>
      <c r="AL50" s="27">
        <f t="shared" si="25"/>
        <v>2104.6347999999998</v>
      </c>
      <c r="AM50" s="27">
        <f t="shared" si="25"/>
        <v>2109.4108000000001</v>
      </c>
      <c r="AN50" s="27">
        <f t="shared" si="25"/>
        <v>2114.1867999999999</v>
      </c>
      <c r="AO50" s="27">
        <f t="shared" si="25"/>
        <v>2118.9628000000002</v>
      </c>
      <c r="AP50" s="27">
        <f t="shared" si="25"/>
        <v>2123.7387999999996</v>
      </c>
      <c r="AQ50" s="27">
        <f t="shared" si="25"/>
        <v>2128.5147999999999</v>
      </c>
      <c r="AR50" s="27">
        <f t="shared" si="25"/>
        <v>2133.2908000000002</v>
      </c>
      <c r="AS50" s="27">
        <f t="shared" si="25"/>
        <v>2138.0668000000001</v>
      </c>
      <c r="AT50" s="27">
        <f t="shared" si="25"/>
        <v>2142.8427999999999</v>
      </c>
      <c r="AU50" s="27">
        <f t="shared" si="25"/>
        <v>2147.6187999999997</v>
      </c>
      <c r="AV50" s="27">
        <f t="shared" si="25"/>
        <v>2152.3948</v>
      </c>
      <c r="AW50" s="27">
        <f t="shared" si="25"/>
        <v>2157.1708000000003</v>
      </c>
      <c r="AX50" s="27">
        <f t="shared" si="25"/>
        <v>2161.9467999999997</v>
      </c>
      <c r="AY50" s="27">
        <f t="shared" si="25"/>
        <v>2166.7228</v>
      </c>
      <c r="AZ50" s="27">
        <f t="shared" si="25"/>
        <v>2171.4987999999998</v>
      </c>
      <c r="BA50" s="27">
        <f t="shared" si="25"/>
        <v>2176.2748000000001</v>
      </c>
      <c r="BB50" s="27">
        <f t="shared" si="25"/>
        <v>2181.0508</v>
      </c>
      <c r="BC50" s="65">
        <f t="shared" si="25"/>
        <v>2185.8267999999998</v>
      </c>
    </row>
    <row r="51" spans="1:55" ht="17.25" thickTop="1" x14ac:dyDescent="0.3">
      <c r="A51" s="48" t="s">
        <v>381</v>
      </c>
      <c r="D51" s="66">
        <f t="shared" ref="D51:BC51" si="26">+D50/D33</f>
        <v>0.32431987817258884</v>
      </c>
      <c r="E51" s="66">
        <f t="shared" si="26"/>
        <v>0.32511361445783127</v>
      </c>
      <c r="F51" s="66">
        <f t="shared" si="26"/>
        <v>0.32661935632183914</v>
      </c>
      <c r="G51" s="66">
        <f t="shared" si="26"/>
        <v>0.32616988481675385</v>
      </c>
      <c r="H51" s="66">
        <f t="shared" si="26"/>
        <v>0.32715710982658969</v>
      </c>
      <c r="I51" s="66">
        <f t="shared" si="26"/>
        <v>0.32781340659340658</v>
      </c>
      <c r="J51" s="66">
        <f t="shared" si="26"/>
        <v>0.32828031840796013</v>
      </c>
      <c r="K51" s="66">
        <f t="shared" si="26"/>
        <v>0.32899927804878043</v>
      </c>
      <c r="L51" s="66">
        <f t="shared" si="26"/>
        <v>0.33000959183673467</v>
      </c>
      <c r="M51" s="66">
        <f t="shared" si="26"/>
        <v>0.33042708571428575</v>
      </c>
      <c r="N51" s="66">
        <f t="shared" si="26"/>
        <v>0.33165844897959179</v>
      </c>
      <c r="O51" s="66">
        <f t="shared" si="26"/>
        <v>0.33196601904761902</v>
      </c>
      <c r="P51" s="66">
        <f t="shared" si="26"/>
        <v>0.3327620190476191</v>
      </c>
      <c r="Q51" s="66">
        <f t="shared" si="26"/>
        <v>0.33299601777777782</v>
      </c>
      <c r="R51" s="66">
        <f t="shared" si="26"/>
        <v>0.33375368141592915</v>
      </c>
      <c r="S51" s="66">
        <f t="shared" si="26"/>
        <v>0.33507799999999993</v>
      </c>
      <c r="T51" s="66">
        <f t="shared" si="26"/>
        <v>0.43463485714285721</v>
      </c>
      <c r="U51" s="66">
        <f t="shared" si="26"/>
        <v>0.33595211214953263</v>
      </c>
      <c r="V51" s="66">
        <f t="shared" si="26"/>
        <v>0.33553261924686195</v>
      </c>
      <c r="W51" s="66">
        <f t="shared" si="26"/>
        <v>0.33614424691358036</v>
      </c>
      <c r="X51" s="66">
        <f t="shared" si="26"/>
        <v>0.33684382040816324</v>
      </c>
      <c r="Y51" s="66">
        <f t="shared" si="26"/>
        <v>0.33769109836065575</v>
      </c>
      <c r="Z51" s="66">
        <f t="shared" si="26"/>
        <v>0.3367280711743772</v>
      </c>
      <c r="AA51" s="66">
        <f t="shared" si="26"/>
        <v>0.33654864262295081</v>
      </c>
      <c r="AB51" s="66">
        <f t="shared" si="26"/>
        <v>0.33734464262295077</v>
      </c>
      <c r="AC51" s="66">
        <f t="shared" si="26"/>
        <v>0.33814064262295085</v>
      </c>
      <c r="AD51" s="66">
        <f t="shared" si="26"/>
        <v>0.33893664262295087</v>
      </c>
      <c r="AE51" s="66">
        <f t="shared" si="26"/>
        <v>0.33959038961038968</v>
      </c>
      <c r="AF51" s="66">
        <f t="shared" si="26"/>
        <v>0.34079327999999998</v>
      </c>
      <c r="AG51" s="66">
        <f t="shared" si="26"/>
        <v>0.3376302379746835</v>
      </c>
      <c r="AH51" s="66">
        <f t="shared" si="26"/>
        <v>0.33932476756756758</v>
      </c>
      <c r="AI51" s="66">
        <f t="shared" si="26"/>
        <v>0.34567364444444443</v>
      </c>
      <c r="AJ51" s="66">
        <f t="shared" si="26"/>
        <v>0.34817697600000008</v>
      </c>
      <c r="AK51" s="66">
        <f t="shared" si="26"/>
        <v>0.3496598683127573</v>
      </c>
      <c r="AL51" s="66">
        <f t="shared" si="26"/>
        <v>0.35077246666666662</v>
      </c>
      <c r="AM51" s="66">
        <f t="shared" si="26"/>
        <v>0.35156846666666669</v>
      </c>
      <c r="AN51" s="66">
        <f t="shared" si="26"/>
        <v>0.35236446666666665</v>
      </c>
      <c r="AO51" s="66">
        <f t="shared" si="26"/>
        <v>0.35316046666666673</v>
      </c>
      <c r="AP51" s="66">
        <f t="shared" si="26"/>
        <v>0.35395646666666658</v>
      </c>
      <c r="AQ51" s="66">
        <f t="shared" si="26"/>
        <v>0.35475246666666665</v>
      </c>
      <c r="AR51" s="66">
        <f t="shared" si="26"/>
        <v>0.35554846666666673</v>
      </c>
      <c r="AS51" s="66">
        <f t="shared" si="26"/>
        <v>0.35634446666666669</v>
      </c>
      <c r="AT51" s="66">
        <f t="shared" si="26"/>
        <v>0.35714046666666666</v>
      </c>
      <c r="AU51" s="66">
        <f t="shared" si="26"/>
        <v>0.35793646666666662</v>
      </c>
      <c r="AV51" s="66">
        <f t="shared" si="26"/>
        <v>0.35873246666666669</v>
      </c>
      <c r="AW51" s="66">
        <f t="shared" si="26"/>
        <v>0.35952846666666671</v>
      </c>
      <c r="AX51" s="66">
        <f t="shared" si="26"/>
        <v>0.36032446666666662</v>
      </c>
      <c r="AY51" s="66">
        <f t="shared" si="26"/>
        <v>0.3611204666666667</v>
      </c>
      <c r="AZ51" s="66">
        <f t="shared" si="26"/>
        <v>0.36191646666666666</v>
      </c>
      <c r="BA51" s="66">
        <f t="shared" si="26"/>
        <v>0.36271246666666668</v>
      </c>
      <c r="BB51" s="66">
        <f t="shared" si="26"/>
        <v>0.36350846666666664</v>
      </c>
      <c r="BC51" s="67">
        <f t="shared" si="26"/>
        <v>0.36430446666666666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382</v>
      </c>
      <c r="D55" s="83" t="str">
        <f>+D3</f>
        <v>Woche 1</v>
      </c>
      <c r="E55" s="83" t="str">
        <f t="shared" si="27"/>
        <v>Woche 2</v>
      </c>
      <c r="F55" s="83" t="str">
        <f t="shared" si="27"/>
        <v>Woche 3</v>
      </c>
      <c r="G55" s="83" t="str">
        <f t="shared" si="27"/>
        <v>Woche 4</v>
      </c>
      <c r="H55" s="83" t="str">
        <f t="shared" si="27"/>
        <v>Woche 5</v>
      </c>
      <c r="I55" s="83" t="str">
        <f t="shared" si="27"/>
        <v>Woche 6</v>
      </c>
      <c r="J55" s="83" t="str">
        <f t="shared" si="27"/>
        <v>Woche 7</v>
      </c>
      <c r="K55" s="83" t="str">
        <f t="shared" si="27"/>
        <v>Woche 8</v>
      </c>
      <c r="L55" s="83" t="str">
        <f t="shared" si="27"/>
        <v>Woche 9</v>
      </c>
      <c r="M55" s="83" t="str">
        <f t="shared" si="27"/>
        <v>Woche 10</v>
      </c>
      <c r="N55" s="83" t="str">
        <f t="shared" si="27"/>
        <v>Woche 11</v>
      </c>
      <c r="O55" s="83" t="str">
        <f t="shared" si="27"/>
        <v>Woche 12</v>
      </c>
      <c r="P55" s="83" t="str">
        <f t="shared" si="27"/>
        <v>Woche 13</v>
      </c>
      <c r="Q55" s="83" t="str">
        <f t="shared" si="27"/>
        <v>Woche 14</v>
      </c>
      <c r="R55" s="83" t="str">
        <f t="shared" si="27"/>
        <v>Woche 15</v>
      </c>
      <c r="S55" s="83" t="str">
        <f t="shared" si="27"/>
        <v>Woche 16</v>
      </c>
      <c r="T55" s="83" t="str">
        <f t="shared" si="27"/>
        <v>Woche 17</v>
      </c>
      <c r="U55" s="83" t="str">
        <f t="shared" si="27"/>
        <v>Woche 18</v>
      </c>
      <c r="V55" s="83" t="str">
        <f t="shared" si="27"/>
        <v>Woche 19</v>
      </c>
      <c r="W55" s="83" t="str">
        <f t="shared" si="27"/>
        <v>Woche 20</v>
      </c>
      <c r="X55" s="83" t="str">
        <f t="shared" si="27"/>
        <v>Woche 21</v>
      </c>
      <c r="Y55" s="83" t="str">
        <f t="shared" si="27"/>
        <v>Woche 22</v>
      </c>
      <c r="Z55" s="83" t="str">
        <f t="shared" si="27"/>
        <v>Woche 23</v>
      </c>
      <c r="AA55" s="83" t="str">
        <f t="shared" si="27"/>
        <v>Woche 24</v>
      </c>
      <c r="AB55" s="83" t="str">
        <f t="shared" si="27"/>
        <v>Woche 25</v>
      </c>
      <c r="AC55" s="83" t="str">
        <f t="shared" si="27"/>
        <v>Woche 26</v>
      </c>
      <c r="AD55" s="83" t="str">
        <f t="shared" si="27"/>
        <v>Woche 27</v>
      </c>
      <c r="AE55" s="83" t="str">
        <f t="shared" si="27"/>
        <v>Woche 28</v>
      </c>
      <c r="AF55" s="83" t="str">
        <f t="shared" si="27"/>
        <v>Woche 29</v>
      </c>
      <c r="AG55" s="83" t="str">
        <f t="shared" si="27"/>
        <v>Woche 30</v>
      </c>
      <c r="AH55" s="83" t="str">
        <f t="shared" si="27"/>
        <v>Woche 31</v>
      </c>
      <c r="AI55" s="83" t="str">
        <f t="shared" si="27"/>
        <v>Woche 32</v>
      </c>
      <c r="AJ55" s="83" t="str">
        <f t="shared" si="27"/>
        <v>Woche 33</v>
      </c>
      <c r="AK55" s="83" t="str">
        <f t="shared" si="27"/>
        <v>Woche 34</v>
      </c>
      <c r="AL55" s="83" t="str">
        <f t="shared" si="27"/>
        <v>Woche 35</v>
      </c>
      <c r="AM55" s="83" t="str">
        <f t="shared" si="27"/>
        <v>Woche 36</v>
      </c>
      <c r="AN55" s="83" t="str">
        <f t="shared" si="27"/>
        <v>Woche 37</v>
      </c>
      <c r="AO55" s="83" t="str">
        <f t="shared" si="27"/>
        <v>Woche 38</v>
      </c>
      <c r="AP55" s="83" t="str">
        <f t="shared" si="27"/>
        <v>Woche 39</v>
      </c>
      <c r="AQ55" s="83" t="str">
        <f t="shared" si="27"/>
        <v>Woche 40</v>
      </c>
      <c r="AR55" s="83" t="str">
        <f t="shared" si="27"/>
        <v>Woche 41</v>
      </c>
      <c r="AS55" s="83" t="str">
        <f t="shared" si="27"/>
        <v>Woche 42</v>
      </c>
      <c r="AT55" s="83" t="str">
        <f t="shared" si="27"/>
        <v>Woche 43</v>
      </c>
      <c r="AU55" s="83" t="str">
        <f t="shared" si="27"/>
        <v>Woche 44</v>
      </c>
      <c r="AV55" s="83" t="str">
        <f t="shared" si="27"/>
        <v>Woche 45</v>
      </c>
      <c r="AW55" s="83" t="str">
        <f t="shared" si="27"/>
        <v>Woche 46</v>
      </c>
      <c r="AX55" s="83" t="str">
        <f t="shared" si="27"/>
        <v>Woche 47</v>
      </c>
      <c r="AY55" s="83" t="str">
        <f t="shared" si="27"/>
        <v>Woche 48</v>
      </c>
      <c r="AZ55" s="83" t="str">
        <f t="shared" si="27"/>
        <v>Woche 49</v>
      </c>
      <c r="BA55" s="83" t="str">
        <f t="shared" si="27"/>
        <v>Woche 50</v>
      </c>
      <c r="BB55" s="83" t="str">
        <f t="shared" si="27"/>
        <v>Woche 51</v>
      </c>
      <c r="BC55" s="83" t="str">
        <f t="shared" si="27"/>
        <v>Woche 52</v>
      </c>
    </row>
    <row r="56" spans="1:55" x14ac:dyDescent="0.3">
      <c r="A56" s="53"/>
      <c r="B56" s="12"/>
      <c r="BC56" s="50"/>
    </row>
    <row r="57" spans="1:55" x14ac:dyDescent="0.3">
      <c r="A57" s="48" t="s">
        <v>383</v>
      </c>
      <c r="BC57" s="50"/>
    </row>
    <row r="58" spans="1:55" ht="17.25" thickBot="1" x14ac:dyDescent="0.35">
      <c r="A58" s="53" t="s">
        <v>384</v>
      </c>
      <c r="B58" s="12"/>
      <c r="D58" s="23"/>
      <c r="E58" s="23"/>
      <c r="F58" s="24">
        <f>SUM(D33:E33)-SUM(D38:E40)-SUM(D46:E46)</f>
        <v>4664.119999999999</v>
      </c>
      <c r="G58" s="23"/>
      <c r="H58" s="24">
        <f>SUM(F33:G33)-SUM(F38:G40)-SUM(F46:G46)</f>
        <v>3583.34</v>
      </c>
      <c r="I58" s="23"/>
      <c r="J58" s="24">
        <f>SUM(H33:I33)-SUM(H38:I40)-SUM(H46:I46)</f>
        <v>4586.3999999999996</v>
      </c>
      <c r="K58" s="23"/>
      <c r="L58" s="24">
        <f>SUM(J33:K33)-SUM(J38:K40)-SUM(J46:K46)</f>
        <v>5257.0199999999995</v>
      </c>
      <c r="M58" s="23"/>
      <c r="N58" s="24">
        <f>SUM(L33:M33)-SUM(L38:M40)-SUM(L46:M46)</f>
        <v>5273.16</v>
      </c>
      <c r="O58" s="23"/>
      <c r="P58" s="24">
        <f>SUM(N33:O33)-SUM(N38:O40)-SUM(N46:O46)</f>
        <v>5289.4</v>
      </c>
      <c r="Q58" s="23"/>
      <c r="R58" s="24">
        <f>SUM(P33:Q33)-SUM(P38:Q40)-SUM(P46:Q46)</f>
        <v>5678.8600000000006</v>
      </c>
      <c r="S58" s="23"/>
      <c r="T58" s="24">
        <f>SUM(R33:S33)-SUM(R38:S40)-SUM(R46:S46)</f>
        <v>5760.8799999999992</v>
      </c>
      <c r="U58" s="23"/>
      <c r="V58" s="24">
        <f>SUM(T33:U33)-SUM(T38:U40)-SUM(T46:U46)</f>
        <v>3138.08</v>
      </c>
      <c r="W58" s="23"/>
      <c r="X58" s="24">
        <f>SUM(V33:W33)-SUM(V38:W40)-SUM(V46:W46)</f>
        <v>6328.26</v>
      </c>
      <c r="Y58" s="23"/>
      <c r="Z58" s="24">
        <f>SUM(X33:Y33)-SUM(X38:Y40)-SUM(X46:Y46)</f>
        <v>6437.6799999999994</v>
      </c>
      <c r="AA58" s="23"/>
      <c r="AB58" s="24">
        <f>SUM(Z33:AA33)-SUM(Z38:AA40)-SUM(Z46:AA46)</f>
        <v>7705.380000000001</v>
      </c>
      <c r="AC58" s="23"/>
      <c r="AD58" s="24">
        <f>SUM(AB33:AC33)-SUM(AB38:AC40)-SUM(AB46:AC46)</f>
        <v>8037.9400000000005</v>
      </c>
      <c r="AE58" s="23"/>
      <c r="AF58" s="24">
        <f>SUM(AD33:AE33)-SUM(AD38:AE40)-SUM(AD46:AE46)</f>
        <v>8100.92</v>
      </c>
      <c r="AG58" s="23"/>
      <c r="AH58" s="24">
        <f>SUM(AF33:AG33)-SUM(AF38:AG40)-SUM(AF46:AG46)</f>
        <v>9179.86</v>
      </c>
      <c r="AI58" s="23"/>
      <c r="AJ58" s="24">
        <f>SUM(AH33:AI33)-SUM(AH38:AI40)-SUM(AH46:AI46)</f>
        <v>8501.76</v>
      </c>
      <c r="AK58" s="23"/>
      <c r="AL58" s="24">
        <f>SUM(AJ33:AK33)-SUM(AJ38:AK40)-SUM(AJ46:AK46)</f>
        <v>6634.5400000000009</v>
      </c>
      <c r="AM58" s="23"/>
      <c r="AN58" s="24">
        <f>SUM(AL33:AM33)-SUM(AL38:AM40)-SUM(AL46:AM46)</f>
        <v>6486.88</v>
      </c>
      <c r="AO58" s="23"/>
      <c r="AP58" s="24">
        <f>SUM(AN33:AO33)-SUM(AN38:AO40)-SUM(AN46:AO46)</f>
        <v>6506.08</v>
      </c>
      <c r="AQ58" s="23"/>
      <c r="AR58" s="24">
        <f>SUM(AP33:AQ33)-SUM(AP38:AQ40)-SUM(AP46:AQ46)</f>
        <v>6525.2799999999988</v>
      </c>
      <c r="AS58" s="23"/>
      <c r="AT58" s="24">
        <f>SUM(AR33:AS33)-SUM(AR38:AS40)-SUM(AR46:AS46)</f>
        <v>6544.48</v>
      </c>
      <c r="AU58" s="23"/>
      <c r="AV58" s="24">
        <f>SUM(AT33:AU33)-SUM(AT38:AU40)-SUM(AT46:AU46)</f>
        <v>6563.68</v>
      </c>
      <c r="AW58" s="23"/>
      <c r="AX58" s="24">
        <f>SUM(AV33:AW33)-SUM(AV38:AW40)-SUM(AV46:AW46)</f>
        <v>6582.880000000001</v>
      </c>
      <c r="AY58" s="23"/>
      <c r="AZ58" s="24">
        <f>SUM(AX33:AY33)-SUM(AX38:AY40)-SUM(AX46:AY46)</f>
        <v>6602.08</v>
      </c>
      <c r="BA58" s="23"/>
      <c r="BB58" s="24">
        <f>SUM(AZ33:BA33)-SUM(AZ38:BA40)-SUM(AZ46:BA46)</f>
        <v>6621.2799999999988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307</v>
      </c>
      <c r="B60" s="12"/>
      <c r="BC60" s="50"/>
    </row>
    <row r="61" spans="1:55" x14ac:dyDescent="0.3">
      <c r="A61" s="48" t="s">
        <v>385</v>
      </c>
      <c r="D61" s="25">
        <f t="shared" ref="D61:BC61" ca="1" si="28">+D26</f>
        <v>468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325</v>
      </c>
      <c r="F62" s="25">
        <f>SUM(D41:E41)</f>
        <v>29.673099999999998</v>
      </c>
      <c r="H62" s="25">
        <f>SUM(F41:G41)</f>
        <v>22.781700000000001</v>
      </c>
      <c r="J62" s="25">
        <f>SUM(H41:I41)</f>
        <v>29.144500000000001</v>
      </c>
      <c r="L62" s="25">
        <f>SUM(J41:K41)</f>
        <v>33.390100000000004</v>
      </c>
      <c r="N62" s="25">
        <f>SUM(L41:M41)</f>
        <v>33.470799999999997</v>
      </c>
      <c r="P62" s="25">
        <f>SUM(N41:O41)</f>
        <v>33.552</v>
      </c>
      <c r="R62" s="25">
        <f>SUM(P41:Q41)</f>
        <v>36.006799999999998</v>
      </c>
      <c r="T62" s="25">
        <f>SUM(R41:S41)</f>
        <v>36.504399999999997</v>
      </c>
      <c r="V62" s="25">
        <f>SUM(T41:U41)</f>
        <v>19.802900000000001</v>
      </c>
      <c r="X62" s="25">
        <f>SUM(V41:W41)</f>
        <v>40.076300000000003</v>
      </c>
      <c r="Z62" s="25">
        <f>SUM(X41:Y41)</f>
        <v>40.745900000000006</v>
      </c>
      <c r="AB62" s="25">
        <f>SUM(Z41:AA41)</f>
        <v>48.7819</v>
      </c>
      <c r="AD62" s="25">
        <f>SUM(AB41:AC41)</f>
        <v>50.864699999999999</v>
      </c>
      <c r="AF62" s="25">
        <f>SUM(AD41:AE41)</f>
        <v>51.232100000000003</v>
      </c>
      <c r="AH62" s="25">
        <f>SUM(AF41:AG41)</f>
        <v>58.061799999999998</v>
      </c>
      <c r="AJ62" s="25">
        <f>SUM(AH41:AI41)</f>
        <v>53.708800000000004</v>
      </c>
      <c r="AL62" s="25">
        <f>SUM(AJ41:AK41)</f>
        <v>41.800200000000004</v>
      </c>
      <c r="AN62" s="25">
        <f>SUM(AL41:AM41)</f>
        <v>40.834400000000002</v>
      </c>
      <c r="BC62" s="50"/>
    </row>
    <row r="63" spans="1:55" x14ac:dyDescent="0.3">
      <c r="A63" s="54" t="s">
        <v>348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349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6" x14ac:dyDescent="0.3">
      <c r="A65" s="54" t="s">
        <v>350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6" x14ac:dyDescent="0.3">
      <c r="A66" s="54" t="s">
        <v>386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6" ht="17.25" thickBot="1" x14ac:dyDescent="0.35">
      <c r="A67" s="48" t="s">
        <v>387</v>
      </c>
      <c r="D67" s="17">
        <f ca="1">SUM(D61:D66)</f>
        <v>468</v>
      </c>
      <c r="E67" s="17">
        <f t="shared" ref="E67:BC67" ca="1" si="32">SUM(E61:E66)</f>
        <v>0</v>
      </c>
      <c r="F67" s="17">
        <f t="shared" ca="1" si="32"/>
        <v>29.673099999999998</v>
      </c>
      <c r="G67" s="17">
        <f t="shared" ca="1" si="32"/>
        <v>0</v>
      </c>
      <c r="H67" s="17">
        <f t="shared" ca="1" si="32"/>
        <v>22.781700000000001</v>
      </c>
      <c r="I67" s="17">
        <f t="shared" ca="1" si="32"/>
        <v>0</v>
      </c>
      <c r="J67" s="17">
        <f t="shared" ca="1" si="32"/>
        <v>29.144500000000001</v>
      </c>
      <c r="K67" s="17">
        <f t="shared" ca="1" si="32"/>
        <v>0</v>
      </c>
      <c r="L67" s="17">
        <f t="shared" ca="1" si="32"/>
        <v>33.390100000000004</v>
      </c>
      <c r="M67" s="17">
        <f t="shared" ca="1" si="32"/>
        <v>0</v>
      </c>
      <c r="N67" s="17">
        <f t="shared" ca="1" si="32"/>
        <v>33.470799999999997</v>
      </c>
      <c r="O67" s="17">
        <f t="shared" ca="1" si="32"/>
        <v>0</v>
      </c>
      <c r="P67" s="17">
        <f t="shared" ca="1" si="32"/>
        <v>33.552</v>
      </c>
      <c r="Q67" s="17">
        <f t="shared" ca="1" si="32"/>
        <v>0</v>
      </c>
      <c r="R67" s="17">
        <f t="shared" ca="1" si="32"/>
        <v>36.006799999999998</v>
      </c>
      <c r="S67" s="17">
        <f t="shared" ca="1" si="32"/>
        <v>0</v>
      </c>
      <c r="T67" s="17">
        <f t="shared" ca="1" si="32"/>
        <v>36.504399999999997</v>
      </c>
      <c r="U67" s="17">
        <f t="shared" ca="1" si="32"/>
        <v>0</v>
      </c>
      <c r="V67" s="17">
        <f t="shared" ca="1" si="32"/>
        <v>19.802900000000001</v>
      </c>
      <c r="W67" s="17">
        <f t="shared" ca="1" si="32"/>
        <v>0</v>
      </c>
      <c r="X67" s="17">
        <f t="shared" ca="1" si="32"/>
        <v>40.076300000000003</v>
      </c>
      <c r="Y67" s="17">
        <f t="shared" ca="1" si="32"/>
        <v>0</v>
      </c>
      <c r="Z67" s="17">
        <f t="shared" ca="1" si="32"/>
        <v>40.745900000000006</v>
      </c>
      <c r="AA67" s="17">
        <f t="shared" ca="1" si="32"/>
        <v>0</v>
      </c>
      <c r="AB67" s="17">
        <f t="shared" ca="1" si="32"/>
        <v>48.7819</v>
      </c>
      <c r="AC67" s="17">
        <f t="shared" ca="1" si="32"/>
        <v>0</v>
      </c>
      <c r="AD67" s="17">
        <f t="shared" ca="1" si="32"/>
        <v>50.864699999999999</v>
      </c>
      <c r="AE67" s="17">
        <f t="shared" ca="1" si="32"/>
        <v>0</v>
      </c>
      <c r="AF67" s="17">
        <f t="shared" ca="1" si="32"/>
        <v>51.232100000000003</v>
      </c>
      <c r="AG67" s="17">
        <f t="shared" ca="1" si="32"/>
        <v>0</v>
      </c>
      <c r="AH67" s="17">
        <f t="shared" ca="1" si="32"/>
        <v>58.061799999999998</v>
      </c>
      <c r="AI67" s="17">
        <f t="shared" ca="1" si="32"/>
        <v>0</v>
      </c>
      <c r="AJ67" s="17">
        <f t="shared" ca="1" si="32"/>
        <v>53.708800000000004</v>
      </c>
      <c r="AK67" s="17">
        <f t="shared" ca="1" si="32"/>
        <v>0</v>
      </c>
      <c r="AL67" s="17">
        <f t="shared" ca="1" si="32"/>
        <v>41.800200000000004</v>
      </c>
      <c r="AM67" s="17">
        <f t="shared" ca="1" si="32"/>
        <v>0</v>
      </c>
      <c r="AN67" s="17">
        <f t="shared" ca="1" si="32"/>
        <v>40.834400000000002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6" ht="17.25" thickTop="1" x14ac:dyDescent="0.3">
      <c r="A68" s="48"/>
      <c r="BC68" s="50"/>
    </row>
    <row r="69" spans="1:56" x14ac:dyDescent="0.3">
      <c r="A69" s="48" t="s">
        <v>388</v>
      </c>
      <c r="D69" s="16">
        <f ca="1">+D58-D67</f>
        <v>-468</v>
      </c>
      <c r="E69" s="16">
        <f t="shared" ref="E69:BC69" ca="1" si="33">+E58-E67</f>
        <v>0</v>
      </c>
      <c r="F69" s="16">
        <f t="shared" ca="1" si="33"/>
        <v>4634.446899999999</v>
      </c>
      <c r="G69" s="16">
        <f t="shared" ca="1" si="33"/>
        <v>0</v>
      </c>
      <c r="H69" s="16">
        <f t="shared" ca="1" si="33"/>
        <v>3560.5583000000001</v>
      </c>
      <c r="I69" s="16">
        <f t="shared" ca="1" si="33"/>
        <v>0</v>
      </c>
      <c r="J69" s="16">
        <f t="shared" ca="1" si="33"/>
        <v>4557.2554999999993</v>
      </c>
      <c r="K69" s="16">
        <f t="shared" ca="1" si="33"/>
        <v>0</v>
      </c>
      <c r="L69" s="16">
        <f t="shared" ca="1" si="33"/>
        <v>5223.6298999999999</v>
      </c>
      <c r="M69" s="16">
        <f t="shared" ca="1" si="33"/>
        <v>0</v>
      </c>
      <c r="N69" s="16">
        <f t="shared" ca="1" si="33"/>
        <v>5239.6891999999998</v>
      </c>
      <c r="O69" s="16">
        <f t="shared" ca="1" si="33"/>
        <v>0</v>
      </c>
      <c r="P69" s="16">
        <f t="shared" ca="1" si="33"/>
        <v>5255.848</v>
      </c>
      <c r="Q69" s="16">
        <f t="shared" ca="1" si="33"/>
        <v>0</v>
      </c>
      <c r="R69" s="16">
        <f t="shared" ca="1" si="33"/>
        <v>5642.8532000000005</v>
      </c>
      <c r="S69" s="16">
        <f t="shared" ca="1" si="33"/>
        <v>0</v>
      </c>
      <c r="T69" s="16">
        <f t="shared" ca="1" si="33"/>
        <v>5724.3755999999994</v>
      </c>
      <c r="U69" s="16">
        <f t="shared" ca="1" si="33"/>
        <v>0</v>
      </c>
      <c r="V69" s="16">
        <f t="shared" ca="1" si="33"/>
        <v>3118.2770999999998</v>
      </c>
      <c r="W69" s="16">
        <f t="shared" ca="1" si="33"/>
        <v>0</v>
      </c>
      <c r="X69" s="16">
        <f t="shared" ca="1" si="33"/>
        <v>6288.1837000000005</v>
      </c>
      <c r="Y69" s="16">
        <f t="shared" ca="1" si="33"/>
        <v>0</v>
      </c>
      <c r="Z69" s="16">
        <f t="shared" ca="1" si="33"/>
        <v>6396.9340999999995</v>
      </c>
      <c r="AA69" s="16">
        <f t="shared" ca="1" si="33"/>
        <v>0</v>
      </c>
      <c r="AB69" s="16">
        <f t="shared" ca="1" si="33"/>
        <v>7656.5981000000011</v>
      </c>
      <c r="AC69" s="16">
        <f t="shared" ca="1" si="33"/>
        <v>0</v>
      </c>
      <c r="AD69" s="16">
        <f t="shared" ca="1" si="33"/>
        <v>7987.0753000000004</v>
      </c>
      <c r="AE69" s="16">
        <f t="shared" ca="1" si="33"/>
        <v>0</v>
      </c>
      <c r="AF69" s="16">
        <f t="shared" ca="1" si="33"/>
        <v>8049.6878999999999</v>
      </c>
      <c r="AG69" s="16">
        <f t="shared" ca="1" si="33"/>
        <v>0</v>
      </c>
      <c r="AH69" s="16">
        <f t="shared" ca="1" si="33"/>
        <v>9121.7982000000011</v>
      </c>
      <c r="AI69" s="16">
        <f t="shared" ca="1" si="33"/>
        <v>0</v>
      </c>
      <c r="AJ69" s="16">
        <f t="shared" ca="1" si="33"/>
        <v>8448.0511999999999</v>
      </c>
      <c r="AK69" s="16">
        <f t="shared" ca="1" si="33"/>
        <v>0</v>
      </c>
      <c r="AL69" s="16">
        <f t="shared" ca="1" si="33"/>
        <v>6592.7398000000012</v>
      </c>
      <c r="AM69" s="16">
        <f t="shared" ca="1" si="33"/>
        <v>0</v>
      </c>
      <c r="AN69" s="16">
        <f t="shared" ca="1" si="33"/>
        <v>6446.0456000000004</v>
      </c>
      <c r="AO69" s="16">
        <f t="shared" ca="1" si="33"/>
        <v>0</v>
      </c>
      <c r="AP69" s="16">
        <f t="shared" ca="1" si="33"/>
        <v>6506.08</v>
      </c>
      <c r="AQ69" s="16">
        <f t="shared" ca="1" si="33"/>
        <v>0</v>
      </c>
      <c r="AR69" s="16">
        <f t="shared" ca="1" si="33"/>
        <v>6525.2799999999988</v>
      </c>
      <c r="AS69" s="16">
        <f t="shared" ca="1" si="33"/>
        <v>0</v>
      </c>
      <c r="AT69" s="16">
        <f t="shared" ca="1" si="33"/>
        <v>6544.48</v>
      </c>
      <c r="AU69" s="16">
        <f t="shared" ca="1" si="33"/>
        <v>0</v>
      </c>
      <c r="AV69" s="16">
        <f t="shared" ca="1" si="33"/>
        <v>6563.68</v>
      </c>
      <c r="AW69" s="16">
        <f t="shared" ca="1" si="33"/>
        <v>0</v>
      </c>
      <c r="AX69" s="16">
        <f t="shared" ca="1" si="33"/>
        <v>6582.880000000001</v>
      </c>
      <c r="AY69" s="16">
        <f t="shared" ca="1" si="33"/>
        <v>0</v>
      </c>
      <c r="AZ69" s="16">
        <f t="shared" ca="1" si="33"/>
        <v>6602.08</v>
      </c>
      <c r="BA69" s="16">
        <f t="shared" ca="1" si="33"/>
        <v>0</v>
      </c>
      <c r="BB69" s="16">
        <f t="shared" ca="1" si="33"/>
        <v>6621.2799999999988</v>
      </c>
      <c r="BC69" s="64">
        <f t="shared" ca="1" si="33"/>
        <v>0</v>
      </c>
    </row>
    <row r="70" spans="1:56" ht="17.25" thickBot="1" x14ac:dyDescent="0.35">
      <c r="A70" s="48" t="s">
        <v>389</v>
      </c>
      <c r="D70" s="17">
        <f ca="1">+C70+D69</f>
        <v>-468</v>
      </c>
      <c r="E70" s="17">
        <f t="shared" ref="E70:BC70" ca="1" si="34">+D70+E69</f>
        <v>-468</v>
      </c>
      <c r="F70" s="17">
        <f t="shared" ca="1" si="34"/>
        <v>4166.446899999999</v>
      </c>
      <c r="G70" s="17">
        <f t="shared" ca="1" si="34"/>
        <v>4166.446899999999</v>
      </c>
      <c r="H70" s="17">
        <f t="shared" ca="1" si="34"/>
        <v>7727.0051999999996</v>
      </c>
      <c r="I70" s="17">
        <f t="shared" ca="1" si="34"/>
        <v>7727.0051999999996</v>
      </c>
      <c r="J70" s="17">
        <f t="shared" ca="1" si="34"/>
        <v>12284.260699999999</v>
      </c>
      <c r="K70" s="17">
        <f t="shared" ca="1" si="34"/>
        <v>12284.260699999999</v>
      </c>
      <c r="L70" s="17">
        <f t="shared" ca="1" si="34"/>
        <v>17507.890599999999</v>
      </c>
      <c r="M70" s="17">
        <f t="shared" ca="1" si="34"/>
        <v>17507.890599999999</v>
      </c>
      <c r="N70" s="17">
        <f t="shared" ca="1" si="34"/>
        <v>22747.5798</v>
      </c>
      <c r="O70" s="17">
        <f t="shared" ca="1" si="34"/>
        <v>22747.5798</v>
      </c>
      <c r="P70" s="17">
        <f t="shared" ca="1" si="34"/>
        <v>28003.427799999998</v>
      </c>
      <c r="Q70" s="17">
        <f t="shared" ca="1" si="34"/>
        <v>28003.427799999998</v>
      </c>
      <c r="R70" s="17">
        <f t="shared" ca="1" si="34"/>
        <v>33646.280999999995</v>
      </c>
      <c r="S70" s="17">
        <f t="shared" ca="1" si="34"/>
        <v>33646.280999999995</v>
      </c>
      <c r="T70" s="17">
        <f t="shared" ca="1" si="34"/>
        <v>39370.656599999995</v>
      </c>
      <c r="U70" s="17">
        <f t="shared" ca="1" si="34"/>
        <v>39370.656599999995</v>
      </c>
      <c r="V70" s="17">
        <f t="shared" ca="1" si="34"/>
        <v>42488.933699999994</v>
      </c>
      <c r="W70" s="17">
        <f t="shared" ca="1" si="34"/>
        <v>42488.933699999994</v>
      </c>
      <c r="X70" s="17">
        <f t="shared" ca="1" si="34"/>
        <v>48777.117399999996</v>
      </c>
      <c r="Y70" s="17">
        <f t="shared" ca="1" si="34"/>
        <v>48777.117399999996</v>
      </c>
      <c r="Z70" s="17">
        <f t="shared" ca="1" si="34"/>
        <v>55174.051499999994</v>
      </c>
      <c r="AA70" s="17">
        <f t="shared" ca="1" si="34"/>
        <v>55174.051499999994</v>
      </c>
      <c r="AB70" s="17">
        <f t="shared" ca="1" si="34"/>
        <v>62830.649599999997</v>
      </c>
      <c r="AC70" s="17">
        <f t="shared" ca="1" si="34"/>
        <v>62830.649599999997</v>
      </c>
      <c r="AD70" s="17">
        <f t="shared" ca="1" si="34"/>
        <v>70817.724900000001</v>
      </c>
      <c r="AE70" s="17">
        <f t="shared" ca="1" si="34"/>
        <v>70817.724900000001</v>
      </c>
      <c r="AF70" s="17">
        <f t="shared" ca="1" si="34"/>
        <v>78867.412800000006</v>
      </c>
      <c r="AG70" s="17">
        <f t="shared" ca="1" si="34"/>
        <v>78867.412800000006</v>
      </c>
      <c r="AH70" s="17">
        <f t="shared" ca="1" si="34"/>
        <v>87989.21100000001</v>
      </c>
      <c r="AI70" s="17">
        <f t="shared" ca="1" si="34"/>
        <v>87989.21100000001</v>
      </c>
      <c r="AJ70" s="17">
        <f t="shared" ca="1" si="34"/>
        <v>96437.262200000012</v>
      </c>
      <c r="AK70" s="17">
        <f t="shared" ca="1" si="34"/>
        <v>96437.262200000012</v>
      </c>
      <c r="AL70" s="17">
        <f t="shared" ca="1" si="34"/>
        <v>103030.00200000001</v>
      </c>
      <c r="AM70" s="17">
        <f t="shared" ca="1" si="34"/>
        <v>103030.00200000001</v>
      </c>
      <c r="AN70" s="17">
        <f t="shared" ca="1" si="34"/>
        <v>109476.04760000001</v>
      </c>
      <c r="AO70" s="17">
        <f t="shared" ca="1" si="34"/>
        <v>109476.04760000001</v>
      </c>
      <c r="AP70" s="17">
        <f t="shared" ca="1" si="34"/>
        <v>115982.12760000001</v>
      </c>
      <c r="AQ70" s="17">
        <f t="shared" ca="1" si="34"/>
        <v>115982.12760000001</v>
      </c>
      <c r="AR70" s="17">
        <f t="shared" ca="1" si="34"/>
        <v>122507.40760000001</v>
      </c>
      <c r="AS70" s="17">
        <f t="shared" ca="1" si="34"/>
        <v>122507.40760000001</v>
      </c>
      <c r="AT70" s="17">
        <f t="shared" ca="1" si="34"/>
        <v>129051.8876</v>
      </c>
      <c r="AU70" s="17">
        <f t="shared" ca="1" si="34"/>
        <v>129051.8876</v>
      </c>
      <c r="AV70" s="17">
        <f t="shared" ca="1" si="34"/>
        <v>135615.56760000001</v>
      </c>
      <c r="AW70" s="17">
        <f t="shared" ca="1" si="34"/>
        <v>135615.56760000001</v>
      </c>
      <c r="AX70" s="17">
        <f t="shared" ca="1" si="34"/>
        <v>142198.44760000001</v>
      </c>
      <c r="AY70" s="17">
        <f t="shared" ca="1" si="34"/>
        <v>142198.44760000001</v>
      </c>
      <c r="AZ70" s="17">
        <f t="shared" ca="1" si="34"/>
        <v>148800.5276</v>
      </c>
      <c r="BA70" s="17">
        <f t="shared" ca="1" si="34"/>
        <v>148800.5276</v>
      </c>
      <c r="BB70" s="17">
        <f t="shared" ca="1" si="34"/>
        <v>155421.8076</v>
      </c>
      <c r="BC70" s="73">
        <f t="shared" ca="1" si="34"/>
        <v>155421.8076</v>
      </c>
      <c r="BD70" s="25">
        <f ca="1">MIN(D70:BC70)</f>
        <v>-468</v>
      </c>
    </row>
    <row r="71" spans="1:56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6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6" x14ac:dyDescent="0.3">
      <c r="A73" s="45" t="s">
        <v>390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6" x14ac:dyDescent="0.3">
      <c r="A74" s="53" t="s">
        <v>322</v>
      </c>
      <c r="B74" s="76" t="s">
        <v>420</v>
      </c>
      <c r="BC74" s="50"/>
    </row>
    <row r="75" spans="1:56" x14ac:dyDescent="0.3">
      <c r="A75" s="48" t="s">
        <v>391</v>
      </c>
      <c r="D75" s="3">
        <v>0</v>
      </c>
      <c r="E75" s="56">
        <f>+D78</f>
        <v>2529.4199999999996</v>
      </c>
      <c r="F75" s="56">
        <f t="shared" ref="F75:BC75" si="35">+E78</f>
        <v>4664.119999999999</v>
      </c>
      <c r="G75" s="56">
        <f t="shared" si="35"/>
        <v>1122.08</v>
      </c>
      <c r="H75" s="56">
        <f t="shared" si="35"/>
        <v>3583.3399999999997</v>
      </c>
      <c r="I75" s="56">
        <f t="shared" si="35"/>
        <v>2233.6000000000004</v>
      </c>
      <c r="J75" s="56">
        <f t="shared" si="35"/>
        <v>4586.3999999999996</v>
      </c>
      <c r="K75" s="56">
        <f t="shared" si="35"/>
        <v>2600.7799999999997</v>
      </c>
      <c r="L75" s="56">
        <f t="shared" si="35"/>
        <v>5257.0199999999995</v>
      </c>
      <c r="M75" s="56">
        <f t="shared" si="35"/>
        <v>2544.5999999999995</v>
      </c>
      <c r="N75" s="56">
        <f t="shared" si="35"/>
        <v>5273.16</v>
      </c>
      <c r="O75" s="56">
        <f t="shared" si="35"/>
        <v>2552.7199999999993</v>
      </c>
      <c r="P75" s="56">
        <f t="shared" si="35"/>
        <v>5289.4</v>
      </c>
      <c r="Q75" s="56">
        <f t="shared" si="35"/>
        <v>2740.88</v>
      </c>
      <c r="R75" s="56">
        <f t="shared" si="35"/>
        <v>5678.8600000000006</v>
      </c>
      <c r="S75" s="56">
        <f t="shared" si="35"/>
        <v>2955.34</v>
      </c>
      <c r="T75" s="56">
        <f t="shared" si="35"/>
        <v>5760.8799999999992</v>
      </c>
      <c r="U75" s="56">
        <f t="shared" si="35"/>
        <v>327.84000000000015</v>
      </c>
      <c r="V75" s="56">
        <f t="shared" si="35"/>
        <v>3138.08</v>
      </c>
      <c r="W75" s="56">
        <f t="shared" si="35"/>
        <v>3136.0199999999995</v>
      </c>
      <c r="X75" s="56">
        <f t="shared" si="35"/>
        <v>6328.26</v>
      </c>
      <c r="Y75" s="56">
        <f t="shared" si="35"/>
        <v>3222.8199999999997</v>
      </c>
      <c r="Z75" s="56">
        <f t="shared" si="35"/>
        <v>6437.6799999999994</v>
      </c>
      <c r="AA75" s="56">
        <f t="shared" si="35"/>
        <v>3695.5600000000004</v>
      </c>
      <c r="AB75" s="56">
        <f t="shared" si="35"/>
        <v>7705.38</v>
      </c>
      <c r="AC75" s="56">
        <f t="shared" si="35"/>
        <v>4015.9199999999983</v>
      </c>
      <c r="AD75" s="56">
        <f t="shared" si="35"/>
        <v>8037.9399999999987</v>
      </c>
      <c r="AE75" s="56">
        <f t="shared" si="35"/>
        <v>4028.1199999999972</v>
      </c>
      <c r="AF75" s="56">
        <f t="shared" si="35"/>
        <v>8100.9199999999973</v>
      </c>
      <c r="AG75" s="56">
        <f t="shared" si="35"/>
        <v>3976.0799999999963</v>
      </c>
      <c r="AH75" s="56">
        <f t="shared" si="35"/>
        <v>9179.8599999999969</v>
      </c>
      <c r="AI75" s="56">
        <f t="shared" si="35"/>
        <v>4890.1799999999967</v>
      </c>
      <c r="AJ75" s="56">
        <f t="shared" si="35"/>
        <v>8501.7599999999966</v>
      </c>
      <c r="AK75" s="56">
        <f t="shared" si="35"/>
        <v>3359.779999999997</v>
      </c>
      <c r="AL75" s="56">
        <f t="shared" si="35"/>
        <v>6634.5399999999972</v>
      </c>
      <c r="AM75" s="56">
        <f t="shared" si="35"/>
        <v>3241.0399999999972</v>
      </c>
      <c r="AN75" s="56">
        <f t="shared" si="35"/>
        <v>6486.8799999999974</v>
      </c>
      <c r="AO75" s="56">
        <f t="shared" si="35"/>
        <v>3250.6399999999967</v>
      </c>
      <c r="AP75" s="56">
        <f t="shared" si="35"/>
        <v>6506.0799999999963</v>
      </c>
      <c r="AQ75" s="56">
        <f t="shared" si="35"/>
        <v>3260.2399999999961</v>
      </c>
      <c r="AR75" s="56">
        <f t="shared" si="35"/>
        <v>6525.2799999999961</v>
      </c>
      <c r="AS75" s="56">
        <f t="shared" si="35"/>
        <v>3269.8399999999965</v>
      </c>
      <c r="AT75" s="56">
        <f t="shared" si="35"/>
        <v>6544.4799999999968</v>
      </c>
      <c r="AU75" s="56">
        <f t="shared" si="35"/>
        <v>3279.4399999999969</v>
      </c>
      <c r="AV75" s="56">
        <f t="shared" si="35"/>
        <v>6563.6799999999967</v>
      </c>
      <c r="AW75" s="56">
        <f t="shared" si="35"/>
        <v>3289.0399999999972</v>
      </c>
      <c r="AX75" s="56">
        <f t="shared" si="35"/>
        <v>6582.8799999999974</v>
      </c>
      <c r="AY75" s="56">
        <f t="shared" si="35"/>
        <v>3298.6399999999958</v>
      </c>
      <c r="AZ75" s="56">
        <f t="shared" si="35"/>
        <v>6602.0799999999954</v>
      </c>
      <c r="BA75" s="56">
        <f t="shared" si="35"/>
        <v>3308.2399999999961</v>
      </c>
      <c r="BB75" s="56">
        <f t="shared" si="35"/>
        <v>6621.2799999999961</v>
      </c>
      <c r="BC75" s="57">
        <f t="shared" si="35"/>
        <v>3317.8399999999965</v>
      </c>
    </row>
    <row r="76" spans="1:56" x14ac:dyDescent="0.3">
      <c r="A76" s="48" t="s">
        <v>392</v>
      </c>
      <c r="D76" s="56">
        <f t="shared" ref="D76:BC76" si="36">+D33-D38-D39-D40-D46</f>
        <v>2529.4199999999996</v>
      </c>
      <c r="E76" s="56">
        <f t="shared" si="36"/>
        <v>2134.6999999999998</v>
      </c>
      <c r="F76" s="56">
        <f t="shared" si="36"/>
        <v>1122.0800000000002</v>
      </c>
      <c r="G76" s="56">
        <f t="shared" si="36"/>
        <v>2461.2599999999998</v>
      </c>
      <c r="H76" s="56">
        <f t="shared" si="36"/>
        <v>2233.6000000000004</v>
      </c>
      <c r="I76" s="56">
        <f t="shared" si="36"/>
        <v>2352.7999999999997</v>
      </c>
      <c r="J76" s="56">
        <f t="shared" si="36"/>
        <v>2600.7799999999997</v>
      </c>
      <c r="K76" s="56">
        <f t="shared" si="36"/>
        <v>2656.24</v>
      </c>
      <c r="L76" s="56">
        <f t="shared" si="36"/>
        <v>2544.6</v>
      </c>
      <c r="M76" s="56">
        <f t="shared" si="36"/>
        <v>2728.56</v>
      </c>
      <c r="N76" s="56">
        <f t="shared" si="36"/>
        <v>2552.7199999999998</v>
      </c>
      <c r="O76" s="56">
        <f t="shared" si="36"/>
        <v>2736.68</v>
      </c>
      <c r="P76" s="56">
        <f t="shared" si="36"/>
        <v>2740.88</v>
      </c>
      <c r="Q76" s="56">
        <f t="shared" si="36"/>
        <v>2937.98</v>
      </c>
      <c r="R76" s="56">
        <f t="shared" si="36"/>
        <v>2955.34</v>
      </c>
      <c r="S76" s="56">
        <f t="shared" si="36"/>
        <v>2805.5399999999995</v>
      </c>
      <c r="T76" s="56">
        <f t="shared" si="36"/>
        <v>327.84000000000003</v>
      </c>
      <c r="U76" s="56">
        <f t="shared" si="36"/>
        <v>2810.24</v>
      </c>
      <c r="V76" s="56">
        <f t="shared" si="36"/>
        <v>3136.0199999999995</v>
      </c>
      <c r="W76" s="56">
        <f t="shared" si="36"/>
        <v>3192.2400000000002</v>
      </c>
      <c r="X76" s="56">
        <f t="shared" si="36"/>
        <v>3222.82</v>
      </c>
      <c r="Y76" s="56">
        <f t="shared" si="36"/>
        <v>3214.8599999999997</v>
      </c>
      <c r="Z76" s="56">
        <f t="shared" si="36"/>
        <v>3695.5600000000004</v>
      </c>
      <c r="AA76" s="56">
        <f t="shared" si="36"/>
        <v>4009.8199999999997</v>
      </c>
      <c r="AB76" s="56">
        <f t="shared" si="36"/>
        <v>4015.92</v>
      </c>
      <c r="AC76" s="56">
        <f t="shared" si="36"/>
        <v>4022.0200000000004</v>
      </c>
      <c r="AD76" s="56">
        <f t="shared" si="36"/>
        <v>4028.12</v>
      </c>
      <c r="AE76" s="56">
        <f t="shared" si="36"/>
        <v>4072.8</v>
      </c>
      <c r="AF76" s="56">
        <f t="shared" si="36"/>
        <v>3976.08</v>
      </c>
      <c r="AG76" s="56">
        <f t="shared" si="36"/>
        <v>5203.78</v>
      </c>
      <c r="AH76" s="56">
        <f t="shared" si="36"/>
        <v>4890.18</v>
      </c>
      <c r="AI76" s="56">
        <f t="shared" si="36"/>
        <v>3611.58</v>
      </c>
      <c r="AJ76" s="56">
        <f t="shared" si="36"/>
        <v>3359.7799999999997</v>
      </c>
      <c r="AK76" s="56">
        <f t="shared" si="36"/>
        <v>3274.76</v>
      </c>
      <c r="AL76" s="56">
        <f t="shared" si="36"/>
        <v>3241.04</v>
      </c>
      <c r="AM76" s="56">
        <f t="shared" si="36"/>
        <v>3245.84</v>
      </c>
      <c r="AN76" s="56">
        <f t="shared" si="36"/>
        <v>3250.64</v>
      </c>
      <c r="AO76" s="56">
        <f t="shared" si="36"/>
        <v>3255.44</v>
      </c>
      <c r="AP76" s="56">
        <f t="shared" si="36"/>
        <v>3260.24</v>
      </c>
      <c r="AQ76" s="56">
        <f t="shared" si="36"/>
        <v>3265.04</v>
      </c>
      <c r="AR76" s="56">
        <f t="shared" si="36"/>
        <v>3269.84</v>
      </c>
      <c r="AS76" s="56">
        <f t="shared" si="36"/>
        <v>3274.6400000000003</v>
      </c>
      <c r="AT76" s="56">
        <f t="shared" si="36"/>
        <v>3279.4399999999996</v>
      </c>
      <c r="AU76" s="56">
        <f t="shared" si="36"/>
        <v>3284.24</v>
      </c>
      <c r="AV76" s="56">
        <f t="shared" si="36"/>
        <v>3289.04</v>
      </c>
      <c r="AW76" s="56">
        <f t="shared" si="36"/>
        <v>3293.84</v>
      </c>
      <c r="AX76" s="56">
        <f t="shared" si="36"/>
        <v>3298.6400000000003</v>
      </c>
      <c r="AY76" s="56">
        <f t="shared" si="36"/>
        <v>3303.4399999999996</v>
      </c>
      <c r="AZ76" s="56">
        <f t="shared" si="36"/>
        <v>3308.24</v>
      </c>
      <c r="BA76" s="56">
        <f t="shared" si="36"/>
        <v>3313.04</v>
      </c>
      <c r="BB76" s="56">
        <f t="shared" si="36"/>
        <v>3317.84</v>
      </c>
      <c r="BC76" s="57">
        <f t="shared" si="36"/>
        <v>3322.6400000000003</v>
      </c>
    </row>
    <row r="77" spans="1:56" x14ac:dyDescent="0.3">
      <c r="A77" s="48" t="s">
        <v>393</v>
      </c>
      <c r="D77" s="56">
        <f t="shared" ref="D77:BB77" si="37">-D58</f>
        <v>0</v>
      </c>
      <c r="E77" s="56">
        <f t="shared" si="37"/>
        <v>0</v>
      </c>
      <c r="F77" s="56">
        <f t="shared" si="37"/>
        <v>-4664.119999999999</v>
      </c>
      <c r="G77" s="56">
        <f t="shared" si="37"/>
        <v>0</v>
      </c>
      <c r="H77" s="56">
        <f t="shared" si="37"/>
        <v>-3583.34</v>
      </c>
      <c r="I77" s="56">
        <f t="shared" si="37"/>
        <v>0</v>
      </c>
      <c r="J77" s="56">
        <f t="shared" si="37"/>
        <v>-4586.3999999999996</v>
      </c>
      <c r="K77" s="56">
        <f t="shared" si="37"/>
        <v>0</v>
      </c>
      <c r="L77" s="56">
        <f t="shared" si="37"/>
        <v>-5257.0199999999995</v>
      </c>
      <c r="M77" s="56">
        <f t="shared" si="37"/>
        <v>0</v>
      </c>
      <c r="N77" s="56">
        <f t="shared" si="37"/>
        <v>-5273.16</v>
      </c>
      <c r="O77" s="56">
        <f t="shared" si="37"/>
        <v>0</v>
      </c>
      <c r="P77" s="56">
        <f t="shared" si="37"/>
        <v>-5289.4</v>
      </c>
      <c r="Q77" s="56">
        <f t="shared" si="37"/>
        <v>0</v>
      </c>
      <c r="R77" s="56">
        <f t="shared" si="37"/>
        <v>-5678.8600000000006</v>
      </c>
      <c r="S77" s="56">
        <f t="shared" si="37"/>
        <v>0</v>
      </c>
      <c r="T77" s="56">
        <f t="shared" si="37"/>
        <v>-5760.8799999999992</v>
      </c>
      <c r="U77" s="56">
        <f t="shared" si="37"/>
        <v>0</v>
      </c>
      <c r="V77" s="56">
        <f t="shared" si="37"/>
        <v>-3138.08</v>
      </c>
      <c r="W77" s="56">
        <f t="shared" si="37"/>
        <v>0</v>
      </c>
      <c r="X77" s="56">
        <f t="shared" si="37"/>
        <v>-6328.26</v>
      </c>
      <c r="Y77" s="56">
        <f t="shared" si="37"/>
        <v>0</v>
      </c>
      <c r="Z77" s="56">
        <f t="shared" si="37"/>
        <v>-6437.6799999999994</v>
      </c>
      <c r="AA77" s="56">
        <f t="shared" si="37"/>
        <v>0</v>
      </c>
      <c r="AB77" s="56">
        <f t="shared" si="37"/>
        <v>-7705.380000000001</v>
      </c>
      <c r="AC77" s="56">
        <f t="shared" si="37"/>
        <v>0</v>
      </c>
      <c r="AD77" s="56">
        <f t="shared" si="37"/>
        <v>-8037.9400000000005</v>
      </c>
      <c r="AE77" s="56">
        <f t="shared" si="37"/>
        <v>0</v>
      </c>
      <c r="AF77" s="56">
        <f t="shared" si="37"/>
        <v>-8100.92</v>
      </c>
      <c r="AG77" s="56">
        <f t="shared" si="37"/>
        <v>0</v>
      </c>
      <c r="AH77" s="56">
        <f t="shared" si="37"/>
        <v>-9179.86</v>
      </c>
      <c r="AI77" s="56">
        <f t="shared" si="37"/>
        <v>0</v>
      </c>
      <c r="AJ77" s="56">
        <f t="shared" si="37"/>
        <v>-8501.76</v>
      </c>
      <c r="AK77" s="56">
        <f t="shared" si="37"/>
        <v>0</v>
      </c>
      <c r="AL77" s="56">
        <f t="shared" si="37"/>
        <v>-6634.5400000000009</v>
      </c>
      <c r="AM77" s="56">
        <f t="shared" si="37"/>
        <v>0</v>
      </c>
      <c r="AN77" s="56">
        <f t="shared" si="37"/>
        <v>-6486.88</v>
      </c>
      <c r="AO77" s="56">
        <f t="shared" si="37"/>
        <v>0</v>
      </c>
      <c r="AP77" s="56">
        <f t="shared" si="37"/>
        <v>-6506.08</v>
      </c>
      <c r="AQ77" s="56">
        <f t="shared" si="37"/>
        <v>0</v>
      </c>
      <c r="AR77" s="56">
        <f t="shared" si="37"/>
        <v>-6525.2799999999988</v>
      </c>
      <c r="AS77" s="56">
        <f t="shared" si="37"/>
        <v>0</v>
      </c>
      <c r="AT77" s="56">
        <f t="shared" si="37"/>
        <v>-6544.48</v>
      </c>
      <c r="AU77" s="56">
        <f t="shared" si="37"/>
        <v>0</v>
      </c>
      <c r="AV77" s="56">
        <f t="shared" si="37"/>
        <v>-6563.68</v>
      </c>
      <c r="AW77" s="56">
        <f t="shared" si="37"/>
        <v>0</v>
      </c>
      <c r="AX77" s="56">
        <f t="shared" si="37"/>
        <v>-6582.880000000001</v>
      </c>
      <c r="AY77" s="56">
        <f t="shared" si="37"/>
        <v>0</v>
      </c>
      <c r="AZ77" s="56">
        <f t="shared" si="37"/>
        <v>-6602.08</v>
      </c>
      <c r="BA77" s="56">
        <f t="shared" si="37"/>
        <v>0</v>
      </c>
      <c r="BB77" s="56">
        <f t="shared" si="37"/>
        <v>-6621.2799999999988</v>
      </c>
      <c r="BC77" s="57">
        <f>-BC58</f>
        <v>0</v>
      </c>
    </row>
    <row r="78" spans="1:56" ht="17.25" thickBot="1" x14ac:dyDescent="0.35">
      <c r="A78" s="48" t="s">
        <v>394</v>
      </c>
      <c r="D78" s="20">
        <f>SUM(D75:D77)</f>
        <v>2529.4199999999996</v>
      </c>
      <c r="E78" s="20">
        <f t="shared" ref="E78:BC78" si="38">SUM(E75:E77)</f>
        <v>4664.119999999999</v>
      </c>
      <c r="F78" s="20">
        <f t="shared" si="38"/>
        <v>1122.08</v>
      </c>
      <c r="G78" s="20">
        <f t="shared" si="38"/>
        <v>3583.3399999999997</v>
      </c>
      <c r="H78" s="20">
        <f t="shared" si="38"/>
        <v>2233.6000000000004</v>
      </c>
      <c r="I78" s="20">
        <f t="shared" si="38"/>
        <v>4586.3999999999996</v>
      </c>
      <c r="J78" s="20">
        <f t="shared" si="38"/>
        <v>2600.7799999999997</v>
      </c>
      <c r="K78" s="20">
        <f t="shared" si="38"/>
        <v>5257.0199999999995</v>
      </c>
      <c r="L78" s="20">
        <f t="shared" si="38"/>
        <v>2544.5999999999995</v>
      </c>
      <c r="M78" s="20">
        <f t="shared" si="38"/>
        <v>5273.16</v>
      </c>
      <c r="N78" s="20">
        <f t="shared" si="38"/>
        <v>2552.7199999999993</v>
      </c>
      <c r="O78" s="20">
        <f t="shared" si="38"/>
        <v>5289.4</v>
      </c>
      <c r="P78" s="20">
        <f t="shared" si="38"/>
        <v>2740.88</v>
      </c>
      <c r="Q78" s="20">
        <f t="shared" si="38"/>
        <v>5678.8600000000006</v>
      </c>
      <c r="R78" s="20">
        <f t="shared" si="38"/>
        <v>2955.34</v>
      </c>
      <c r="S78" s="20">
        <f t="shared" si="38"/>
        <v>5760.8799999999992</v>
      </c>
      <c r="T78" s="20">
        <f t="shared" si="38"/>
        <v>327.84000000000015</v>
      </c>
      <c r="U78" s="20">
        <f t="shared" si="38"/>
        <v>3138.08</v>
      </c>
      <c r="V78" s="20">
        <f t="shared" si="38"/>
        <v>3136.0199999999995</v>
      </c>
      <c r="W78" s="20">
        <f t="shared" si="38"/>
        <v>6328.26</v>
      </c>
      <c r="X78" s="20">
        <f t="shared" si="38"/>
        <v>3222.8199999999997</v>
      </c>
      <c r="Y78" s="20">
        <f t="shared" si="38"/>
        <v>6437.6799999999994</v>
      </c>
      <c r="Z78" s="20">
        <f t="shared" si="38"/>
        <v>3695.5600000000004</v>
      </c>
      <c r="AA78" s="20">
        <f t="shared" si="38"/>
        <v>7705.38</v>
      </c>
      <c r="AB78" s="20">
        <f t="shared" si="38"/>
        <v>4015.9199999999983</v>
      </c>
      <c r="AC78" s="20">
        <f t="shared" si="38"/>
        <v>8037.9399999999987</v>
      </c>
      <c r="AD78" s="20">
        <f t="shared" si="38"/>
        <v>4028.1199999999972</v>
      </c>
      <c r="AE78" s="20">
        <f t="shared" si="38"/>
        <v>8100.9199999999973</v>
      </c>
      <c r="AF78" s="20">
        <f t="shared" si="38"/>
        <v>3976.0799999999963</v>
      </c>
      <c r="AG78" s="20">
        <f t="shared" si="38"/>
        <v>9179.8599999999969</v>
      </c>
      <c r="AH78" s="20">
        <f t="shared" si="38"/>
        <v>4890.1799999999967</v>
      </c>
      <c r="AI78" s="20">
        <f t="shared" si="38"/>
        <v>8501.7599999999966</v>
      </c>
      <c r="AJ78" s="20">
        <f t="shared" si="38"/>
        <v>3359.779999999997</v>
      </c>
      <c r="AK78" s="20">
        <f t="shared" si="38"/>
        <v>6634.5399999999972</v>
      </c>
      <c r="AL78" s="20">
        <f t="shared" si="38"/>
        <v>3241.0399999999972</v>
      </c>
      <c r="AM78" s="20">
        <f t="shared" si="38"/>
        <v>6486.8799999999974</v>
      </c>
      <c r="AN78" s="20">
        <f t="shared" si="38"/>
        <v>3250.6399999999967</v>
      </c>
      <c r="AO78" s="20">
        <f t="shared" si="38"/>
        <v>6506.0799999999963</v>
      </c>
      <c r="AP78" s="20">
        <f t="shared" si="38"/>
        <v>3260.2399999999961</v>
      </c>
      <c r="AQ78" s="20">
        <f t="shared" si="38"/>
        <v>6525.2799999999961</v>
      </c>
      <c r="AR78" s="20">
        <f t="shared" si="38"/>
        <v>3269.8399999999965</v>
      </c>
      <c r="AS78" s="20">
        <f t="shared" si="38"/>
        <v>6544.4799999999968</v>
      </c>
      <c r="AT78" s="20">
        <f t="shared" si="38"/>
        <v>3279.4399999999969</v>
      </c>
      <c r="AU78" s="20">
        <f t="shared" si="38"/>
        <v>6563.6799999999967</v>
      </c>
      <c r="AV78" s="20">
        <f t="shared" si="38"/>
        <v>3289.0399999999972</v>
      </c>
      <c r="AW78" s="20">
        <f t="shared" si="38"/>
        <v>6582.8799999999974</v>
      </c>
      <c r="AX78" s="20">
        <f t="shared" si="38"/>
        <v>3298.6399999999958</v>
      </c>
      <c r="AY78" s="20">
        <f t="shared" si="38"/>
        <v>6602.0799999999954</v>
      </c>
      <c r="AZ78" s="20">
        <f t="shared" si="38"/>
        <v>3308.2399999999961</v>
      </c>
      <c r="BA78" s="20">
        <f t="shared" si="38"/>
        <v>6621.2799999999961</v>
      </c>
      <c r="BB78" s="20">
        <f t="shared" si="38"/>
        <v>3317.8399999999965</v>
      </c>
      <c r="BC78" s="79">
        <f t="shared" si="38"/>
        <v>6640.4799999999968</v>
      </c>
    </row>
    <row r="79" spans="1:56" ht="17.25" thickTop="1" x14ac:dyDescent="0.3">
      <c r="A79" s="48"/>
      <c r="BC79" s="50"/>
    </row>
    <row r="80" spans="1:56" x14ac:dyDescent="0.3">
      <c r="A80" s="53" t="s">
        <v>337</v>
      </c>
      <c r="B80" s="76" t="s">
        <v>420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391</v>
      </c>
      <c r="D81" s="56">
        <f>+Eröffnungsbilanz!J50</f>
        <v>0</v>
      </c>
      <c r="E81" s="56">
        <f ca="1">+D84</f>
        <v>-468</v>
      </c>
      <c r="F81" s="56">
        <f t="shared" ref="F81:BC81" ca="1" si="39">+E84</f>
        <v>-468</v>
      </c>
      <c r="G81" s="56">
        <f t="shared" ca="1" si="39"/>
        <v>-468</v>
      </c>
      <c r="H81" s="56">
        <f t="shared" ca="1" si="39"/>
        <v>-468</v>
      </c>
      <c r="I81" s="56">
        <f t="shared" ca="1" si="39"/>
        <v>-468</v>
      </c>
      <c r="J81" s="56">
        <f t="shared" ca="1" si="39"/>
        <v>-468</v>
      </c>
      <c r="K81" s="56">
        <f t="shared" ca="1" si="39"/>
        <v>-468</v>
      </c>
      <c r="L81" s="56">
        <f t="shared" ca="1" si="39"/>
        <v>-468</v>
      </c>
      <c r="M81" s="56">
        <f t="shared" ca="1" si="39"/>
        <v>-468</v>
      </c>
      <c r="N81" s="56">
        <f t="shared" ca="1" si="39"/>
        <v>-468</v>
      </c>
      <c r="O81" s="56">
        <f t="shared" ca="1" si="39"/>
        <v>-468</v>
      </c>
      <c r="P81" s="56">
        <f t="shared" ca="1" si="39"/>
        <v>-468</v>
      </c>
      <c r="Q81" s="56">
        <f t="shared" ca="1" si="39"/>
        <v>-468</v>
      </c>
      <c r="R81" s="56">
        <f t="shared" ca="1" si="39"/>
        <v>-468</v>
      </c>
      <c r="S81" s="56">
        <f t="shared" ca="1" si="39"/>
        <v>-468</v>
      </c>
      <c r="T81" s="56">
        <f t="shared" ca="1" si="39"/>
        <v>-468</v>
      </c>
      <c r="U81" s="56">
        <f t="shared" ca="1" si="39"/>
        <v>-468</v>
      </c>
      <c r="V81" s="56">
        <f t="shared" ca="1" si="39"/>
        <v>-468</v>
      </c>
      <c r="W81" s="56">
        <f t="shared" ca="1" si="39"/>
        <v>-468</v>
      </c>
      <c r="X81" s="56">
        <f t="shared" ca="1" si="39"/>
        <v>-468</v>
      </c>
      <c r="Y81" s="56">
        <f t="shared" ca="1" si="39"/>
        <v>-468</v>
      </c>
      <c r="Z81" s="56">
        <f t="shared" ca="1" si="39"/>
        <v>-468</v>
      </c>
      <c r="AA81" s="56">
        <f t="shared" ca="1" si="39"/>
        <v>-468</v>
      </c>
      <c r="AB81" s="56">
        <f t="shared" ca="1" si="39"/>
        <v>-468</v>
      </c>
      <c r="AC81" s="56">
        <f t="shared" ca="1" si="39"/>
        <v>-468</v>
      </c>
      <c r="AD81" s="56">
        <f t="shared" ca="1" si="39"/>
        <v>-468</v>
      </c>
      <c r="AE81" s="56">
        <f t="shared" ca="1" si="39"/>
        <v>-468</v>
      </c>
      <c r="AF81" s="56">
        <f t="shared" ca="1" si="39"/>
        <v>-468</v>
      </c>
      <c r="AG81" s="56">
        <f t="shared" ca="1" si="39"/>
        <v>-468</v>
      </c>
      <c r="AH81" s="56">
        <f t="shared" ca="1" si="39"/>
        <v>-468</v>
      </c>
      <c r="AI81" s="56">
        <f t="shared" ca="1" si="39"/>
        <v>-468</v>
      </c>
      <c r="AJ81" s="56">
        <f t="shared" ca="1" si="39"/>
        <v>-468</v>
      </c>
      <c r="AK81" s="56">
        <f t="shared" ca="1" si="39"/>
        <v>-468</v>
      </c>
      <c r="AL81" s="56">
        <f t="shared" ca="1" si="39"/>
        <v>-468</v>
      </c>
      <c r="AM81" s="56">
        <f t="shared" ca="1" si="39"/>
        <v>-468</v>
      </c>
      <c r="AN81" s="56">
        <f t="shared" ca="1" si="39"/>
        <v>-468</v>
      </c>
      <c r="AO81" s="56">
        <f t="shared" ca="1" si="39"/>
        <v>-468</v>
      </c>
      <c r="AP81" s="56">
        <f t="shared" ca="1" si="39"/>
        <v>-468</v>
      </c>
      <c r="AQ81" s="56">
        <f t="shared" ca="1" si="39"/>
        <v>-468</v>
      </c>
      <c r="AR81" s="56">
        <f t="shared" ca="1" si="39"/>
        <v>-468</v>
      </c>
      <c r="AS81" s="56">
        <f t="shared" ca="1" si="39"/>
        <v>-468</v>
      </c>
      <c r="AT81" s="56">
        <f t="shared" ca="1" si="39"/>
        <v>-468</v>
      </c>
      <c r="AU81" s="56">
        <f t="shared" ca="1" si="39"/>
        <v>-468</v>
      </c>
      <c r="AV81" s="56">
        <f t="shared" ca="1" si="39"/>
        <v>-468</v>
      </c>
      <c r="AW81" s="56">
        <f t="shared" ca="1" si="39"/>
        <v>-468</v>
      </c>
      <c r="AX81" s="56">
        <f t="shared" ca="1" si="39"/>
        <v>-468</v>
      </c>
      <c r="AY81" s="56">
        <f t="shared" ca="1" si="39"/>
        <v>-468</v>
      </c>
      <c r="AZ81" s="56">
        <f t="shared" ca="1" si="39"/>
        <v>-468</v>
      </c>
      <c r="BA81" s="56">
        <f t="shared" ca="1" si="39"/>
        <v>-468</v>
      </c>
      <c r="BB81" s="56">
        <f t="shared" ca="1" si="39"/>
        <v>-468</v>
      </c>
      <c r="BC81" s="57">
        <f t="shared" ca="1" si="39"/>
        <v>-468</v>
      </c>
    </row>
    <row r="82" spans="1:55" x14ac:dyDescent="0.3">
      <c r="A82" s="48" t="s">
        <v>395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396</v>
      </c>
      <c r="D83" s="56">
        <f ca="1">-SUM(D20:D24)</f>
        <v>-468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394</v>
      </c>
      <c r="D84" s="20">
        <f ca="1">SUM(D81:D83)</f>
        <v>-468</v>
      </c>
      <c r="E84" s="20">
        <f t="shared" ref="E84:BC84" ca="1" si="43">SUM(E81:E83)</f>
        <v>-468</v>
      </c>
      <c r="F84" s="20">
        <f t="shared" ca="1" si="43"/>
        <v>-468</v>
      </c>
      <c r="G84" s="20">
        <f t="shared" ca="1" si="43"/>
        <v>-468</v>
      </c>
      <c r="H84" s="20">
        <f t="shared" ca="1" si="43"/>
        <v>-468</v>
      </c>
      <c r="I84" s="20">
        <f t="shared" ca="1" si="43"/>
        <v>-468</v>
      </c>
      <c r="J84" s="20">
        <f t="shared" ca="1" si="43"/>
        <v>-468</v>
      </c>
      <c r="K84" s="20">
        <f t="shared" ca="1" si="43"/>
        <v>-468</v>
      </c>
      <c r="L84" s="20">
        <f t="shared" ca="1" si="43"/>
        <v>-468</v>
      </c>
      <c r="M84" s="20">
        <f t="shared" ca="1" si="43"/>
        <v>-468</v>
      </c>
      <c r="N84" s="20">
        <f t="shared" ca="1" si="43"/>
        <v>-468</v>
      </c>
      <c r="O84" s="20">
        <f t="shared" ca="1" si="43"/>
        <v>-468</v>
      </c>
      <c r="P84" s="20">
        <f t="shared" ca="1" si="43"/>
        <v>-468</v>
      </c>
      <c r="Q84" s="20">
        <f t="shared" ca="1" si="43"/>
        <v>-468</v>
      </c>
      <c r="R84" s="20">
        <f t="shared" ca="1" si="43"/>
        <v>-468</v>
      </c>
      <c r="S84" s="20">
        <f t="shared" ca="1" si="43"/>
        <v>-468</v>
      </c>
      <c r="T84" s="20">
        <f t="shared" ca="1" si="43"/>
        <v>-468</v>
      </c>
      <c r="U84" s="20">
        <f t="shared" ca="1" si="43"/>
        <v>-468</v>
      </c>
      <c r="V84" s="20">
        <f t="shared" ca="1" si="43"/>
        <v>-468</v>
      </c>
      <c r="W84" s="20">
        <f t="shared" ca="1" si="43"/>
        <v>-468</v>
      </c>
      <c r="X84" s="20">
        <f t="shared" ca="1" si="43"/>
        <v>-468</v>
      </c>
      <c r="Y84" s="20">
        <f t="shared" ca="1" si="43"/>
        <v>-468</v>
      </c>
      <c r="Z84" s="20">
        <f t="shared" ca="1" si="43"/>
        <v>-468</v>
      </c>
      <c r="AA84" s="20">
        <f t="shared" ca="1" si="43"/>
        <v>-468</v>
      </c>
      <c r="AB84" s="20">
        <f t="shared" ca="1" si="43"/>
        <v>-468</v>
      </c>
      <c r="AC84" s="20">
        <f t="shared" ca="1" si="43"/>
        <v>-468</v>
      </c>
      <c r="AD84" s="20">
        <f t="shared" ca="1" si="43"/>
        <v>-468</v>
      </c>
      <c r="AE84" s="20">
        <f t="shared" ca="1" si="43"/>
        <v>-468</v>
      </c>
      <c r="AF84" s="20">
        <f t="shared" ca="1" si="43"/>
        <v>-468</v>
      </c>
      <c r="AG84" s="20">
        <f t="shared" ca="1" si="43"/>
        <v>-468</v>
      </c>
      <c r="AH84" s="20">
        <f t="shared" ca="1" si="43"/>
        <v>-468</v>
      </c>
      <c r="AI84" s="20">
        <f t="shared" ca="1" si="43"/>
        <v>-468</v>
      </c>
      <c r="AJ84" s="20">
        <f t="shared" ca="1" si="43"/>
        <v>-468</v>
      </c>
      <c r="AK84" s="20">
        <f t="shared" ca="1" si="43"/>
        <v>-468</v>
      </c>
      <c r="AL84" s="20">
        <f t="shared" ca="1" si="43"/>
        <v>-468</v>
      </c>
      <c r="AM84" s="20">
        <f t="shared" ca="1" si="43"/>
        <v>-468</v>
      </c>
      <c r="AN84" s="20">
        <f t="shared" ca="1" si="43"/>
        <v>-468</v>
      </c>
      <c r="AO84" s="20">
        <f t="shared" ca="1" si="43"/>
        <v>-468</v>
      </c>
      <c r="AP84" s="20">
        <f t="shared" ca="1" si="43"/>
        <v>-468</v>
      </c>
      <c r="AQ84" s="20">
        <f t="shared" ca="1" si="43"/>
        <v>-468</v>
      </c>
      <c r="AR84" s="20">
        <f t="shared" ca="1" si="43"/>
        <v>-468</v>
      </c>
      <c r="AS84" s="20">
        <f t="shared" ca="1" si="43"/>
        <v>-468</v>
      </c>
      <c r="AT84" s="20">
        <f t="shared" ca="1" si="43"/>
        <v>-468</v>
      </c>
      <c r="AU84" s="20">
        <f t="shared" ca="1" si="43"/>
        <v>-468</v>
      </c>
      <c r="AV84" s="20">
        <f t="shared" ca="1" si="43"/>
        <v>-468</v>
      </c>
      <c r="AW84" s="20">
        <f t="shared" ca="1" si="43"/>
        <v>-468</v>
      </c>
      <c r="AX84" s="20">
        <f t="shared" ca="1" si="43"/>
        <v>-468</v>
      </c>
      <c r="AY84" s="20">
        <f t="shared" ca="1" si="43"/>
        <v>-468</v>
      </c>
      <c r="AZ84" s="20">
        <f t="shared" ca="1" si="43"/>
        <v>-468</v>
      </c>
      <c r="BA84" s="20">
        <f t="shared" ca="1" si="43"/>
        <v>-468</v>
      </c>
      <c r="BB84" s="20">
        <f t="shared" ca="1" si="43"/>
        <v>-468</v>
      </c>
      <c r="BC84" s="79">
        <f t="shared" ca="1" si="43"/>
        <v>-468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397</v>
      </c>
      <c r="B86" s="76" t="s">
        <v>420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391</v>
      </c>
      <c r="D87" s="56">
        <f>+Bilanz!B36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398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395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399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394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400</v>
      </c>
      <c r="B93" s="76" t="s">
        <v>420</v>
      </c>
      <c r="D93" s="56"/>
      <c r="E93" s="56"/>
      <c r="F93" s="56"/>
      <c r="G93" s="56"/>
      <c r="BC93" s="50"/>
    </row>
    <row r="94" spans="1:55" x14ac:dyDescent="0.3">
      <c r="A94" s="48" t="s">
        <v>391</v>
      </c>
      <c r="D94" s="56">
        <v>0</v>
      </c>
      <c r="E94" s="56">
        <f>+D97</f>
        <v>16.0946</v>
      </c>
      <c r="F94" s="56">
        <f>+E97</f>
        <v>29.673099999999998</v>
      </c>
      <c r="G94" s="56">
        <f>+F97</f>
        <v>7.1328999999999994</v>
      </c>
      <c r="H94" s="56">
        <f t="shared" ref="H94:BC94" si="49">+G97</f>
        <v>22.781700000000001</v>
      </c>
      <c r="I94" s="56">
        <f t="shared" si="49"/>
        <v>14.195500000000003</v>
      </c>
      <c r="J94" s="56">
        <f t="shared" si="49"/>
        <v>29.144500000000001</v>
      </c>
      <c r="K94" s="56">
        <f t="shared" si="49"/>
        <v>16.5214</v>
      </c>
      <c r="L94" s="56">
        <f t="shared" si="49"/>
        <v>33.390100000000004</v>
      </c>
      <c r="M94" s="56">
        <f t="shared" si="49"/>
        <v>16.152999999999999</v>
      </c>
      <c r="N94" s="56">
        <f t="shared" si="49"/>
        <v>33.470799999999997</v>
      </c>
      <c r="O94" s="56">
        <f t="shared" si="49"/>
        <v>16.193600000000004</v>
      </c>
      <c r="P94" s="56">
        <f t="shared" si="49"/>
        <v>33.552000000000007</v>
      </c>
      <c r="Q94" s="56">
        <f t="shared" si="49"/>
        <v>17.379400000000011</v>
      </c>
      <c r="R94" s="56">
        <f t="shared" si="49"/>
        <v>36.006800000000013</v>
      </c>
      <c r="S94" s="56">
        <f t="shared" si="49"/>
        <v>18.731700000000018</v>
      </c>
      <c r="T94" s="56">
        <f t="shared" si="49"/>
        <v>36.504400000000018</v>
      </c>
      <c r="U94" s="56">
        <f t="shared" si="49"/>
        <v>2.0067000000000235</v>
      </c>
      <c r="V94" s="56">
        <f t="shared" si="49"/>
        <v>19.802900000000022</v>
      </c>
      <c r="W94" s="56">
        <f t="shared" si="49"/>
        <v>19.862600000000022</v>
      </c>
      <c r="X94" s="56">
        <f t="shared" si="49"/>
        <v>40.076300000000025</v>
      </c>
      <c r="Y94" s="56">
        <f t="shared" si="49"/>
        <v>20.401600000000023</v>
      </c>
      <c r="Z94" s="56">
        <f t="shared" si="49"/>
        <v>40.74590000000002</v>
      </c>
      <c r="AA94" s="56">
        <f t="shared" si="49"/>
        <v>23.39530000000002</v>
      </c>
      <c r="AB94" s="56">
        <f t="shared" si="49"/>
        <v>48.781900000000022</v>
      </c>
      <c r="AC94" s="56">
        <f t="shared" si="49"/>
        <v>25.417100000000026</v>
      </c>
      <c r="AD94" s="56">
        <f t="shared" si="49"/>
        <v>50.864700000000028</v>
      </c>
      <c r="AE94" s="56">
        <f t="shared" si="49"/>
        <v>25.478100000000026</v>
      </c>
      <c r="AF94" s="56">
        <f t="shared" si="49"/>
        <v>51.232100000000031</v>
      </c>
      <c r="AG94" s="56">
        <f t="shared" si="49"/>
        <v>25.130400000000037</v>
      </c>
      <c r="AH94" s="56">
        <f t="shared" si="49"/>
        <v>58.061800000000034</v>
      </c>
      <c r="AI94" s="56">
        <f t="shared" si="49"/>
        <v>30.925900000000034</v>
      </c>
      <c r="AJ94" s="56">
        <f t="shared" si="49"/>
        <v>53.708800000000039</v>
      </c>
      <c r="AK94" s="56">
        <f t="shared" si="49"/>
        <v>21.173900000000039</v>
      </c>
      <c r="AL94" s="56">
        <f t="shared" si="49"/>
        <v>41.800200000000039</v>
      </c>
      <c r="AM94" s="56">
        <f t="shared" si="49"/>
        <v>20.405200000000036</v>
      </c>
      <c r="AN94" s="56">
        <f t="shared" si="49"/>
        <v>40.834400000000038</v>
      </c>
      <c r="AO94" s="56">
        <f t="shared" si="49"/>
        <v>20.453200000000038</v>
      </c>
      <c r="AP94" s="56">
        <f t="shared" si="49"/>
        <v>40.930400000000034</v>
      </c>
      <c r="AQ94" s="56">
        <f t="shared" si="49"/>
        <v>61.431600000000032</v>
      </c>
      <c r="AR94" s="56">
        <f t="shared" si="49"/>
        <v>81.95680000000003</v>
      </c>
      <c r="AS94" s="56">
        <f t="shared" si="49"/>
        <v>102.50600000000003</v>
      </c>
      <c r="AT94" s="56">
        <f t="shared" si="49"/>
        <v>123.07920000000003</v>
      </c>
      <c r="AU94" s="56">
        <f t="shared" si="49"/>
        <v>143.67640000000003</v>
      </c>
      <c r="AV94" s="56">
        <f t="shared" si="49"/>
        <v>164.29760000000002</v>
      </c>
      <c r="AW94" s="56">
        <f t="shared" si="49"/>
        <v>184.94280000000001</v>
      </c>
      <c r="AX94" s="56">
        <f t="shared" si="49"/>
        <v>205.61199999999999</v>
      </c>
      <c r="AY94" s="56">
        <f t="shared" si="49"/>
        <v>226.30519999999999</v>
      </c>
      <c r="AZ94" s="56">
        <f t="shared" si="49"/>
        <v>247.02239999999998</v>
      </c>
      <c r="BA94" s="56">
        <f t="shared" si="49"/>
        <v>267.7636</v>
      </c>
      <c r="BB94" s="56">
        <f t="shared" si="49"/>
        <v>288.52879999999999</v>
      </c>
      <c r="BC94" s="57">
        <f t="shared" si="49"/>
        <v>309.31799999999998</v>
      </c>
    </row>
    <row r="95" spans="1:55" x14ac:dyDescent="0.3">
      <c r="A95" s="48" t="s">
        <v>325</v>
      </c>
      <c r="D95" s="56">
        <f t="shared" ref="D95:BC95" si="50">+D41</f>
        <v>16.0946</v>
      </c>
      <c r="E95" s="56">
        <f t="shared" si="50"/>
        <v>13.5785</v>
      </c>
      <c r="F95" s="56">
        <f t="shared" si="50"/>
        <v>7.1329000000000011</v>
      </c>
      <c r="G95" s="56">
        <f t="shared" si="50"/>
        <v>15.6488</v>
      </c>
      <c r="H95" s="56">
        <f t="shared" si="50"/>
        <v>14.195500000000003</v>
      </c>
      <c r="I95" s="56">
        <f t="shared" si="50"/>
        <v>14.948999999999998</v>
      </c>
      <c r="J95" s="56">
        <f t="shared" si="50"/>
        <v>16.5214</v>
      </c>
      <c r="K95" s="56">
        <f t="shared" si="50"/>
        <v>16.8687</v>
      </c>
      <c r="L95" s="56">
        <f t="shared" si="50"/>
        <v>16.152999999999999</v>
      </c>
      <c r="M95" s="56">
        <f t="shared" si="50"/>
        <v>17.317800000000002</v>
      </c>
      <c r="N95" s="56">
        <f t="shared" si="50"/>
        <v>16.1936</v>
      </c>
      <c r="O95" s="56">
        <f t="shared" si="50"/>
        <v>17.3584</v>
      </c>
      <c r="P95" s="56">
        <f t="shared" si="50"/>
        <v>17.3794</v>
      </c>
      <c r="Q95" s="56">
        <f t="shared" si="50"/>
        <v>18.627400000000002</v>
      </c>
      <c r="R95" s="56">
        <f t="shared" si="50"/>
        <v>18.7317</v>
      </c>
      <c r="S95" s="56">
        <f t="shared" si="50"/>
        <v>17.772699999999997</v>
      </c>
      <c r="T95" s="56">
        <f t="shared" si="50"/>
        <v>2.0067000000000004</v>
      </c>
      <c r="U95" s="56">
        <f t="shared" si="50"/>
        <v>17.796199999999999</v>
      </c>
      <c r="V95" s="56">
        <f t="shared" si="50"/>
        <v>19.862599999999997</v>
      </c>
      <c r="W95" s="56">
        <f t="shared" si="50"/>
        <v>20.213700000000003</v>
      </c>
      <c r="X95" s="56">
        <f t="shared" si="50"/>
        <v>20.401600000000002</v>
      </c>
      <c r="Y95" s="56">
        <f t="shared" si="50"/>
        <v>20.3443</v>
      </c>
      <c r="Z95" s="56">
        <f t="shared" si="50"/>
        <v>23.395300000000002</v>
      </c>
      <c r="AA95" s="56">
        <f t="shared" si="50"/>
        <v>25.386599999999998</v>
      </c>
      <c r="AB95" s="56">
        <f t="shared" si="50"/>
        <v>25.417100000000001</v>
      </c>
      <c r="AC95" s="56">
        <f t="shared" si="50"/>
        <v>25.447600000000001</v>
      </c>
      <c r="AD95" s="56">
        <f t="shared" si="50"/>
        <v>25.478100000000001</v>
      </c>
      <c r="AE95" s="56">
        <f t="shared" si="50"/>
        <v>25.754000000000001</v>
      </c>
      <c r="AF95" s="56">
        <f t="shared" si="50"/>
        <v>25.130400000000002</v>
      </c>
      <c r="AG95" s="56">
        <f t="shared" si="50"/>
        <v>32.931399999999996</v>
      </c>
      <c r="AH95" s="56">
        <f t="shared" si="50"/>
        <v>30.925900000000002</v>
      </c>
      <c r="AI95" s="56">
        <f t="shared" si="50"/>
        <v>22.782900000000001</v>
      </c>
      <c r="AJ95" s="56">
        <f t="shared" si="50"/>
        <v>21.1739</v>
      </c>
      <c r="AK95" s="56">
        <f t="shared" si="50"/>
        <v>20.626300000000001</v>
      </c>
      <c r="AL95" s="56">
        <f t="shared" si="50"/>
        <v>20.405200000000001</v>
      </c>
      <c r="AM95" s="56">
        <f t="shared" si="50"/>
        <v>20.429200000000002</v>
      </c>
      <c r="AN95" s="56">
        <f t="shared" si="50"/>
        <v>20.453199999999999</v>
      </c>
      <c r="AO95" s="56">
        <f t="shared" si="50"/>
        <v>20.4772</v>
      </c>
      <c r="AP95" s="56">
        <f t="shared" si="50"/>
        <v>20.501200000000001</v>
      </c>
      <c r="AQ95" s="56">
        <f t="shared" si="50"/>
        <v>20.525200000000002</v>
      </c>
      <c r="AR95" s="56">
        <f t="shared" si="50"/>
        <v>20.549200000000003</v>
      </c>
      <c r="AS95" s="56">
        <f t="shared" si="50"/>
        <v>20.573200000000003</v>
      </c>
      <c r="AT95" s="56">
        <f t="shared" si="50"/>
        <v>20.597199999999997</v>
      </c>
      <c r="AU95" s="56">
        <f t="shared" si="50"/>
        <v>20.621199999999998</v>
      </c>
      <c r="AV95" s="56">
        <f t="shared" si="50"/>
        <v>20.645199999999999</v>
      </c>
      <c r="AW95" s="56">
        <f t="shared" si="50"/>
        <v>20.6692</v>
      </c>
      <c r="AX95" s="56">
        <f t="shared" si="50"/>
        <v>20.693200000000001</v>
      </c>
      <c r="AY95" s="56">
        <f t="shared" si="50"/>
        <v>20.717199999999998</v>
      </c>
      <c r="AZ95" s="56">
        <f t="shared" si="50"/>
        <v>20.741199999999999</v>
      </c>
      <c r="BA95" s="56">
        <f t="shared" si="50"/>
        <v>20.7652</v>
      </c>
      <c r="BB95" s="56">
        <f t="shared" si="50"/>
        <v>20.789200000000001</v>
      </c>
      <c r="BC95" s="57">
        <f t="shared" si="50"/>
        <v>20.813200000000002</v>
      </c>
    </row>
    <row r="96" spans="1:55" x14ac:dyDescent="0.3">
      <c r="A96" s="48" t="s">
        <v>401</v>
      </c>
      <c r="D96" s="56">
        <f t="shared" ref="D96:BB96" si="51">+-D62</f>
        <v>0</v>
      </c>
      <c r="E96" s="56">
        <f t="shared" si="51"/>
        <v>0</v>
      </c>
      <c r="F96" s="56">
        <f t="shared" si="51"/>
        <v>-29.673099999999998</v>
      </c>
      <c r="G96" s="56">
        <f t="shared" si="51"/>
        <v>0</v>
      </c>
      <c r="H96" s="56">
        <f t="shared" si="51"/>
        <v>-22.781700000000001</v>
      </c>
      <c r="I96" s="56">
        <f t="shared" si="51"/>
        <v>0</v>
      </c>
      <c r="J96" s="56">
        <f t="shared" si="51"/>
        <v>-29.144500000000001</v>
      </c>
      <c r="K96" s="56">
        <f t="shared" si="51"/>
        <v>0</v>
      </c>
      <c r="L96" s="56">
        <f t="shared" si="51"/>
        <v>-33.390100000000004</v>
      </c>
      <c r="M96" s="56">
        <f t="shared" si="51"/>
        <v>0</v>
      </c>
      <c r="N96" s="56">
        <f t="shared" si="51"/>
        <v>-33.470799999999997</v>
      </c>
      <c r="O96" s="56">
        <f t="shared" si="51"/>
        <v>0</v>
      </c>
      <c r="P96" s="56">
        <f t="shared" si="51"/>
        <v>-33.552</v>
      </c>
      <c r="Q96" s="56">
        <f t="shared" si="51"/>
        <v>0</v>
      </c>
      <c r="R96" s="56">
        <f t="shared" si="51"/>
        <v>-36.006799999999998</v>
      </c>
      <c r="S96" s="56">
        <f t="shared" si="51"/>
        <v>0</v>
      </c>
      <c r="T96" s="56">
        <f t="shared" si="51"/>
        <v>-36.504399999999997</v>
      </c>
      <c r="U96" s="56">
        <f t="shared" si="51"/>
        <v>0</v>
      </c>
      <c r="V96" s="56">
        <f t="shared" si="51"/>
        <v>-19.802900000000001</v>
      </c>
      <c r="W96" s="56">
        <f t="shared" si="51"/>
        <v>0</v>
      </c>
      <c r="X96" s="56">
        <f t="shared" si="51"/>
        <v>-40.076300000000003</v>
      </c>
      <c r="Y96" s="56">
        <f t="shared" si="51"/>
        <v>0</v>
      </c>
      <c r="Z96" s="56">
        <f t="shared" si="51"/>
        <v>-40.745900000000006</v>
      </c>
      <c r="AA96" s="56">
        <f t="shared" si="51"/>
        <v>0</v>
      </c>
      <c r="AB96" s="56">
        <f t="shared" si="51"/>
        <v>-48.7819</v>
      </c>
      <c r="AC96" s="56">
        <f t="shared" si="51"/>
        <v>0</v>
      </c>
      <c r="AD96" s="56">
        <f t="shared" si="51"/>
        <v>-50.864699999999999</v>
      </c>
      <c r="AE96" s="56">
        <f t="shared" si="51"/>
        <v>0</v>
      </c>
      <c r="AF96" s="56">
        <f t="shared" si="51"/>
        <v>-51.232100000000003</v>
      </c>
      <c r="AG96" s="56">
        <f t="shared" si="51"/>
        <v>0</v>
      </c>
      <c r="AH96" s="56">
        <f t="shared" si="51"/>
        <v>-58.061799999999998</v>
      </c>
      <c r="AI96" s="56">
        <f t="shared" si="51"/>
        <v>0</v>
      </c>
      <c r="AJ96" s="56">
        <f t="shared" si="51"/>
        <v>-53.708800000000004</v>
      </c>
      <c r="AK96" s="56">
        <f t="shared" si="51"/>
        <v>0</v>
      </c>
      <c r="AL96" s="56">
        <f t="shared" si="51"/>
        <v>-41.800200000000004</v>
      </c>
      <c r="AM96" s="56">
        <f t="shared" si="51"/>
        <v>0</v>
      </c>
      <c r="AN96" s="56">
        <f t="shared" si="51"/>
        <v>-40.834400000000002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394</v>
      </c>
      <c r="D97" s="20">
        <f t="shared" ref="D97:BC97" si="52">SUM(D94:D96)</f>
        <v>16.0946</v>
      </c>
      <c r="E97" s="20">
        <f t="shared" si="52"/>
        <v>29.673099999999998</v>
      </c>
      <c r="F97" s="20">
        <f t="shared" si="52"/>
        <v>7.1328999999999994</v>
      </c>
      <c r="G97" s="20">
        <f t="shared" si="52"/>
        <v>22.781700000000001</v>
      </c>
      <c r="H97" s="20">
        <f t="shared" si="52"/>
        <v>14.195500000000003</v>
      </c>
      <c r="I97" s="20">
        <f t="shared" si="52"/>
        <v>29.144500000000001</v>
      </c>
      <c r="J97" s="20">
        <f t="shared" si="52"/>
        <v>16.5214</v>
      </c>
      <c r="K97" s="20">
        <f t="shared" si="52"/>
        <v>33.390100000000004</v>
      </c>
      <c r="L97" s="20">
        <f t="shared" si="52"/>
        <v>16.152999999999999</v>
      </c>
      <c r="M97" s="20">
        <f t="shared" si="52"/>
        <v>33.470799999999997</v>
      </c>
      <c r="N97" s="20">
        <f t="shared" si="52"/>
        <v>16.193600000000004</v>
      </c>
      <c r="O97" s="20">
        <f t="shared" si="52"/>
        <v>33.552000000000007</v>
      </c>
      <c r="P97" s="20">
        <f t="shared" si="52"/>
        <v>17.379400000000011</v>
      </c>
      <c r="Q97" s="20">
        <f t="shared" si="52"/>
        <v>36.006800000000013</v>
      </c>
      <c r="R97" s="20">
        <f t="shared" si="52"/>
        <v>18.731700000000018</v>
      </c>
      <c r="S97" s="20">
        <f t="shared" si="52"/>
        <v>36.504400000000018</v>
      </c>
      <c r="T97" s="20">
        <f t="shared" si="52"/>
        <v>2.0067000000000235</v>
      </c>
      <c r="U97" s="20">
        <f t="shared" si="52"/>
        <v>19.802900000000022</v>
      </c>
      <c r="V97" s="20">
        <f t="shared" si="52"/>
        <v>19.862600000000022</v>
      </c>
      <c r="W97" s="20">
        <f t="shared" si="52"/>
        <v>40.076300000000025</v>
      </c>
      <c r="X97" s="20">
        <f t="shared" si="52"/>
        <v>20.401600000000023</v>
      </c>
      <c r="Y97" s="20">
        <f t="shared" si="52"/>
        <v>40.74590000000002</v>
      </c>
      <c r="Z97" s="20">
        <f t="shared" si="52"/>
        <v>23.39530000000002</v>
      </c>
      <c r="AA97" s="20">
        <f t="shared" si="52"/>
        <v>48.781900000000022</v>
      </c>
      <c r="AB97" s="20">
        <f t="shared" si="52"/>
        <v>25.417100000000026</v>
      </c>
      <c r="AC97" s="20">
        <f t="shared" si="52"/>
        <v>50.864700000000028</v>
      </c>
      <c r="AD97" s="20">
        <f t="shared" si="52"/>
        <v>25.478100000000026</v>
      </c>
      <c r="AE97" s="20">
        <f t="shared" si="52"/>
        <v>51.232100000000031</v>
      </c>
      <c r="AF97" s="20">
        <f t="shared" si="52"/>
        <v>25.130400000000037</v>
      </c>
      <c r="AG97" s="20">
        <f t="shared" si="52"/>
        <v>58.061800000000034</v>
      </c>
      <c r="AH97" s="20">
        <f t="shared" si="52"/>
        <v>30.925900000000034</v>
      </c>
      <c r="AI97" s="20">
        <f t="shared" si="52"/>
        <v>53.708800000000039</v>
      </c>
      <c r="AJ97" s="20">
        <f t="shared" si="52"/>
        <v>21.173900000000039</v>
      </c>
      <c r="AK97" s="20">
        <f t="shared" si="52"/>
        <v>41.800200000000039</v>
      </c>
      <c r="AL97" s="20">
        <f t="shared" si="52"/>
        <v>20.405200000000036</v>
      </c>
      <c r="AM97" s="20">
        <f t="shared" si="52"/>
        <v>40.834400000000038</v>
      </c>
      <c r="AN97" s="20">
        <f t="shared" si="52"/>
        <v>20.453200000000038</v>
      </c>
      <c r="AO97" s="20">
        <f t="shared" si="52"/>
        <v>40.930400000000034</v>
      </c>
      <c r="AP97" s="20">
        <f t="shared" si="52"/>
        <v>61.431600000000032</v>
      </c>
      <c r="AQ97" s="20">
        <f t="shared" si="52"/>
        <v>81.95680000000003</v>
      </c>
      <c r="AR97" s="20">
        <f t="shared" si="52"/>
        <v>102.50600000000003</v>
      </c>
      <c r="AS97" s="20">
        <f t="shared" si="52"/>
        <v>123.07920000000003</v>
      </c>
      <c r="AT97" s="20">
        <f t="shared" si="52"/>
        <v>143.67640000000003</v>
      </c>
      <c r="AU97" s="20">
        <f t="shared" si="52"/>
        <v>164.29760000000002</v>
      </c>
      <c r="AV97" s="20">
        <f t="shared" si="52"/>
        <v>184.94280000000001</v>
      </c>
      <c r="AW97" s="20">
        <f t="shared" si="52"/>
        <v>205.61199999999999</v>
      </c>
      <c r="AX97" s="20">
        <f t="shared" si="52"/>
        <v>226.30519999999999</v>
      </c>
      <c r="AY97" s="20">
        <f t="shared" si="52"/>
        <v>247.02239999999998</v>
      </c>
      <c r="AZ97" s="20">
        <f t="shared" si="52"/>
        <v>267.7636</v>
      </c>
      <c r="BA97" s="20">
        <f t="shared" si="52"/>
        <v>288.52879999999999</v>
      </c>
      <c r="BB97" s="20">
        <f t="shared" si="52"/>
        <v>309.31799999999998</v>
      </c>
      <c r="BC97" s="79">
        <f t="shared" si="52"/>
        <v>330.13119999999998</v>
      </c>
    </row>
    <row r="98" spans="1:55" ht="17.25" thickTop="1" x14ac:dyDescent="0.3">
      <c r="A98" s="48"/>
      <c r="BC98" s="50"/>
    </row>
    <row r="99" spans="1:55" x14ac:dyDescent="0.3">
      <c r="A99" s="53" t="s">
        <v>402</v>
      </c>
      <c r="B99" s="76" t="s">
        <v>420</v>
      </c>
      <c r="BC99" s="50"/>
    </row>
    <row r="100" spans="1:55" x14ac:dyDescent="0.3">
      <c r="A100" s="48" t="s">
        <v>230</v>
      </c>
      <c r="D100" s="146">
        <f t="shared" ref="D100:AI100" si="53">+$B$13+$B$16</f>
        <v>4.6500000000000004</v>
      </c>
      <c r="E100" s="146">
        <f t="shared" si="53"/>
        <v>4.6500000000000004</v>
      </c>
      <c r="F100" s="146">
        <f t="shared" si="53"/>
        <v>4.6500000000000004</v>
      </c>
      <c r="G100" s="146">
        <f t="shared" si="53"/>
        <v>4.6500000000000004</v>
      </c>
      <c r="H100" s="146">
        <f t="shared" si="53"/>
        <v>4.6500000000000004</v>
      </c>
      <c r="I100" s="146">
        <f t="shared" si="53"/>
        <v>4.6500000000000004</v>
      </c>
      <c r="J100" s="146">
        <f t="shared" si="53"/>
        <v>4.6500000000000004</v>
      </c>
      <c r="K100" s="146">
        <f t="shared" si="53"/>
        <v>4.6500000000000004</v>
      </c>
      <c r="L100" s="146">
        <f t="shared" si="53"/>
        <v>4.6500000000000004</v>
      </c>
      <c r="M100" s="146">
        <f t="shared" si="53"/>
        <v>4.6500000000000004</v>
      </c>
      <c r="N100" s="146">
        <f t="shared" si="53"/>
        <v>4.6500000000000004</v>
      </c>
      <c r="O100" s="146">
        <f t="shared" si="53"/>
        <v>4.6500000000000004</v>
      </c>
      <c r="P100" s="146">
        <f t="shared" si="53"/>
        <v>4.6500000000000004</v>
      </c>
      <c r="Q100" s="146">
        <f t="shared" si="53"/>
        <v>4.6500000000000004</v>
      </c>
      <c r="R100" s="146">
        <f t="shared" si="53"/>
        <v>4.6500000000000004</v>
      </c>
      <c r="S100" s="146">
        <f t="shared" si="53"/>
        <v>4.6500000000000004</v>
      </c>
      <c r="T100" s="146">
        <f t="shared" si="53"/>
        <v>4.6500000000000004</v>
      </c>
      <c r="U100" s="146">
        <f t="shared" si="53"/>
        <v>4.6500000000000004</v>
      </c>
      <c r="V100" s="146">
        <f t="shared" si="53"/>
        <v>4.6500000000000004</v>
      </c>
      <c r="W100" s="146">
        <f t="shared" si="53"/>
        <v>4.6500000000000004</v>
      </c>
      <c r="X100" s="146">
        <f t="shared" si="53"/>
        <v>4.6500000000000004</v>
      </c>
      <c r="Y100" s="146">
        <f t="shared" si="53"/>
        <v>4.6500000000000004</v>
      </c>
      <c r="Z100" s="146">
        <f t="shared" si="53"/>
        <v>4.6500000000000004</v>
      </c>
      <c r="AA100" s="146">
        <f t="shared" si="53"/>
        <v>4.6500000000000004</v>
      </c>
      <c r="AB100" s="146">
        <f t="shared" si="53"/>
        <v>4.6500000000000004</v>
      </c>
      <c r="AC100" s="146">
        <f t="shared" si="53"/>
        <v>4.6500000000000004</v>
      </c>
      <c r="AD100" s="146">
        <f t="shared" si="53"/>
        <v>4.6500000000000004</v>
      </c>
      <c r="AE100" s="146">
        <f t="shared" si="53"/>
        <v>4.6500000000000004</v>
      </c>
      <c r="AF100" s="146">
        <f t="shared" si="53"/>
        <v>4.6500000000000004</v>
      </c>
      <c r="AG100" s="146">
        <f t="shared" si="53"/>
        <v>4.6500000000000004</v>
      </c>
      <c r="AH100" s="146">
        <f t="shared" si="53"/>
        <v>4.6500000000000004</v>
      </c>
      <c r="AI100" s="146">
        <f t="shared" si="53"/>
        <v>4.6500000000000004</v>
      </c>
      <c r="AJ100" s="146">
        <f t="shared" ref="AJ100:BC100" si="54">+$B$13+$B$16</f>
        <v>4.6500000000000004</v>
      </c>
      <c r="AK100" s="146">
        <f t="shared" si="54"/>
        <v>4.6500000000000004</v>
      </c>
      <c r="AL100" s="146">
        <f t="shared" si="54"/>
        <v>4.6500000000000004</v>
      </c>
      <c r="AM100" s="146">
        <f t="shared" si="54"/>
        <v>4.6500000000000004</v>
      </c>
      <c r="AN100" s="146">
        <f t="shared" si="54"/>
        <v>4.6500000000000004</v>
      </c>
      <c r="AO100" s="146">
        <f t="shared" si="54"/>
        <v>4.6500000000000004</v>
      </c>
      <c r="AP100" s="146">
        <f t="shared" si="54"/>
        <v>4.6500000000000004</v>
      </c>
      <c r="AQ100" s="146">
        <f t="shared" si="54"/>
        <v>4.6500000000000004</v>
      </c>
      <c r="AR100" s="146">
        <f t="shared" si="54"/>
        <v>4.6500000000000004</v>
      </c>
      <c r="AS100" s="146">
        <f t="shared" si="54"/>
        <v>4.6500000000000004</v>
      </c>
      <c r="AT100" s="146">
        <f t="shared" si="54"/>
        <v>4.6500000000000004</v>
      </c>
      <c r="AU100" s="146">
        <f t="shared" si="54"/>
        <v>4.6500000000000004</v>
      </c>
      <c r="AV100" s="146">
        <f t="shared" si="54"/>
        <v>4.6500000000000004</v>
      </c>
      <c r="AW100" s="146">
        <f t="shared" si="54"/>
        <v>4.6500000000000004</v>
      </c>
      <c r="AX100" s="146">
        <f t="shared" si="54"/>
        <v>4.6500000000000004</v>
      </c>
      <c r="AY100" s="146">
        <f t="shared" si="54"/>
        <v>4.6500000000000004</v>
      </c>
      <c r="AZ100" s="146">
        <f t="shared" si="54"/>
        <v>4.6500000000000004</v>
      </c>
      <c r="BA100" s="146">
        <f t="shared" si="54"/>
        <v>4.6500000000000004</v>
      </c>
      <c r="BB100" s="146">
        <f t="shared" si="54"/>
        <v>4.6500000000000004</v>
      </c>
      <c r="BC100" s="148">
        <f t="shared" si="54"/>
        <v>4.6500000000000004</v>
      </c>
    </row>
    <row r="101" spans="1:55" x14ac:dyDescent="0.3">
      <c r="A101" s="48" t="s">
        <v>403</v>
      </c>
      <c r="D101" s="56">
        <f t="shared" ref="D101:BC101" si="55">+D10</f>
        <v>3</v>
      </c>
      <c r="E101" s="56">
        <f t="shared" si="55"/>
        <v>-163</v>
      </c>
      <c r="F101" s="56">
        <f t="shared" si="55"/>
        <v>-250</v>
      </c>
      <c r="G101" s="56">
        <f t="shared" si="55"/>
        <v>-441</v>
      </c>
      <c r="H101" s="56">
        <f t="shared" si="55"/>
        <v>-614</v>
      </c>
      <c r="I101" s="56">
        <f t="shared" si="55"/>
        <v>-796</v>
      </c>
      <c r="J101" s="56">
        <f t="shared" si="55"/>
        <v>-997</v>
      </c>
      <c r="K101" s="56">
        <f t="shared" si="55"/>
        <v>-1202</v>
      </c>
      <c r="L101" s="56">
        <f t="shared" si="55"/>
        <v>-1398</v>
      </c>
      <c r="M101" s="56">
        <f t="shared" si="55"/>
        <v>-1608</v>
      </c>
      <c r="N101" s="56">
        <f t="shared" si="55"/>
        <v>-1804</v>
      </c>
      <c r="O101" s="56">
        <f t="shared" si="55"/>
        <v>-2014</v>
      </c>
      <c r="P101" s="56">
        <f t="shared" si="55"/>
        <v>-2224</v>
      </c>
      <c r="Q101" s="56">
        <f t="shared" si="55"/>
        <v>-2449</v>
      </c>
      <c r="R101" s="56">
        <f t="shared" si="55"/>
        <v>-2675</v>
      </c>
      <c r="S101" s="56">
        <f t="shared" si="55"/>
        <v>-2889</v>
      </c>
      <c r="T101" s="56">
        <f t="shared" si="55"/>
        <v>-2910</v>
      </c>
      <c r="U101" s="56">
        <f t="shared" si="55"/>
        <v>-3124</v>
      </c>
      <c r="V101" s="56">
        <f t="shared" si="55"/>
        <v>-3363</v>
      </c>
      <c r="W101" s="56">
        <f t="shared" si="55"/>
        <v>-3606</v>
      </c>
      <c r="X101" s="56">
        <f t="shared" si="55"/>
        <v>-3851</v>
      </c>
      <c r="Y101" s="56">
        <f t="shared" si="55"/>
        <v>-4095</v>
      </c>
      <c r="Z101" s="56">
        <f t="shared" si="55"/>
        <v>-4376</v>
      </c>
      <c r="AA101" s="56">
        <f t="shared" si="55"/>
        <v>-4681</v>
      </c>
      <c r="AB101" s="56">
        <f t="shared" si="55"/>
        <v>-4986</v>
      </c>
      <c r="AC101" s="56">
        <f t="shared" si="55"/>
        <v>-5291</v>
      </c>
      <c r="AD101" s="56">
        <f t="shared" si="55"/>
        <v>-5596</v>
      </c>
      <c r="AE101" s="56">
        <f t="shared" si="55"/>
        <v>-5904</v>
      </c>
      <c r="AF101" s="56">
        <f t="shared" si="55"/>
        <v>-6204</v>
      </c>
      <c r="AG101" s="56">
        <f t="shared" si="55"/>
        <v>-6599</v>
      </c>
      <c r="AH101" s="56">
        <f t="shared" si="55"/>
        <v>-6969</v>
      </c>
      <c r="AI101" s="56">
        <f t="shared" si="55"/>
        <v>-7239</v>
      </c>
      <c r="AJ101" s="56">
        <f t="shared" si="55"/>
        <v>-7489</v>
      </c>
      <c r="AK101" s="56">
        <f t="shared" si="55"/>
        <v>-7732</v>
      </c>
      <c r="AL101" s="56">
        <f t="shared" si="55"/>
        <v>-7972</v>
      </c>
      <c r="AM101" s="56">
        <f t="shared" si="55"/>
        <v>-8212</v>
      </c>
      <c r="AN101" s="56">
        <f t="shared" si="55"/>
        <v>-8452</v>
      </c>
      <c r="AO101" s="56">
        <f t="shared" si="55"/>
        <v>-8692</v>
      </c>
      <c r="AP101" s="56">
        <f t="shared" si="55"/>
        <v>-8932</v>
      </c>
      <c r="AQ101" s="56">
        <f t="shared" si="55"/>
        <v>-9172</v>
      </c>
      <c r="AR101" s="56">
        <f t="shared" si="55"/>
        <v>-9412</v>
      </c>
      <c r="AS101" s="56">
        <f t="shared" si="55"/>
        <v>-9652</v>
      </c>
      <c r="AT101" s="56">
        <f t="shared" si="55"/>
        <v>-9892</v>
      </c>
      <c r="AU101" s="56">
        <f t="shared" si="55"/>
        <v>-10132</v>
      </c>
      <c r="AV101" s="56">
        <f t="shared" si="55"/>
        <v>-10372</v>
      </c>
      <c r="AW101" s="56">
        <f t="shared" si="55"/>
        <v>-10612</v>
      </c>
      <c r="AX101" s="56">
        <f t="shared" si="55"/>
        <v>-10852</v>
      </c>
      <c r="AY101" s="56">
        <f t="shared" si="55"/>
        <v>-11092</v>
      </c>
      <c r="AZ101" s="56">
        <f t="shared" si="55"/>
        <v>-11332</v>
      </c>
      <c r="BA101" s="56">
        <f t="shared" si="55"/>
        <v>-11572</v>
      </c>
      <c r="BB101" s="56">
        <f t="shared" si="55"/>
        <v>-11812</v>
      </c>
      <c r="BC101" s="57">
        <f t="shared" si="55"/>
        <v>-12052</v>
      </c>
    </row>
    <row r="102" spans="1:55" ht="17.25" thickBot="1" x14ac:dyDescent="0.35">
      <c r="A102" s="48" t="s">
        <v>230</v>
      </c>
      <c r="D102" s="20">
        <f>+D100*D101</f>
        <v>13.950000000000001</v>
      </c>
      <c r="E102" s="20">
        <f t="shared" ref="E102:BC102" si="56">+E100*E101</f>
        <v>-757.95</v>
      </c>
      <c r="F102" s="20">
        <f t="shared" si="56"/>
        <v>-1162.5</v>
      </c>
      <c r="G102" s="20">
        <f t="shared" si="56"/>
        <v>-2050.65</v>
      </c>
      <c r="H102" s="20">
        <f t="shared" si="56"/>
        <v>-2855.1000000000004</v>
      </c>
      <c r="I102" s="20">
        <f t="shared" si="56"/>
        <v>-3701.4</v>
      </c>
      <c r="J102" s="20">
        <f t="shared" si="56"/>
        <v>-4636.05</v>
      </c>
      <c r="K102" s="20">
        <f t="shared" si="56"/>
        <v>-5589.3</v>
      </c>
      <c r="L102" s="20">
        <f t="shared" si="56"/>
        <v>-6500.7000000000007</v>
      </c>
      <c r="M102" s="20">
        <f t="shared" si="56"/>
        <v>-7477.2000000000007</v>
      </c>
      <c r="N102" s="20">
        <f t="shared" si="56"/>
        <v>-8388.6</v>
      </c>
      <c r="O102" s="20">
        <f t="shared" si="56"/>
        <v>-9365.1</v>
      </c>
      <c r="P102" s="20">
        <f t="shared" si="56"/>
        <v>-10341.6</v>
      </c>
      <c r="Q102" s="20">
        <f t="shared" si="56"/>
        <v>-11387.85</v>
      </c>
      <c r="R102" s="20">
        <f t="shared" si="56"/>
        <v>-12438.750000000002</v>
      </c>
      <c r="S102" s="20">
        <f t="shared" si="56"/>
        <v>-13433.85</v>
      </c>
      <c r="T102" s="20">
        <f t="shared" si="56"/>
        <v>-13531.500000000002</v>
      </c>
      <c r="U102" s="20">
        <f t="shared" si="56"/>
        <v>-14526.6</v>
      </c>
      <c r="V102" s="20">
        <f t="shared" si="56"/>
        <v>-15637.95</v>
      </c>
      <c r="W102" s="20">
        <f t="shared" si="56"/>
        <v>-16767.900000000001</v>
      </c>
      <c r="X102" s="20">
        <f t="shared" si="56"/>
        <v>-17907.150000000001</v>
      </c>
      <c r="Y102" s="20">
        <f t="shared" si="56"/>
        <v>-19041.75</v>
      </c>
      <c r="Z102" s="20">
        <f t="shared" si="56"/>
        <v>-20348.400000000001</v>
      </c>
      <c r="AA102" s="20">
        <f t="shared" si="56"/>
        <v>-21766.65</v>
      </c>
      <c r="AB102" s="20">
        <f t="shared" si="56"/>
        <v>-23184.9</v>
      </c>
      <c r="AC102" s="20">
        <f t="shared" si="56"/>
        <v>-24603.15</v>
      </c>
      <c r="AD102" s="20">
        <f t="shared" si="56"/>
        <v>-26021.4</v>
      </c>
      <c r="AE102" s="20">
        <f t="shared" si="56"/>
        <v>-27453.600000000002</v>
      </c>
      <c r="AF102" s="20">
        <f t="shared" si="56"/>
        <v>-28848.600000000002</v>
      </c>
      <c r="AG102" s="20">
        <f t="shared" si="56"/>
        <v>-30685.350000000002</v>
      </c>
      <c r="AH102" s="20">
        <f t="shared" si="56"/>
        <v>-32405.850000000002</v>
      </c>
      <c r="AI102" s="20">
        <f t="shared" si="56"/>
        <v>-33661.350000000006</v>
      </c>
      <c r="AJ102" s="20">
        <f t="shared" si="56"/>
        <v>-34823.850000000006</v>
      </c>
      <c r="AK102" s="20">
        <f t="shared" si="56"/>
        <v>-35953.800000000003</v>
      </c>
      <c r="AL102" s="20">
        <f t="shared" si="56"/>
        <v>-37069.800000000003</v>
      </c>
      <c r="AM102" s="20">
        <f t="shared" si="56"/>
        <v>-38185.800000000003</v>
      </c>
      <c r="AN102" s="20">
        <f t="shared" si="56"/>
        <v>-39301.800000000003</v>
      </c>
      <c r="AO102" s="20">
        <f t="shared" si="56"/>
        <v>-40417.800000000003</v>
      </c>
      <c r="AP102" s="20">
        <f t="shared" si="56"/>
        <v>-41533.800000000003</v>
      </c>
      <c r="AQ102" s="20">
        <f t="shared" si="56"/>
        <v>-42649.8</v>
      </c>
      <c r="AR102" s="20">
        <f t="shared" si="56"/>
        <v>-43765.8</v>
      </c>
      <c r="AS102" s="20">
        <f t="shared" si="56"/>
        <v>-44881.8</v>
      </c>
      <c r="AT102" s="20">
        <f t="shared" si="56"/>
        <v>-45997.8</v>
      </c>
      <c r="AU102" s="20">
        <f t="shared" si="56"/>
        <v>-47113.8</v>
      </c>
      <c r="AV102" s="20">
        <f t="shared" si="56"/>
        <v>-48229.8</v>
      </c>
      <c r="AW102" s="20">
        <f t="shared" si="56"/>
        <v>-49345.8</v>
      </c>
      <c r="AX102" s="20">
        <f t="shared" si="56"/>
        <v>-50461.8</v>
      </c>
      <c r="AY102" s="20">
        <f t="shared" si="56"/>
        <v>-51577.8</v>
      </c>
      <c r="AZ102" s="20">
        <f t="shared" si="56"/>
        <v>-52693.8</v>
      </c>
      <c r="BA102" s="20">
        <f t="shared" si="56"/>
        <v>-53809.8</v>
      </c>
      <c r="BB102" s="20">
        <f t="shared" si="56"/>
        <v>-54925.8</v>
      </c>
      <c r="BC102" s="79">
        <f t="shared" si="56"/>
        <v>-56041.8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D42:BC44" name="Other Variable Costs"/>
    <protectedRange sqref="D31:BC31" name="Price"/>
    <protectedRange sqref="C14:C16" name="Weeks"/>
    <protectedRange sqref="D7:BC7" name="Deliveries"/>
    <protectedRange sqref="B13:B16" name="Costs"/>
    <protectedRange sqref="D23:BC24" name="Manual Adjustments"/>
    <protectedRange sqref="C38:C41" name="Costs II"/>
    <protectedRange sqref="D8:BC8" name="Deliveries_1"/>
  </protectedRanges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8" tint="0.59999389629810485"/>
  </sheetPr>
  <dimension ref="A1:BC107"/>
  <sheetViews>
    <sheetView workbookViewId="0">
      <pane xSplit="3" ySplit="3" topLeftCell="D73" activePane="bottomRight" state="frozen"/>
      <selection activeCell="D7" sqref="D7"/>
      <selection pane="topRight" activeCell="D7" sqref="D7"/>
      <selection pane="bottomLeft" activeCell="D7" sqref="D7"/>
      <selection pane="bottomRight" activeCell="B19" sqref="B19:B103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367</v>
      </c>
    </row>
    <row r="2" spans="1:55" ht="18.75" x14ac:dyDescent="0.3">
      <c r="A2" s="81" t="str">
        <f>+Voraussetzung!B9</f>
        <v>Produkt 3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248</v>
      </c>
      <c r="E3" s="83" t="s">
        <v>249</v>
      </c>
      <c r="F3" s="83" t="s">
        <v>250</v>
      </c>
      <c r="G3" s="83" t="s">
        <v>251</v>
      </c>
      <c r="H3" s="83" t="s">
        <v>252</v>
      </c>
      <c r="I3" s="83" t="s">
        <v>253</v>
      </c>
      <c r="J3" s="83" t="s">
        <v>254</v>
      </c>
      <c r="K3" s="83" t="s">
        <v>255</v>
      </c>
      <c r="L3" s="83" t="s">
        <v>256</v>
      </c>
      <c r="M3" s="83" t="s">
        <v>257</v>
      </c>
      <c r="N3" s="83" t="s">
        <v>258</v>
      </c>
      <c r="O3" s="83" t="s">
        <v>259</v>
      </c>
      <c r="P3" s="83" t="s">
        <v>260</v>
      </c>
      <c r="Q3" s="83" t="s">
        <v>261</v>
      </c>
      <c r="R3" s="83" t="s">
        <v>262</v>
      </c>
      <c r="S3" s="83" t="s">
        <v>263</v>
      </c>
      <c r="T3" s="83" t="s">
        <v>264</v>
      </c>
      <c r="U3" s="83" t="s">
        <v>265</v>
      </c>
      <c r="V3" s="83" t="s">
        <v>266</v>
      </c>
      <c r="W3" s="83" t="s">
        <v>267</v>
      </c>
      <c r="X3" s="83" t="s">
        <v>268</v>
      </c>
      <c r="Y3" s="83" t="s">
        <v>269</v>
      </c>
      <c r="Z3" s="83" t="s">
        <v>270</v>
      </c>
      <c r="AA3" s="83" t="s">
        <v>271</v>
      </c>
      <c r="AB3" s="83" t="s">
        <v>272</v>
      </c>
      <c r="AC3" s="83" t="s">
        <v>273</v>
      </c>
      <c r="AD3" s="83" t="s">
        <v>274</v>
      </c>
      <c r="AE3" s="83" t="s">
        <v>275</v>
      </c>
      <c r="AF3" s="83" t="s">
        <v>276</v>
      </c>
      <c r="AG3" s="83" t="s">
        <v>277</v>
      </c>
      <c r="AH3" s="83" t="s">
        <v>278</v>
      </c>
      <c r="AI3" s="83" t="s">
        <v>279</v>
      </c>
      <c r="AJ3" s="83" t="s">
        <v>280</v>
      </c>
      <c r="AK3" s="83" t="s">
        <v>281</v>
      </c>
      <c r="AL3" s="83" t="s">
        <v>282</v>
      </c>
      <c r="AM3" s="83" t="s">
        <v>283</v>
      </c>
      <c r="AN3" s="83" t="s">
        <v>284</v>
      </c>
      <c r="AO3" s="83" t="s">
        <v>285</v>
      </c>
      <c r="AP3" s="83" t="s">
        <v>286</v>
      </c>
      <c r="AQ3" s="83" t="s">
        <v>287</v>
      </c>
      <c r="AR3" s="83" t="s">
        <v>288</v>
      </c>
      <c r="AS3" s="83" t="s">
        <v>289</v>
      </c>
      <c r="AT3" s="83" t="s">
        <v>290</v>
      </c>
      <c r="AU3" s="83" t="s">
        <v>291</v>
      </c>
      <c r="AV3" s="83" t="s">
        <v>292</v>
      </c>
      <c r="AW3" s="83" t="s">
        <v>293</v>
      </c>
      <c r="AX3" s="83" t="s">
        <v>294</v>
      </c>
      <c r="AY3" s="83" t="s">
        <v>295</v>
      </c>
      <c r="AZ3" s="83" t="s">
        <v>296</v>
      </c>
      <c r="BA3" s="83" t="s">
        <v>297</v>
      </c>
      <c r="BB3" s="83" t="s">
        <v>298</v>
      </c>
      <c r="BC3" s="83" t="s">
        <v>299</v>
      </c>
    </row>
    <row r="5" spans="1:55" x14ac:dyDescent="0.3">
      <c r="A5" s="12" t="s">
        <v>368</v>
      </c>
      <c r="B5" s="39" t="s">
        <v>404</v>
      </c>
      <c r="C5" s="37">
        <f>+Eröffnungsbilanz!B20</f>
        <v>250</v>
      </c>
      <c r="D5" s="14">
        <f>+C5</f>
        <v>250</v>
      </c>
      <c r="E5" s="14">
        <f>+D10</f>
        <v>121</v>
      </c>
      <c r="F5" s="14">
        <f t="shared" ref="F5:BC5" si="1">+E10</f>
        <v>-43</v>
      </c>
      <c r="G5" s="14">
        <f t="shared" si="1"/>
        <v>-146</v>
      </c>
      <c r="H5" s="14">
        <f t="shared" si="1"/>
        <v>-279</v>
      </c>
      <c r="I5" s="14">
        <f t="shared" si="1"/>
        <v>-441</v>
      </c>
      <c r="J5" s="14">
        <f t="shared" si="1"/>
        <v>-583</v>
      </c>
      <c r="K5" s="14">
        <f t="shared" si="1"/>
        <v>-759</v>
      </c>
      <c r="L5" s="14">
        <f t="shared" si="1"/>
        <v>-943</v>
      </c>
      <c r="M5" s="14">
        <f t="shared" si="1"/>
        <v>-1105</v>
      </c>
      <c r="N5" s="14">
        <f t="shared" si="1"/>
        <v>-1254</v>
      </c>
      <c r="O5" s="14">
        <f t="shared" si="1"/>
        <v>-1390</v>
      </c>
      <c r="P5" s="14">
        <f t="shared" si="1"/>
        <v>-1513</v>
      </c>
      <c r="Q5" s="14">
        <f t="shared" si="1"/>
        <v>-1644</v>
      </c>
      <c r="R5" s="14">
        <f t="shared" si="1"/>
        <v>-1767</v>
      </c>
      <c r="S5" s="14">
        <f t="shared" si="1"/>
        <v>-1886</v>
      </c>
      <c r="T5" s="14">
        <f t="shared" si="1"/>
        <v>-2005</v>
      </c>
      <c r="U5" s="14">
        <f t="shared" si="1"/>
        <v>-2148</v>
      </c>
      <c r="V5" s="14">
        <f t="shared" si="1"/>
        <v>-2293</v>
      </c>
      <c r="W5" s="14">
        <f t="shared" si="1"/>
        <v>-2438</v>
      </c>
      <c r="X5" s="14">
        <f t="shared" si="1"/>
        <v>-2583</v>
      </c>
      <c r="Y5" s="14">
        <f t="shared" si="1"/>
        <v>-2784</v>
      </c>
      <c r="Z5" s="14">
        <f t="shared" si="1"/>
        <v>-3029</v>
      </c>
      <c r="AA5" s="14">
        <f t="shared" si="1"/>
        <v>-3274</v>
      </c>
      <c r="AB5" s="14">
        <f t="shared" si="1"/>
        <v>-3574</v>
      </c>
      <c r="AC5" s="14">
        <f t="shared" si="1"/>
        <v>-3874</v>
      </c>
      <c r="AD5" s="14">
        <f t="shared" si="1"/>
        <v>-4062</v>
      </c>
      <c r="AE5" s="14">
        <f t="shared" si="1"/>
        <v>-4250</v>
      </c>
      <c r="AF5" s="14">
        <f t="shared" si="1"/>
        <v>-4435</v>
      </c>
      <c r="AG5" s="14">
        <f t="shared" si="1"/>
        <v>-4565</v>
      </c>
      <c r="AH5" s="14">
        <f t="shared" si="1"/>
        <v>-4695</v>
      </c>
      <c r="AI5" s="14">
        <f t="shared" si="1"/>
        <v>-4825</v>
      </c>
      <c r="AJ5" s="14">
        <f t="shared" si="1"/>
        <v>-4955</v>
      </c>
      <c r="AK5" s="14">
        <f t="shared" si="1"/>
        <v>-5085</v>
      </c>
      <c r="AL5" s="14">
        <f t="shared" si="1"/>
        <v>-5215</v>
      </c>
      <c r="AM5" s="14">
        <f t="shared" si="1"/>
        <v>-5345</v>
      </c>
      <c r="AN5" s="14">
        <f t="shared" si="1"/>
        <v>-5475</v>
      </c>
      <c r="AO5" s="14">
        <f t="shared" si="1"/>
        <v>-5605</v>
      </c>
      <c r="AP5" s="14">
        <f t="shared" si="1"/>
        <v>-5735</v>
      </c>
      <c r="AQ5" s="14">
        <f t="shared" si="1"/>
        <v>-5865</v>
      </c>
      <c r="AR5" s="14">
        <f t="shared" si="1"/>
        <v>-5995</v>
      </c>
      <c r="AS5" s="14">
        <f t="shared" si="1"/>
        <v>-6125</v>
      </c>
      <c r="AT5" s="14">
        <f t="shared" si="1"/>
        <v>-6255</v>
      </c>
      <c r="AU5" s="14">
        <f t="shared" si="1"/>
        <v>-6385</v>
      </c>
      <c r="AV5" s="14">
        <f t="shared" si="1"/>
        <v>-6515</v>
      </c>
      <c r="AW5" s="14">
        <f t="shared" si="1"/>
        <v>-6645</v>
      </c>
      <c r="AX5" s="14">
        <f t="shared" si="1"/>
        <v>-6775</v>
      </c>
      <c r="AY5" s="14">
        <f t="shared" si="1"/>
        <v>-6905</v>
      </c>
      <c r="AZ5" s="14">
        <f t="shared" si="1"/>
        <v>-7035</v>
      </c>
      <c r="BA5" s="14">
        <f t="shared" si="1"/>
        <v>-7165</v>
      </c>
      <c r="BB5" s="14">
        <f t="shared" si="1"/>
        <v>-7295</v>
      </c>
      <c r="BC5" s="14">
        <f t="shared" si="1"/>
        <v>-7425</v>
      </c>
    </row>
    <row r="6" spans="1:55" x14ac:dyDescent="0.3">
      <c r="A6" s="3" t="s">
        <v>339</v>
      </c>
      <c r="B6" s="39" t="s">
        <v>405</v>
      </c>
      <c r="C6" s="14"/>
      <c r="D6" s="14">
        <f>IF(ISBLANK(Verkäufe!C37),-Verkäufe!C7,-Verkäufe!C37)</f>
        <v>-129</v>
      </c>
      <c r="E6" s="14">
        <f>IF(ISBLANK(Verkäufe!D37),-Verkäufe!D7,-Verkäufe!D37)</f>
        <v>-164</v>
      </c>
      <c r="F6" s="14">
        <f>IF(ISBLANK(Verkäufe!E37),-Verkäufe!E7,-Verkäufe!E37)</f>
        <v>-103</v>
      </c>
      <c r="G6" s="14">
        <f>IF(ISBLANK(Verkäufe!F37),-Verkäufe!F7,-Verkäufe!F37)</f>
        <v>-133</v>
      </c>
      <c r="H6" s="14">
        <f>IF(ISBLANK(Verkäufe!G37),-Verkäufe!G7,-Verkäufe!G37)</f>
        <v>-162</v>
      </c>
      <c r="I6" s="14">
        <f>IF(ISBLANK(Verkäufe!H37),-Verkäufe!H7,-Verkäufe!H37)</f>
        <v>-142</v>
      </c>
      <c r="J6" s="14">
        <f>IF(ISBLANK(Verkäufe!I37),-Verkäufe!I7,-Verkäufe!I37)</f>
        <v>-176</v>
      </c>
      <c r="K6" s="14">
        <f>IF(ISBLANK(Verkäufe!J37),-Verkäufe!J7,-Verkäufe!J37)</f>
        <v>-184</v>
      </c>
      <c r="L6" s="14">
        <f>IF(ISBLANK(Verkäufe!K37),-Verkäufe!K7,-Verkäufe!K37)</f>
        <v>-162</v>
      </c>
      <c r="M6" s="14">
        <f>IF(ISBLANK(Verkäufe!L37),-Verkäufe!L7,-Verkäufe!L37)</f>
        <v>-149</v>
      </c>
      <c r="N6" s="14">
        <f>IF(ISBLANK(Verkäufe!M37),-Verkäufe!M7,-Verkäufe!M37)</f>
        <v>-136</v>
      </c>
      <c r="O6" s="14">
        <f>IF(ISBLANK(Verkäufe!N37),-Verkäufe!N7,-Verkäufe!N37)</f>
        <v>-123</v>
      </c>
      <c r="P6" s="14">
        <f>IF(ISBLANK(Verkäufe!O37),-Verkäufe!O7,-Verkäufe!O37)</f>
        <v>-131</v>
      </c>
      <c r="Q6" s="14">
        <f>IF(ISBLANK(Verkäufe!P37),-Verkäufe!P7,-Verkäufe!P37)</f>
        <v>-123</v>
      </c>
      <c r="R6" s="14">
        <f>IF(ISBLANK(Verkäufe!Q37),-Verkäufe!Q7,-Verkäufe!Q37)</f>
        <v>-119</v>
      </c>
      <c r="S6" s="14">
        <f>IF(ISBLANK(Verkäufe!R37),-Verkäufe!R7,-Verkäufe!R37)</f>
        <v>-119</v>
      </c>
      <c r="T6" s="14">
        <f>IF(ISBLANK(Verkäufe!S37),-Verkäufe!S7,-Verkäufe!S37)</f>
        <v>-143</v>
      </c>
      <c r="U6" s="14">
        <f>IF(ISBLANK(Verkäufe!T37),-Verkäufe!T7,-Verkäufe!T37)</f>
        <v>-145</v>
      </c>
      <c r="V6" s="14">
        <f>IF(ISBLANK(Verkäufe!U37),-Verkäufe!U7,-Verkäufe!U37)</f>
        <v>-145</v>
      </c>
      <c r="W6" s="14">
        <f>IF(ISBLANK(Verkäufe!V37),-Verkäufe!V7,-Verkäufe!V37)</f>
        <v>-145</v>
      </c>
      <c r="X6" s="14">
        <f>IF(ISBLANK(Verkäufe!W37),-Verkäufe!W7,-Verkäufe!W37)</f>
        <v>-201</v>
      </c>
      <c r="Y6" s="14">
        <f>IF(ISBLANK(Verkäufe!X37),-Verkäufe!X7,-Verkäufe!X37)</f>
        <v>-245</v>
      </c>
      <c r="Z6" s="14">
        <f>IF(ISBLANK(Verkäufe!Y37),-Verkäufe!Y7,-Verkäufe!Y37)</f>
        <v>-245</v>
      </c>
      <c r="AA6" s="14">
        <f>IF(ISBLANK(Verkäufe!Z37),-Verkäufe!Z7,-Verkäufe!Z37)</f>
        <v>-300</v>
      </c>
      <c r="AB6" s="14">
        <f>IF(ISBLANK(Verkäufe!AA37),-Verkäufe!AA7,-Verkäufe!AA37)</f>
        <v>-300</v>
      </c>
      <c r="AC6" s="14">
        <f>IF(ISBLANK(Verkäufe!AB37),-Verkäufe!AB7,-Verkäufe!AB37)</f>
        <v>-188</v>
      </c>
      <c r="AD6" s="14">
        <f>IF(ISBLANK(Verkäufe!AC37),-Verkäufe!AC7,-Verkäufe!AC37)</f>
        <v>-188</v>
      </c>
      <c r="AE6" s="14">
        <f>IF(ISBLANK(Verkäufe!AD37),-Verkäufe!AD7,-Verkäufe!AD37)</f>
        <v>-185</v>
      </c>
      <c r="AF6" s="14">
        <f>IF(ISBLANK(Verkäufe!AE37),-Verkäufe!AE7,-Verkäufe!AE37)</f>
        <v>-130</v>
      </c>
      <c r="AG6" s="14">
        <f>IF(ISBLANK(Verkäufe!AF37),-Verkäufe!AF7,-Verkäufe!AF37)</f>
        <v>-130</v>
      </c>
      <c r="AH6" s="14">
        <f>IF(ISBLANK(Verkäufe!AG37),-Verkäufe!AG7,-Verkäufe!AG37)</f>
        <v>-130</v>
      </c>
      <c r="AI6" s="14">
        <f>IF(ISBLANK(Verkäufe!AH37),-Verkäufe!AH7,-Verkäufe!AH37)</f>
        <v>-130</v>
      </c>
      <c r="AJ6" s="14">
        <f>IF(ISBLANK(Verkäufe!AI37),-Verkäufe!AI7,-Verkäufe!AI37)</f>
        <v>-130</v>
      </c>
      <c r="AK6" s="14">
        <f>IF(ISBLANK(Verkäufe!AJ37),-Verkäufe!AJ7,-Verkäufe!AJ37)</f>
        <v>-130</v>
      </c>
      <c r="AL6" s="14">
        <f>IF(ISBLANK(Verkäufe!AK37),-Verkäufe!AK7,-Verkäufe!AK37)</f>
        <v>-130</v>
      </c>
      <c r="AM6" s="14">
        <f>IF(ISBLANK(Verkäufe!AL37),-Verkäufe!AL7,-Verkäufe!AL37)</f>
        <v>-130</v>
      </c>
      <c r="AN6" s="14">
        <f>IF(ISBLANK(Verkäufe!AM37),-Verkäufe!AM7,-Verkäufe!AM37)</f>
        <v>-130</v>
      </c>
      <c r="AO6" s="14">
        <f>IF(ISBLANK(Verkäufe!AN37),-Verkäufe!AN7,-Verkäufe!AN37)</f>
        <v>-130</v>
      </c>
      <c r="AP6" s="14">
        <f>IF(ISBLANK(Verkäufe!AO37),-Verkäufe!AO7,-Verkäufe!AO37)</f>
        <v>-130</v>
      </c>
      <c r="AQ6" s="14">
        <f>IF(ISBLANK(Verkäufe!AP37),-Verkäufe!AP7,-Verkäufe!AP37)</f>
        <v>-130</v>
      </c>
      <c r="AR6" s="14">
        <f>IF(ISBLANK(Verkäufe!AQ37),-Verkäufe!AQ7,-Verkäufe!AQ37)</f>
        <v>-130</v>
      </c>
      <c r="AS6" s="14">
        <f>IF(ISBLANK(Verkäufe!AR37),-Verkäufe!AR7,-Verkäufe!AR37)</f>
        <v>-130</v>
      </c>
      <c r="AT6" s="14">
        <f>IF(ISBLANK(Verkäufe!AS37),-Verkäufe!AS7,-Verkäufe!AS37)</f>
        <v>-130</v>
      </c>
      <c r="AU6" s="14">
        <f>IF(ISBLANK(Verkäufe!AT37),-Verkäufe!AT7,-Verkäufe!AT37)</f>
        <v>-130</v>
      </c>
      <c r="AV6" s="14">
        <f>IF(ISBLANK(Verkäufe!AU37),-Verkäufe!AU7,-Verkäufe!AU37)</f>
        <v>-130</v>
      </c>
      <c r="AW6" s="14">
        <f>IF(ISBLANK(Verkäufe!AV37),-Verkäufe!AV7,-Verkäufe!AV37)</f>
        <v>-130</v>
      </c>
      <c r="AX6" s="14">
        <f>IF(ISBLANK(Verkäufe!AW37),-Verkäufe!AW7,-Verkäufe!AW37)</f>
        <v>-130</v>
      </c>
      <c r="AY6" s="14">
        <f>IF(ISBLANK(Verkäufe!AX37),-Verkäufe!AX7,-Verkäufe!AX37)</f>
        <v>-130</v>
      </c>
      <c r="AZ6" s="14">
        <f>IF(ISBLANK(Verkäufe!AY37),-Verkäufe!AY7,-Verkäufe!AY37)</f>
        <v>-130</v>
      </c>
      <c r="BA6" s="14">
        <f>IF(ISBLANK(Verkäufe!AZ37),-Verkäufe!AZ7,-Verkäufe!AZ37)</f>
        <v>-130</v>
      </c>
      <c r="BB6" s="14">
        <f>IF(ISBLANK(Verkäufe!BA37),-Verkäufe!BA7,-Verkäufe!BA37)</f>
        <v>-130</v>
      </c>
      <c r="BC6" s="14">
        <f>IF(ISBLANK(Verkäufe!BB37),-Verkäufe!BB7,-Verkäufe!BB37)</f>
        <v>-130</v>
      </c>
    </row>
    <row r="7" spans="1:55" x14ac:dyDescent="0.3">
      <c r="A7" s="3" t="s">
        <v>369</v>
      </c>
      <c r="B7" s="39" t="s">
        <v>406</v>
      </c>
      <c r="C7" s="14">
        <f>+Eröffnungsbilanz!B51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370</v>
      </c>
      <c r="B8" s="39" t="s">
        <v>407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371</v>
      </c>
      <c r="C10" s="14"/>
      <c r="D10" s="26">
        <f>SUM(D5:D9)</f>
        <v>121</v>
      </c>
      <c r="E10" s="26">
        <f t="shared" ref="E10:BB10" si="2">SUM(E5:E9)</f>
        <v>-43</v>
      </c>
      <c r="F10" s="26">
        <f t="shared" si="2"/>
        <v>-146</v>
      </c>
      <c r="G10" s="26">
        <f t="shared" si="2"/>
        <v>-279</v>
      </c>
      <c r="H10" s="26">
        <f t="shared" si="2"/>
        <v>-441</v>
      </c>
      <c r="I10" s="26">
        <f t="shared" si="2"/>
        <v>-583</v>
      </c>
      <c r="J10" s="26">
        <f t="shared" si="2"/>
        <v>-759</v>
      </c>
      <c r="K10" s="26">
        <f t="shared" si="2"/>
        <v>-943</v>
      </c>
      <c r="L10" s="26">
        <f t="shared" si="2"/>
        <v>-1105</v>
      </c>
      <c r="M10" s="26">
        <f t="shared" si="2"/>
        <v>-1254</v>
      </c>
      <c r="N10" s="26">
        <f t="shared" si="2"/>
        <v>-1390</v>
      </c>
      <c r="O10" s="26">
        <f t="shared" si="2"/>
        <v>-1513</v>
      </c>
      <c r="P10" s="26">
        <f t="shared" si="2"/>
        <v>-1644</v>
      </c>
      <c r="Q10" s="26">
        <f t="shared" si="2"/>
        <v>-1767</v>
      </c>
      <c r="R10" s="26">
        <f t="shared" si="2"/>
        <v>-1886</v>
      </c>
      <c r="S10" s="26">
        <f t="shared" si="2"/>
        <v>-2005</v>
      </c>
      <c r="T10" s="26">
        <f t="shared" si="2"/>
        <v>-2148</v>
      </c>
      <c r="U10" s="26">
        <f t="shared" si="2"/>
        <v>-2293</v>
      </c>
      <c r="V10" s="26">
        <f t="shared" si="2"/>
        <v>-2438</v>
      </c>
      <c r="W10" s="26">
        <f t="shared" si="2"/>
        <v>-2583</v>
      </c>
      <c r="X10" s="26">
        <f t="shared" si="2"/>
        <v>-2784</v>
      </c>
      <c r="Y10" s="26">
        <f t="shared" si="2"/>
        <v>-3029</v>
      </c>
      <c r="Z10" s="26">
        <f t="shared" si="2"/>
        <v>-3274</v>
      </c>
      <c r="AA10" s="26">
        <f t="shared" si="2"/>
        <v>-3574</v>
      </c>
      <c r="AB10" s="26">
        <f t="shared" si="2"/>
        <v>-3874</v>
      </c>
      <c r="AC10" s="26">
        <f t="shared" si="2"/>
        <v>-4062</v>
      </c>
      <c r="AD10" s="26">
        <f t="shared" si="2"/>
        <v>-4250</v>
      </c>
      <c r="AE10" s="26">
        <f t="shared" si="2"/>
        <v>-4435</v>
      </c>
      <c r="AF10" s="26">
        <f t="shared" si="2"/>
        <v>-4565</v>
      </c>
      <c r="AG10" s="26">
        <f t="shared" si="2"/>
        <v>-4695</v>
      </c>
      <c r="AH10" s="26">
        <f t="shared" si="2"/>
        <v>-4825</v>
      </c>
      <c r="AI10" s="26">
        <f t="shared" si="2"/>
        <v>-4955</v>
      </c>
      <c r="AJ10" s="26">
        <f t="shared" si="2"/>
        <v>-5085</v>
      </c>
      <c r="AK10" s="26">
        <f t="shared" si="2"/>
        <v>-5215</v>
      </c>
      <c r="AL10" s="26">
        <f t="shared" si="2"/>
        <v>-5345</v>
      </c>
      <c r="AM10" s="26">
        <f t="shared" si="2"/>
        <v>-5475</v>
      </c>
      <c r="AN10" s="26">
        <f t="shared" si="2"/>
        <v>-5605</v>
      </c>
      <c r="AO10" s="26">
        <f t="shared" si="2"/>
        <v>-5735</v>
      </c>
      <c r="AP10" s="26">
        <f t="shared" si="2"/>
        <v>-5865</v>
      </c>
      <c r="AQ10" s="26">
        <f t="shared" si="2"/>
        <v>-5995</v>
      </c>
      <c r="AR10" s="26">
        <f t="shared" si="2"/>
        <v>-6125</v>
      </c>
      <c r="AS10" s="26">
        <f t="shared" si="2"/>
        <v>-6255</v>
      </c>
      <c r="AT10" s="26">
        <f t="shared" si="2"/>
        <v>-6385</v>
      </c>
      <c r="AU10" s="26">
        <f t="shared" si="2"/>
        <v>-6515</v>
      </c>
      <c r="AV10" s="26">
        <f t="shared" si="2"/>
        <v>-6645</v>
      </c>
      <c r="AW10" s="26">
        <f t="shared" si="2"/>
        <v>-6775</v>
      </c>
      <c r="AX10" s="26">
        <f t="shared" si="2"/>
        <v>-6905</v>
      </c>
      <c r="AY10" s="26">
        <f t="shared" si="2"/>
        <v>-7035</v>
      </c>
      <c r="AZ10" s="26">
        <f t="shared" si="2"/>
        <v>-7165</v>
      </c>
      <c r="BA10" s="26">
        <f t="shared" si="2"/>
        <v>-7295</v>
      </c>
      <c r="BB10" s="26">
        <f t="shared" si="2"/>
        <v>-7425</v>
      </c>
      <c r="BC10" s="26">
        <f>SUM(BC5:BC9)</f>
        <v>-7555</v>
      </c>
    </row>
    <row r="11" spans="1:55" ht="17.25" thickTop="1" x14ac:dyDescent="0.3"/>
    <row r="12" spans="1:55" x14ac:dyDescent="0.3">
      <c r="A12" s="12" t="s">
        <v>372</v>
      </c>
      <c r="B12" s="12" t="s">
        <v>353</v>
      </c>
      <c r="C12" s="12" t="s">
        <v>412</v>
      </c>
    </row>
    <row r="13" spans="1:55" x14ac:dyDescent="0.3">
      <c r="A13" s="3" t="s">
        <v>373</v>
      </c>
      <c r="B13" s="145">
        <f>+Voraussetzung!$D$9</f>
        <v>3.9</v>
      </c>
    </row>
    <row r="14" spans="1:55" x14ac:dyDescent="0.3">
      <c r="A14" s="3" t="s">
        <v>239</v>
      </c>
      <c r="B14" s="145">
        <f>+B13*Voraussetzung!$G$9</f>
        <v>1.17</v>
      </c>
      <c r="C14" s="22">
        <v>8</v>
      </c>
    </row>
    <row r="15" spans="1:55" x14ac:dyDescent="0.3">
      <c r="A15" s="3" t="s">
        <v>240</v>
      </c>
      <c r="B15" s="145">
        <f>+B13-B14</f>
        <v>2.73</v>
      </c>
      <c r="C15" s="22">
        <v>6</v>
      </c>
    </row>
    <row r="16" spans="1:55" x14ac:dyDescent="0.3">
      <c r="A16" s="3" t="s">
        <v>241</v>
      </c>
      <c r="B16" s="145">
        <f>+Voraussetzung!$E$9</f>
        <v>0.75</v>
      </c>
      <c r="C16" s="22">
        <v>5</v>
      </c>
    </row>
    <row r="17" spans="1:55" x14ac:dyDescent="0.3">
      <c r="C17" s="21"/>
    </row>
    <row r="18" spans="1:55" x14ac:dyDescent="0.3">
      <c r="A18" s="12" t="s">
        <v>372</v>
      </c>
      <c r="B18" s="12"/>
    </row>
    <row r="19" spans="1:55" x14ac:dyDescent="0.3">
      <c r="A19" s="3" t="s">
        <v>374</v>
      </c>
      <c r="B19" s="39" t="s">
        <v>408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239</v>
      </c>
      <c r="B20" s="39" t="s">
        <v>409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240</v>
      </c>
      <c r="B21" s="39" t="s">
        <v>409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241</v>
      </c>
      <c r="B22" s="39" t="s">
        <v>409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375</v>
      </c>
      <c r="B23" s="39" t="s">
        <v>410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376</v>
      </c>
      <c r="B24" s="39" t="s">
        <v>411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377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338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Woche 1</v>
      </c>
      <c r="E29" s="83" t="str">
        <f t="shared" si="12"/>
        <v>Woche 2</v>
      </c>
      <c r="F29" s="83" t="str">
        <f t="shared" si="12"/>
        <v>Woche 3</v>
      </c>
      <c r="G29" s="83" t="str">
        <f t="shared" si="12"/>
        <v>Woche 4</v>
      </c>
      <c r="H29" s="83" t="str">
        <f t="shared" si="12"/>
        <v>Woche 5</v>
      </c>
      <c r="I29" s="83" t="str">
        <f t="shared" si="12"/>
        <v>Woche 6</v>
      </c>
      <c r="J29" s="83" t="str">
        <f t="shared" si="12"/>
        <v>Woche 7</v>
      </c>
      <c r="K29" s="83" t="str">
        <f t="shared" si="12"/>
        <v>Woche 8</v>
      </c>
      <c r="L29" s="83" t="str">
        <f t="shared" si="12"/>
        <v>Woche 9</v>
      </c>
      <c r="M29" s="83" t="str">
        <f t="shared" si="12"/>
        <v>Woche 10</v>
      </c>
      <c r="N29" s="83" t="str">
        <f t="shared" si="12"/>
        <v>Woche 11</v>
      </c>
      <c r="O29" s="83" t="str">
        <f t="shared" si="12"/>
        <v>Woche 12</v>
      </c>
      <c r="P29" s="83" t="str">
        <f t="shared" si="12"/>
        <v>Woche 13</v>
      </c>
      <c r="Q29" s="83" t="str">
        <f t="shared" si="12"/>
        <v>Woche 14</v>
      </c>
      <c r="R29" s="83" t="str">
        <f t="shared" si="12"/>
        <v>Woche 15</v>
      </c>
      <c r="S29" s="83" t="str">
        <f t="shared" si="12"/>
        <v>Woche 16</v>
      </c>
      <c r="T29" s="83" t="str">
        <f t="shared" si="12"/>
        <v>Woche 17</v>
      </c>
      <c r="U29" s="83" t="str">
        <f t="shared" si="12"/>
        <v>Woche 18</v>
      </c>
      <c r="V29" s="83" t="str">
        <f t="shared" si="12"/>
        <v>Woche 19</v>
      </c>
      <c r="W29" s="83" t="str">
        <f t="shared" si="12"/>
        <v>Woche 20</v>
      </c>
      <c r="X29" s="83" t="str">
        <f t="shared" si="12"/>
        <v>Woche 21</v>
      </c>
      <c r="Y29" s="83" t="str">
        <f t="shared" si="12"/>
        <v>Woche 22</v>
      </c>
      <c r="Z29" s="83" t="str">
        <f t="shared" si="12"/>
        <v>Woche 23</v>
      </c>
      <c r="AA29" s="83" t="str">
        <f t="shared" si="12"/>
        <v>Woche 24</v>
      </c>
      <c r="AB29" s="83" t="str">
        <f t="shared" si="12"/>
        <v>Woche 25</v>
      </c>
      <c r="AC29" s="83" t="str">
        <f t="shared" si="12"/>
        <v>Woche 26</v>
      </c>
      <c r="AD29" s="83" t="str">
        <f t="shared" si="12"/>
        <v>Woche 27</v>
      </c>
      <c r="AE29" s="83" t="str">
        <f t="shared" si="12"/>
        <v>Woche 28</v>
      </c>
      <c r="AF29" s="83" t="str">
        <f t="shared" si="12"/>
        <v>Woche 29</v>
      </c>
      <c r="AG29" s="83" t="str">
        <f t="shared" si="12"/>
        <v>Woche 30</v>
      </c>
      <c r="AH29" s="83" t="str">
        <f t="shared" si="12"/>
        <v>Woche 31</v>
      </c>
      <c r="AI29" s="83" t="str">
        <f t="shared" si="12"/>
        <v>Woche 32</v>
      </c>
      <c r="AJ29" s="83" t="str">
        <f t="shared" si="12"/>
        <v>Woche 33</v>
      </c>
      <c r="AK29" s="83" t="str">
        <f t="shared" si="12"/>
        <v>Woche 34</v>
      </c>
      <c r="AL29" s="83" t="str">
        <f t="shared" si="12"/>
        <v>Woche 35</v>
      </c>
      <c r="AM29" s="83" t="str">
        <f t="shared" si="12"/>
        <v>Woche 36</v>
      </c>
      <c r="AN29" s="83" t="str">
        <f t="shared" si="12"/>
        <v>Woche 37</v>
      </c>
      <c r="AO29" s="83" t="str">
        <f t="shared" si="12"/>
        <v>Woche 38</v>
      </c>
      <c r="AP29" s="83" t="str">
        <f t="shared" si="12"/>
        <v>Woche 39</v>
      </c>
      <c r="AQ29" s="83" t="str">
        <f t="shared" si="12"/>
        <v>Woche 40</v>
      </c>
      <c r="AR29" s="83" t="str">
        <f t="shared" si="12"/>
        <v>Woche 41</v>
      </c>
      <c r="AS29" s="83" t="str">
        <f t="shared" si="12"/>
        <v>Woche 42</v>
      </c>
      <c r="AT29" s="83" t="str">
        <f t="shared" si="12"/>
        <v>Woche 43</v>
      </c>
      <c r="AU29" s="83" t="str">
        <f t="shared" si="12"/>
        <v>Woche 44</v>
      </c>
      <c r="AV29" s="83" t="str">
        <f t="shared" si="12"/>
        <v>Woche 45</v>
      </c>
      <c r="AW29" s="83" t="str">
        <f t="shared" si="12"/>
        <v>Woche 46</v>
      </c>
      <c r="AX29" s="83" t="str">
        <f t="shared" si="12"/>
        <v>Woche 47</v>
      </c>
      <c r="AY29" s="83" t="str">
        <f t="shared" si="12"/>
        <v>Woche 48</v>
      </c>
      <c r="AZ29" s="83" t="str">
        <f t="shared" si="12"/>
        <v>Woche 49</v>
      </c>
      <c r="BA29" s="83" t="str">
        <f t="shared" si="12"/>
        <v>Woche 50</v>
      </c>
      <c r="BB29" s="83" t="str">
        <f t="shared" si="12"/>
        <v>Woche 51</v>
      </c>
      <c r="BC29" s="83" t="str">
        <f t="shared" si="12"/>
        <v>Woche 52</v>
      </c>
    </row>
    <row r="30" spans="1:55" x14ac:dyDescent="0.3">
      <c r="A30" s="53"/>
      <c r="B30" s="12"/>
      <c r="BC30" s="50"/>
    </row>
    <row r="31" spans="1:55" x14ac:dyDescent="0.3">
      <c r="A31" s="48" t="s">
        <v>185</v>
      </c>
      <c r="B31" s="39" t="s">
        <v>413</v>
      </c>
      <c r="D31" s="147">
        <f>+Voraussetzung!$C$9</f>
        <v>25</v>
      </c>
      <c r="E31" s="147">
        <f>+D31</f>
        <v>25</v>
      </c>
      <c r="F31" s="147">
        <f t="shared" ref="F31:BC31" si="13">+E31</f>
        <v>25</v>
      </c>
      <c r="G31" s="147">
        <f t="shared" si="13"/>
        <v>25</v>
      </c>
      <c r="H31" s="147">
        <f t="shared" si="13"/>
        <v>25</v>
      </c>
      <c r="I31" s="147">
        <f t="shared" si="13"/>
        <v>25</v>
      </c>
      <c r="J31" s="147">
        <f t="shared" si="13"/>
        <v>25</v>
      </c>
      <c r="K31" s="147">
        <f t="shared" si="13"/>
        <v>25</v>
      </c>
      <c r="L31" s="147">
        <f t="shared" si="13"/>
        <v>25</v>
      </c>
      <c r="M31" s="147">
        <f t="shared" si="13"/>
        <v>25</v>
      </c>
      <c r="N31" s="147">
        <f t="shared" si="13"/>
        <v>25</v>
      </c>
      <c r="O31" s="147">
        <f t="shared" si="13"/>
        <v>25</v>
      </c>
      <c r="P31" s="147">
        <f t="shared" si="13"/>
        <v>25</v>
      </c>
      <c r="Q31" s="147">
        <f t="shared" si="13"/>
        <v>25</v>
      </c>
      <c r="R31" s="147">
        <f t="shared" si="13"/>
        <v>25</v>
      </c>
      <c r="S31" s="147">
        <f t="shared" si="13"/>
        <v>25</v>
      </c>
      <c r="T31" s="147">
        <f t="shared" si="13"/>
        <v>25</v>
      </c>
      <c r="U31" s="147">
        <f t="shared" si="13"/>
        <v>25</v>
      </c>
      <c r="V31" s="147">
        <f t="shared" si="13"/>
        <v>25</v>
      </c>
      <c r="W31" s="147">
        <f t="shared" si="13"/>
        <v>25</v>
      </c>
      <c r="X31" s="147">
        <f t="shared" si="13"/>
        <v>25</v>
      </c>
      <c r="Y31" s="147">
        <f t="shared" si="13"/>
        <v>25</v>
      </c>
      <c r="Z31" s="147">
        <f t="shared" si="13"/>
        <v>25</v>
      </c>
      <c r="AA31" s="147">
        <f t="shared" si="13"/>
        <v>25</v>
      </c>
      <c r="AB31" s="147">
        <f t="shared" si="13"/>
        <v>25</v>
      </c>
      <c r="AC31" s="147">
        <f t="shared" si="13"/>
        <v>25</v>
      </c>
      <c r="AD31" s="147">
        <f t="shared" si="13"/>
        <v>25</v>
      </c>
      <c r="AE31" s="147">
        <f t="shared" si="13"/>
        <v>25</v>
      </c>
      <c r="AF31" s="147">
        <f t="shared" si="13"/>
        <v>25</v>
      </c>
      <c r="AG31" s="147">
        <f t="shared" si="13"/>
        <v>25</v>
      </c>
      <c r="AH31" s="147">
        <f t="shared" si="13"/>
        <v>25</v>
      </c>
      <c r="AI31" s="147">
        <f t="shared" si="13"/>
        <v>25</v>
      </c>
      <c r="AJ31" s="147">
        <f t="shared" si="13"/>
        <v>25</v>
      </c>
      <c r="AK31" s="147">
        <f t="shared" si="13"/>
        <v>25</v>
      </c>
      <c r="AL31" s="147">
        <f t="shared" si="13"/>
        <v>25</v>
      </c>
      <c r="AM31" s="147">
        <f t="shared" si="13"/>
        <v>25</v>
      </c>
      <c r="AN31" s="147">
        <f t="shared" si="13"/>
        <v>25</v>
      </c>
      <c r="AO31" s="147">
        <f t="shared" si="13"/>
        <v>25</v>
      </c>
      <c r="AP31" s="147">
        <f t="shared" si="13"/>
        <v>25</v>
      </c>
      <c r="AQ31" s="147">
        <f t="shared" si="13"/>
        <v>25</v>
      </c>
      <c r="AR31" s="147">
        <f t="shared" si="13"/>
        <v>25</v>
      </c>
      <c r="AS31" s="147">
        <f t="shared" si="13"/>
        <v>25</v>
      </c>
      <c r="AT31" s="147">
        <f t="shared" si="13"/>
        <v>25</v>
      </c>
      <c r="AU31" s="147">
        <f t="shared" si="13"/>
        <v>25</v>
      </c>
      <c r="AV31" s="147">
        <f t="shared" si="13"/>
        <v>25</v>
      </c>
      <c r="AW31" s="147">
        <f t="shared" si="13"/>
        <v>25</v>
      </c>
      <c r="AX31" s="147">
        <f t="shared" si="13"/>
        <v>25</v>
      </c>
      <c r="AY31" s="147">
        <f t="shared" si="13"/>
        <v>25</v>
      </c>
      <c r="AZ31" s="147">
        <f t="shared" si="13"/>
        <v>25</v>
      </c>
      <c r="BA31" s="147">
        <f t="shared" si="13"/>
        <v>25</v>
      </c>
      <c r="BB31" s="147">
        <f t="shared" si="13"/>
        <v>25</v>
      </c>
      <c r="BC31" s="147">
        <f t="shared" si="13"/>
        <v>25</v>
      </c>
    </row>
    <row r="32" spans="1:55" x14ac:dyDescent="0.3">
      <c r="A32" s="48"/>
      <c r="B32" s="39"/>
      <c r="BC32" s="50"/>
    </row>
    <row r="33" spans="1:55" x14ac:dyDescent="0.3">
      <c r="A33" s="48" t="s">
        <v>339</v>
      </c>
      <c r="B33" s="39" t="s">
        <v>414</v>
      </c>
      <c r="D33" s="51">
        <f>+D31*-D6</f>
        <v>3225</v>
      </c>
      <c r="E33" s="51">
        <f t="shared" ref="E33:BC33" si="14">+E31*-E6</f>
        <v>4100</v>
      </c>
      <c r="F33" s="51">
        <f t="shared" si="14"/>
        <v>2575</v>
      </c>
      <c r="G33" s="51">
        <f t="shared" si="14"/>
        <v>3325</v>
      </c>
      <c r="H33" s="51">
        <f t="shared" si="14"/>
        <v>4050</v>
      </c>
      <c r="I33" s="51">
        <f t="shared" si="14"/>
        <v>3550</v>
      </c>
      <c r="J33" s="51">
        <f t="shared" si="14"/>
        <v>4400</v>
      </c>
      <c r="K33" s="51">
        <f t="shared" si="14"/>
        <v>4600</v>
      </c>
      <c r="L33" s="51">
        <f t="shared" si="14"/>
        <v>4050</v>
      </c>
      <c r="M33" s="51">
        <f t="shared" si="14"/>
        <v>3725</v>
      </c>
      <c r="N33" s="51">
        <f t="shared" si="14"/>
        <v>3400</v>
      </c>
      <c r="O33" s="51">
        <f t="shared" si="14"/>
        <v>3075</v>
      </c>
      <c r="P33" s="51">
        <f t="shared" si="14"/>
        <v>3275</v>
      </c>
      <c r="Q33" s="51">
        <f t="shared" si="14"/>
        <v>3075</v>
      </c>
      <c r="R33" s="51">
        <f t="shared" si="14"/>
        <v>2975</v>
      </c>
      <c r="S33" s="51">
        <f t="shared" si="14"/>
        <v>2975</v>
      </c>
      <c r="T33" s="51">
        <f t="shared" si="14"/>
        <v>3575</v>
      </c>
      <c r="U33" s="51">
        <f t="shared" si="14"/>
        <v>3625</v>
      </c>
      <c r="V33" s="51">
        <f t="shared" si="14"/>
        <v>3625</v>
      </c>
      <c r="W33" s="51">
        <f t="shared" si="14"/>
        <v>3625</v>
      </c>
      <c r="X33" s="51">
        <f t="shared" si="14"/>
        <v>5025</v>
      </c>
      <c r="Y33" s="51">
        <f t="shared" si="14"/>
        <v>6125</v>
      </c>
      <c r="Z33" s="51">
        <f t="shared" si="14"/>
        <v>6125</v>
      </c>
      <c r="AA33" s="51">
        <f t="shared" si="14"/>
        <v>7500</v>
      </c>
      <c r="AB33" s="51">
        <f t="shared" si="14"/>
        <v>7500</v>
      </c>
      <c r="AC33" s="51">
        <f t="shared" si="14"/>
        <v>4700</v>
      </c>
      <c r="AD33" s="51">
        <f t="shared" si="14"/>
        <v>4700</v>
      </c>
      <c r="AE33" s="51">
        <f t="shared" si="14"/>
        <v>4625</v>
      </c>
      <c r="AF33" s="51">
        <f t="shared" si="14"/>
        <v>3250</v>
      </c>
      <c r="AG33" s="51">
        <f t="shared" si="14"/>
        <v>3250</v>
      </c>
      <c r="AH33" s="51">
        <f t="shared" si="14"/>
        <v>3250</v>
      </c>
      <c r="AI33" s="51">
        <f t="shared" si="14"/>
        <v>3250</v>
      </c>
      <c r="AJ33" s="51">
        <f t="shared" si="14"/>
        <v>3250</v>
      </c>
      <c r="AK33" s="51">
        <f t="shared" si="14"/>
        <v>3250</v>
      </c>
      <c r="AL33" s="51">
        <f t="shared" si="14"/>
        <v>3250</v>
      </c>
      <c r="AM33" s="51">
        <f t="shared" si="14"/>
        <v>3250</v>
      </c>
      <c r="AN33" s="51">
        <f t="shared" si="14"/>
        <v>3250</v>
      </c>
      <c r="AO33" s="51">
        <f t="shared" si="14"/>
        <v>3250</v>
      </c>
      <c r="AP33" s="51">
        <f t="shared" si="14"/>
        <v>3250</v>
      </c>
      <c r="AQ33" s="51">
        <f t="shared" si="14"/>
        <v>3250</v>
      </c>
      <c r="AR33" s="51">
        <f t="shared" si="14"/>
        <v>3250</v>
      </c>
      <c r="AS33" s="51">
        <f t="shared" si="14"/>
        <v>3250</v>
      </c>
      <c r="AT33" s="51">
        <f t="shared" si="14"/>
        <v>3250</v>
      </c>
      <c r="AU33" s="51">
        <f t="shared" si="14"/>
        <v>3250</v>
      </c>
      <c r="AV33" s="51">
        <f t="shared" si="14"/>
        <v>3250</v>
      </c>
      <c r="AW33" s="51">
        <f t="shared" si="14"/>
        <v>3250</v>
      </c>
      <c r="AX33" s="51">
        <f t="shared" si="14"/>
        <v>3250</v>
      </c>
      <c r="AY33" s="51">
        <f t="shared" si="14"/>
        <v>3250</v>
      </c>
      <c r="AZ33" s="51">
        <f t="shared" si="14"/>
        <v>3250</v>
      </c>
      <c r="BA33" s="51">
        <f t="shared" si="14"/>
        <v>3250</v>
      </c>
      <c r="BB33" s="51">
        <f t="shared" si="14"/>
        <v>3250</v>
      </c>
      <c r="BC33" s="52">
        <f t="shared" si="14"/>
        <v>3250</v>
      </c>
    </row>
    <row r="34" spans="1:55" x14ac:dyDescent="0.3">
      <c r="A34" s="48"/>
      <c r="BC34" s="50"/>
    </row>
    <row r="35" spans="1:55" x14ac:dyDescent="0.3">
      <c r="A35" s="53" t="s">
        <v>378</v>
      </c>
      <c r="B35" s="12"/>
      <c r="BC35" s="50"/>
    </row>
    <row r="36" spans="1:55" x14ac:dyDescent="0.3">
      <c r="A36" s="13" t="s">
        <v>344</v>
      </c>
      <c r="B36" s="55" t="s">
        <v>415</v>
      </c>
      <c r="C36" s="146">
        <f>+B13</f>
        <v>3.9</v>
      </c>
      <c r="D36" s="56">
        <f t="shared" ref="D36:AI36" si="15">+($B$13*-D6)</f>
        <v>503.09999999999997</v>
      </c>
      <c r="E36" s="56">
        <f t="shared" si="15"/>
        <v>639.6</v>
      </c>
      <c r="F36" s="56">
        <f t="shared" si="15"/>
        <v>401.7</v>
      </c>
      <c r="G36" s="56">
        <f t="shared" si="15"/>
        <v>518.69999999999993</v>
      </c>
      <c r="H36" s="56">
        <f t="shared" si="15"/>
        <v>631.79999999999995</v>
      </c>
      <c r="I36" s="56">
        <f t="shared" si="15"/>
        <v>553.79999999999995</v>
      </c>
      <c r="J36" s="56">
        <f t="shared" si="15"/>
        <v>686.4</v>
      </c>
      <c r="K36" s="56">
        <f t="shared" si="15"/>
        <v>717.6</v>
      </c>
      <c r="L36" s="56">
        <f t="shared" si="15"/>
        <v>631.79999999999995</v>
      </c>
      <c r="M36" s="56">
        <f t="shared" si="15"/>
        <v>581.1</v>
      </c>
      <c r="N36" s="56">
        <f t="shared" si="15"/>
        <v>530.4</v>
      </c>
      <c r="O36" s="56">
        <f t="shared" si="15"/>
        <v>479.7</v>
      </c>
      <c r="P36" s="56">
        <f t="shared" si="15"/>
        <v>510.9</v>
      </c>
      <c r="Q36" s="56">
        <f t="shared" si="15"/>
        <v>479.7</v>
      </c>
      <c r="R36" s="56">
        <f t="shared" si="15"/>
        <v>464.09999999999997</v>
      </c>
      <c r="S36" s="56">
        <f t="shared" si="15"/>
        <v>464.09999999999997</v>
      </c>
      <c r="T36" s="56">
        <f t="shared" si="15"/>
        <v>557.69999999999993</v>
      </c>
      <c r="U36" s="56">
        <f t="shared" si="15"/>
        <v>565.5</v>
      </c>
      <c r="V36" s="56">
        <f t="shared" si="15"/>
        <v>565.5</v>
      </c>
      <c r="W36" s="56">
        <f t="shared" si="15"/>
        <v>565.5</v>
      </c>
      <c r="X36" s="56">
        <f t="shared" si="15"/>
        <v>783.9</v>
      </c>
      <c r="Y36" s="56">
        <f t="shared" si="15"/>
        <v>955.5</v>
      </c>
      <c r="Z36" s="56">
        <f t="shared" si="15"/>
        <v>955.5</v>
      </c>
      <c r="AA36" s="56">
        <f t="shared" si="15"/>
        <v>1170</v>
      </c>
      <c r="AB36" s="56">
        <f t="shared" si="15"/>
        <v>1170</v>
      </c>
      <c r="AC36" s="56">
        <f t="shared" si="15"/>
        <v>733.19999999999993</v>
      </c>
      <c r="AD36" s="56">
        <f t="shared" si="15"/>
        <v>733.19999999999993</v>
      </c>
      <c r="AE36" s="56">
        <f t="shared" si="15"/>
        <v>721.5</v>
      </c>
      <c r="AF36" s="56">
        <f t="shared" si="15"/>
        <v>507</v>
      </c>
      <c r="AG36" s="56">
        <f t="shared" si="15"/>
        <v>507</v>
      </c>
      <c r="AH36" s="56">
        <f t="shared" si="15"/>
        <v>507</v>
      </c>
      <c r="AI36" s="56">
        <f t="shared" si="15"/>
        <v>507</v>
      </c>
      <c r="AJ36" s="56">
        <f t="shared" ref="AJ36:BC36" si="16">+($B$13*-AJ6)</f>
        <v>507</v>
      </c>
      <c r="AK36" s="56">
        <f t="shared" si="16"/>
        <v>507</v>
      </c>
      <c r="AL36" s="56">
        <f t="shared" si="16"/>
        <v>507</v>
      </c>
      <c r="AM36" s="56">
        <f t="shared" si="16"/>
        <v>507</v>
      </c>
      <c r="AN36" s="56">
        <f t="shared" si="16"/>
        <v>507</v>
      </c>
      <c r="AO36" s="56">
        <f t="shared" si="16"/>
        <v>507</v>
      </c>
      <c r="AP36" s="56">
        <f t="shared" si="16"/>
        <v>507</v>
      </c>
      <c r="AQ36" s="56">
        <f t="shared" si="16"/>
        <v>507</v>
      </c>
      <c r="AR36" s="56">
        <f t="shared" si="16"/>
        <v>507</v>
      </c>
      <c r="AS36" s="56">
        <f t="shared" si="16"/>
        <v>507</v>
      </c>
      <c r="AT36" s="56">
        <f t="shared" si="16"/>
        <v>507</v>
      </c>
      <c r="AU36" s="56">
        <f t="shared" si="16"/>
        <v>507</v>
      </c>
      <c r="AV36" s="56">
        <f t="shared" si="16"/>
        <v>507</v>
      </c>
      <c r="AW36" s="56">
        <f t="shared" si="16"/>
        <v>507</v>
      </c>
      <c r="AX36" s="56">
        <f t="shared" si="16"/>
        <v>507</v>
      </c>
      <c r="AY36" s="56">
        <f t="shared" si="16"/>
        <v>507</v>
      </c>
      <c r="AZ36" s="56">
        <f t="shared" si="16"/>
        <v>507</v>
      </c>
      <c r="BA36" s="56">
        <f t="shared" si="16"/>
        <v>507</v>
      </c>
      <c r="BB36" s="56">
        <f t="shared" si="16"/>
        <v>507</v>
      </c>
      <c r="BC36" s="57">
        <f t="shared" si="16"/>
        <v>507</v>
      </c>
    </row>
    <row r="37" spans="1:55" x14ac:dyDescent="0.3">
      <c r="A37" s="13" t="s">
        <v>187</v>
      </c>
      <c r="B37" s="55" t="s">
        <v>415</v>
      </c>
      <c r="C37" s="146">
        <f>+B16</f>
        <v>0.75</v>
      </c>
      <c r="D37" s="56">
        <f>+$C$37*-D6</f>
        <v>96.75</v>
      </c>
      <c r="E37" s="56">
        <f t="shared" ref="E37:BC37" si="17">+$C$37*-E6</f>
        <v>123</v>
      </c>
      <c r="F37" s="56">
        <f t="shared" si="17"/>
        <v>77.25</v>
      </c>
      <c r="G37" s="56">
        <f t="shared" si="17"/>
        <v>99.75</v>
      </c>
      <c r="H37" s="56">
        <f t="shared" si="17"/>
        <v>121.5</v>
      </c>
      <c r="I37" s="56">
        <f t="shared" si="17"/>
        <v>106.5</v>
      </c>
      <c r="J37" s="56">
        <f t="shared" si="17"/>
        <v>132</v>
      </c>
      <c r="K37" s="56">
        <f t="shared" si="17"/>
        <v>138</v>
      </c>
      <c r="L37" s="56">
        <f t="shared" si="17"/>
        <v>121.5</v>
      </c>
      <c r="M37" s="56">
        <f t="shared" si="17"/>
        <v>111.75</v>
      </c>
      <c r="N37" s="56">
        <f t="shared" si="17"/>
        <v>102</v>
      </c>
      <c r="O37" s="56">
        <f t="shared" si="17"/>
        <v>92.25</v>
      </c>
      <c r="P37" s="56">
        <f t="shared" si="17"/>
        <v>98.25</v>
      </c>
      <c r="Q37" s="56">
        <f t="shared" si="17"/>
        <v>92.25</v>
      </c>
      <c r="R37" s="56">
        <f t="shared" si="17"/>
        <v>89.25</v>
      </c>
      <c r="S37" s="56">
        <f t="shared" si="17"/>
        <v>89.25</v>
      </c>
      <c r="T37" s="56">
        <f t="shared" si="17"/>
        <v>107.25</v>
      </c>
      <c r="U37" s="56">
        <f t="shared" si="17"/>
        <v>108.75</v>
      </c>
      <c r="V37" s="56">
        <f t="shared" si="17"/>
        <v>108.75</v>
      </c>
      <c r="W37" s="56">
        <f t="shared" si="17"/>
        <v>108.75</v>
      </c>
      <c r="X37" s="56">
        <f t="shared" si="17"/>
        <v>150.75</v>
      </c>
      <c r="Y37" s="56">
        <f t="shared" si="17"/>
        <v>183.75</v>
      </c>
      <c r="Z37" s="56">
        <f t="shared" si="17"/>
        <v>183.75</v>
      </c>
      <c r="AA37" s="56">
        <f t="shared" si="17"/>
        <v>225</v>
      </c>
      <c r="AB37" s="56">
        <f t="shared" si="17"/>
        <v>225</v>
      </c>
      <c r="AC37" s="56">
        <f t="shared" si="17"/>
        <v>141</v>
      </c>
      <c r="AD37" s="56">
        <f t="shared" si="17"/>
        <v>141</v>
      </c>
      <c r="AE37" s="56">
        <f t="shared" si="17"/>
        <v>138.75</v>
      </c>
      <c r="AF37" s="56">
        <f t="shared" si="17"/>
        <v>97.5</v>
      </c>
      <c r="AG37" s="56">
        <f t="shared" si="17"/>
        <v>97.5</v>
      </c>
      <c r="AH37" s="56">
        <f t="shared" si="17"/>
        <v>97.5</v>
      </c>
      <c r="AI37" s="56">
        <f t="shared" si="17"/>
        <v>97.5</v>
      </c>
      <c r="AJ37" s="56">
        <f t="shared" si="17"/>
        <v>97.5</v>
      </c>
      <c r="AK37" s="56">
        <f t="shared" si="17"/>
        <v>97.5</v>
      </c>
      <c r="AL37" s="56">
        <f t="shared" si="17"/>
        <v>97.5</v>
      </c>
      <c r="AM37" s="56">
        <f t="shared" si="17"/>
        <v>97.5</v>
      </c>
      <c r="AN37" s="56">
        <f t="shared" si="17"/>
        <v>97.5</v>
      </c>
      <c r="AO37" s="56">
        <f t="shared" si="17"/>
        <v>97.5</v>
      </c>
      <c r="AP37" s="56">
        <f t="shared" si="17"/>
        <v>97.5</v>
      </c>
      <c r="AQ37" s="56">
        <f t="shared" si="17"/>
        <v>97.5</v>
      </c>
      <c r="AR37" s="56">
        <f t="shared" si="17"/>
        <v>97.5</v>
      </c>
      <c r="AS37" s="56">
        <f t="shared" si="17"/>
        <v>97.5</v>
      </c>
      <c r="AT37" s="56">
        <f t="shared" si="17"/>
        <v>97.5</v>
      </c>
      <c r="AU37" s="56">
        <f t="shared" si="17"/>
        <v>97.5</v>
      </c>
      <c r="AV37" s="56">
        <f t="shared" si="17"/>
        <v>97.5</v>
      </c>
      <c r="AW37" s="56">
        <f t="shared" si="17"/>
        <v>97.5</v>
      </c>
      <c r="AX37" s="56">
        <f t="shared" si="17"/>
        <v>97.5</v>
      </c>
      <c r="AY37" s="56">
        <f t="shared" si="17"/>
        <v>97.5</v>
      </c>
      <c r="AZ37" s="56">
        <f t="shared" si="17"/>
        <v>97.5</v>
      </c>
      <c r="BA37" s="56">
        <f t="shared" si="17"/>
        <v>97.5</v>
      </c>
      <c r="BB37" s="56">
        <f t="shared" si="17"/>
        <v>97.5</v>
      </c>
      <c r="BC37" s="57">
        <f t="shared" si="17"/>
        <v>97.5</v>
      </c>
    </row>
    <row r="38" spans="1:55" x14ac:dyDescent="0.3">
      <c r="A38" s="13" t="s">
        <v>345</v>
      </c>
      <c r="B38" s="55" t="s">
        <v>416</v>
      </c>
      <c r="C38" s="146">
        <f>+Voraussetzung!$F$9</f>
        <v>4.9000000000000004</v>
      </c>
      <c r="D38" s="56">
        <f>+$C$38*-D6</f>
        <v>632.1</v>
      </c>
      <c r="E38" s="56">
        <f t="shared" ref="E38:BC38" si="18">+$C$38*-E6</f>
        <v>803.6</v>
      </c>
      <c r="F38" s="56">
        <f t="shared" si="18"/>
        <v>504.70000000000005</v>
      </c>
      <c r="G38" s="56">
        <f t="shared" si="18"/>
        <v>651.70000000000005</v>
      </c>
      <c r="H38" s="56">
        <f t="shared" si="18"/>
        <v>793.80000000000007</v>
      </c>
      <c r="I38" s="56">
        <f t="shared" si="18"/>
        <v>695.80000000000007</v>
      </c>
      <c r="J38" s="56">
        <f t="shared" si="18"/>
        <v>862.40000000000009</v>
      </c>
      <c r="K38" s="56">
        <f t="shared" si="18"/>
        <v>901.6</v>
      </c>
      <c r="L38" s="56">
        <f t="shared" si="18"/>
        <v>793.80000000000007</v>
      </c>
      <c r="M38" s="56">
        <f t="shared" si="18"/>
        <v>730.1</v>
      </c>
      <c r="N38" s="56">
        <f t="shared" si="18"/>
        <v>666.40000000000009</v>
      </c>
      <c r="O38" s="56">
        <f t="shared" si="18"/>
        <v>602.70000000000005</v>
      </c>
      <c r="P38" s="56">
        <f t="shared" si="18"/>
        <v>641.90000000000009</v>
      </c>
      <c r="Q38" s="56">
        <f t="shared" si="18"/>
        <v>602.70000000000005</v>
      </c>
      <c r="R38" s="56">
        <f t="shared" si="18"/>
        <v>583.1</v>
      </c>
      <c r="S38" s="56">
        <f t="shared" si="18"/>
        <v>583.1</v>
      </c>
      <c r="T38" s="56">
        <f t="shared" si="18"/>
        <v>700.7</v>
      </c>
      <c r="U38" s="56">
        <f t="shared" si="18"/>
        <v>710.5</v>
      </c>
      <c r="V38" s="56">
        <f t="shared" si="18"/>
        <v>710.5</v>
      </c>
      <c r="W38" s="56">
        <f t="shared" si="18"/>
        <v>710.5</v>
      </c>
      <c r="X38" s="56">
        <f t="shared" si="18"/>
        <v>984.90000000000009</v>
      </c>
      <c r="Y38" s="56">
        <f t="shared" si="18"/>
        <v>1200.5</v>
      </c>
      <c r="Z38" s="56">
        <f t="shared" si="18"/>
        <v>1200.5</v>
      </c>
      <c r="AA38" s="56">
        <f t="shared" si="18"/>
        <v>1470</v>
      </c>
      <c r="AB38" s="56">
        <f t="shared" si="18"/>
        <v>1470</v>
      </c>
      <c r="AC38" s="56">
        <f t="shared" si="18"/>
        <v>921.2</v>
      </c>
      <c r="AD38" s="56">
        <f t="shared" si="18"/>
        <v>921.2</v>
      </c>
      <c r="AE38" s="56">
        <f t="shared" si="18"/>
        <v>906.50000000000011</v>
      </c>
      <c r="AF38" s="56">
        <f t="shared" si="18"/>
        <v>637</v>
      </c>
      <c r="AG38" s="56">
        <f t="shared" si="18"/>
        <v>637</v>
      </c>
      <c r="AH38" s="56">
        <f t="shared" si="18"/>
        <v>637</v>
      </c>
      <c r="AI38" s="56">
        <f t="shared" si="18"/>
        <v>637</v>
      </c>
      <c r="AJ38" s="56">
        <f t="shared" si="18"/>
        <v>637</v>
      </c>
      <c r="AK38" s="56">
        <f t="shared" si="18"/>
        <v>637</v>
      </c>
      <c r="AL38" s="56">
        <f t="shared" si="18"/>
        <v>637</v>
      </c>
      <c r="AM38" s="56">
        <f t="shared" si="18"/>
        <v>637</v>
      </c>
      <c r="AN38" s="56">
        <f t="shared" si="18"/>
        <v>637</v>
      </c>
      <c r="AO38" s="56">
        <f t="shared" si="18"/>
        <v>637</v>
      </c>
      <c r="AP38" s="56">
        <f t="shared" si="18"/>
        <v>637</v>
      </c>
      <c r="AQ38" s="56">
        <f t="shared" si="18"/>
        <v>637</v>
      </c>
      <c r="AR38" s="56">
        <f t="shared" si="18"/>
        <v>637</v>
      </c>
      <c r="AS38" s="56">
        <f t="shared" si="18"/>
        <v>637</v>
      </c>
      <c r="AT38" s="56">
        <f t="shared" si="18"/>
        <v>637</v>
      </c>
      <c r="AU38" s="56">
        <f t="shared" si="18"/>
        <v>637</v>
      </c>
      <c r="AV38" s="56">
        <f t="shared" si="18"/>
        <v>637</v>
      </c>
      <c r="AW38" s="56">
        <f t="shared" si="18"/>
        <v>637</v>
      </c>
      <c r="AX38" s="56">
        <f t="shared" si="18"/>
        <v>637</v>
      </c>
      <c r="AY38" s="56">
        <f t="shared" si="18"/>
        <v>637</v>
      </c>
      <c r="AZ38" s="56">
        <f t="shared" si="18"/>
        <v>637</v>
      </c>
      <c r="BA38" s="56">
        <f t="shared" si="18"/>
        <v>637</v>
      </c>
      <c r="BB38" s="56">
        <f t="shared" si="18"/>
        <v>637</v>
      </c>
      <c r="BC38" s="57">
        <f t="shared" si="18"/>
        <v>637</v>
      </c>
    </row>
    <row r="39" spans="1:55" x14ac:dyDescent="0.3">
      <c r="A39" s="13" t="s">
        <v>346</v>
      </c>
      <c r="B39" s="55" t="s">
        <v>417</v>
      </c>
      <c r="C39" s="58">
        <v>0.15</v>
      </c>
      <c r="D39" s="56">
        <f>+D33*$C$39</f>
        <v>483.75</v>
      </c>
      <c r="E39" s="56">
        <f t="shared" ref="E39:BC39" si="19">+E33*$C$39</f>
        <v>615</v>
      </c>
      <c r="F39" s="56">
        <f t="shared" si="19"/>
        <v>386.25</v>
      </c>
      <c r="G39" s="56">
        <f t="shared" si="19"/>
        <v>498.75</v>
      </c>
      <c r="H39" s="56">
        <f t="shared" si="19"/>
        <v>607.5</v>
      </c>
      <c r="I39" s="56">
        <f t="shared" si="19"/>
        <v>532.5</v>
      </c>
      <c r="J39" s="56">
        <f t="shared" si="19"/>
        <v>660</v>
      </c>
      <c r="K39" s="56">
        <f t="shared" si="19"/>
        <v>690</v>
      </c>
      <c r="L39" s="56">
        <f t="shared" si="19"/>
        <v>607.5</v>
      </c>
      <c r="M39" s="56">
        <f t="shared" si="19"/>
        <v>558.75</v>
      </c>
      <c r="N39" s="56">
        <f t="shared" si="19"/>
        <v>510</v>
      </c>
      <c r="O39" s="56">
        <f t="shared" si="19"/>
        <v>461.25</v>
      </c>
      <c r="P39" s="56">
        <f t="shared" si="19"/>
        <v>491.25</v>
      </c>
      <c r="Q39" s="56">
        <f t="shared" si="19"/>
        <v>461.25</v>
      </c>
      <c r="R39" s="56">
        <f t="shared" si="19"/>
        <v>446.25</v>
      </c>
      <c r="S39" s="56">
        <f t="shared" si="19"/>
        <v>446.25</v>
      </c>
      <c r="T39" s="56">
        <f t="shared" si="19"/>
        <v>536.25</v>
      </c>
      <c r="U39" s="56">
        <f t="shared" si="19"/>
        <v>543.75</v>
      </c>
      <c r="V39" s="56">
        <f t="shared" si="19"/>
        <v>543.75</v>
      </c>
      <c r="W39" s="56">
        <f t="shared" si="19"/>
        <v>543.75</v>
      </c>
      <c r="X39" s="56">
        <f t="shared" si="19"/>
        <v>753.75</v>
      </c>
      <c r="Y39" s="56">
        <f t="shared" si="19"/>
        <v>918.75</v>
      </c>
      <c r="Z39" s="56">
        <f t="shared" si="19"/>
        <v>918.75</v>
      </c>
      <c r="AA39" s="56">
        <f t="shared" si="19"/>
        <v>1125</v>
      </c>
      <c r="AB39" s="56">
        <f t="shared" si="19"/>
        <v>1125</v>
      </c>
      <c r="AC39" s="56">
        <f t="shared" si="19"/>
        <v>705</v>
      </c>
      <c r="AD39" s="56">
        <f t="shared" si="19"/>
        <v>705</v>
      </c>
      <c r="AE39" s="56">
        <f t="shared" si="19"/>
        <v>693.75</v>
      </c>
      <c r="AF39" s="56">
        <f t="shared" si="19"/>
        <v>487.5</v>
      </c>
      <c r="AG39" s="56">
        <f t="shared" si="19"/>
        <v>487.5</v>
      </c>
      <c r="AH39" s="56">
        <f t="shared" si="19"/>
        <v>487.5</v>
      </c>
      <c r="AI39" s="56">
        <f t="shared" si="19"/>
        <v>487.5</v>
      </c>
      <c r="AJ39" s="56">
        <f t="shared" si="19"/>
        <v>487.5</v>
      </c>
      <c r="AK39" s="56">
        <f t="shared" si="19"/>
        <v>487.5</v>
      </c>
      <c r="AL39" s="56">
        <f t="shared" si="19"/>
        <v>487.5</v>
      </c>
      <c r="AM39" s="56">
        <f t="shared" si="19"/>
        <v>487.5</v>
      </c>
      <c r="AN39" s="56">
        <f t="shared" si="19"/>
        <v>487.5</v>
      </c>
      <c r="AO39" s="56">
        <f t="shared" si="19"/>
        <v>487.5</v>
      </c>
      <c r="AP39" s="56">
        <f t="shared" si="19"/>
        <v>487.5</v>
      </c>
      <c r="AQ39" s="56">
        <f t="shared" si="19"/>
        <v>487.5</v>
      </c>
      <c r="AR39" s="56">
        <f t="shared" si="19"/>
        <v>487.5</v>
      </c>
      <c r="AS39" s="56">
        <f t="shared" si="19"/>
        <v>487.5</v>
      </c>
      <c r="AT39" s="56">
        <f t="shared" si="19"/>
        <v>487.5</v>
      </c>
      <c r="AU39" s="56">
        <f t="shared" si="19"/>
        <v>487.5</v>
      </c>
      <c r="AV39" s="56">
        <f t="shared" si="19"/>
        <v>487.5</v>
      </c>
      <c r="AW39" s="56">
        <f t="shared" si="19"/>
        <v>487.5</v>
      </c>
      <c r="AX39" s="56">
        <f t="shared" si="19"/>
        <v>487.5</v>
      </c>
      <c r="AY39" s="56">
        <f t="shared" si="19"/>
        <v>487.5</v>
      </c>
      <c r="AZ39" s="56">
        <f t="shared" si="19"/>
        <v>487.5</v>
      </c>
      <c r="BA39" s="56">
        <f t="shared" si="19"/>
        <v>487.5</v>
      </c>
      <c r="BB39" s="56">
        <f t="shared" si="19"/>
        <v>487.5</v>
      </c>
      <c r="BC39" s="57">
        <f t="shared" si="19"/>
        <v>487.5</v>
      </c>
    </row>
    <row r="40" spans="1:55" x14ac:dyDescent="0.3">
      <c r="A40" s="13" t="s">
        <v>347</v>
      </c>
      <c r="B40" s="55" t="s">
        <v>418</v>
      </c>
      <c r="C40" s="147">
        <v>0.02</v>
      </c>
      <c r="D40" s="56">
        <f>+$C$40*AVERAGE(D5,D10)</f>
        <v>3.71</v>
      </c>
      <c r="E40" s="56">
        <f>+$C$40*AVERAGE(E5,E10)</f>
        <v>0.78</v>
      </c>
      <c r="F40" s="56">
        <f>+$C$40*AVERAGE(F5,F10)</f>
        <v>-1.8900000000000001</v>
      </c>
      <c r="G40" s="56">
        <f t="shared" ref="G40:BC40" si="20">+$C$40*AVERAGE(G5,G10)</f>
        <v>-4.25</v>
      </c>
      <c r="H40" s="56">
        <f t="shared" si="20"/>
        <v>-7.2</v>
      </c>
      <c r="I40" s="56">
        <f t="shared" si="20"/>
        <v>-10.24</v>
      </c>
      <c r="J40" s="56">
        <f t="shared" si="20"/>
        <v>-13.42</v>
      </c>
      <c r="K40" s="56">
        <f t="shared" si="20"/>
        <v>-17.02</v>
      </c>
      <c r="L40" s="56">
        <f t="shared" si="20"/>
        <v>-20.48</v>
      </c>
      <c r="M40" s="56">
        <f t="shared" si="20"/>
        <v>-23.59</v>
      </c>
      <c r="N40" s="56">
        <f t="shared" si="20"/>
        <v>-26.44</v>
      </c>
      <c r="O40" s="56">
        <f t="shared" si="20"/>
        <v>-29.03</v>
      </c>
      <c r="P40" s="56">
        <f t="shared" si="20"/>
        <v>-31.57</v>
      </c>
      <c r="Q40" s="56">
        <f t="shared" si="20"/>
        <v>-34.11</v>
      </c>
      <c r="R40" s="56">
        <f t="shared" si="20"/>
        <v>-36.53</v>
      </c>
      <c r="S40" s="56">
        <f t="shared" si="20"/>
        <v>-38.910000000000004</v>
      </c>
      <c r="T40" s="56">
        <f t="shared" si="20"/>
        <v>-41.53</v>
      </c>
      <c r="U40" s="56">
        <f t="shared" si="20"/>
        <v>-44.410000000000004</v>
      </c>
      <c r="V40" s="56">
        <f t="shared" si="20"/>
        <v>-47.31</v>
      </c>
      <c r="W40" s="56">
        <f t="shared" si="20"/>
        <v>-50.21</v>
      </c>
      <c r="X40" s="56">
        <f t="shared" si="20"/>
        <v>-53.67</v>
      </c>
      <c r="Y40" s="56">
        <f t="shared" si="20"/>
        <v>-58.13</v>
      </c>
      <c r="Z40" s="56">
        <f t="shared" si="20"/>
        <v>-63.03</v>
      </c>
      <c r="AA40" s="56">
        <f t="shared" si="20"/>
        <v>-68.48</v>
      </c>
      <c r="AB40" s="56">
        <f t="shared" si="20"/>
        <v>-74.48</v>
      </c>
      <c r="AC40" s="56">
        <f t="shared" si="20"/>
        <v>-79.36</v>
      </c>
      <c r="AD40" s="56">
        <f t="shared" si="20"/>
        <v>-83.12</v>
      </c>
      <c r="AE40" s="56">
        <f t="shared" si="20"/>
        <v>-86.850000000000009</v>
      </c>
      <c r="AF40" s="56">
        <f t="shared" si="20"/>
        <v>-90</v>
      </c>
      <c r="AG40" s="56">
        <f t="shared" si="20"/>
        <v>-92.600000000000009</v>
      </c>
      <c r="AH40" s="56">
        <f t="shared" si="20"/>
        <v>-95.2</v>
      </c>
      <c r="AI40" s="56">
        <f t="shared" si="20"/>
        <v>-97.8</v>
      </c>
      <c r="AJ40" s="56">
        <f t="shared" si="20"/>
        <v>-100.4</v>
      </c>
      <c r="AK40" s="56">
        <f t="shared" si="20"/>
        <v>-103</v>
      </c>
      <c r="AL40" s="56">
        <f t="shared" si="20"/>
        <v>-105.60000000000001</v>
      </c>
      <c r="AM40" s="56">
        <f t="shared" si="20"/>
        <v>-108.2</v>
      </c>
      <c r="AN40" s="56">
        <f t="shared" si="20"/>
        <v>-110.8</v>
      </c>
      <c r="AO40" s="56">
        <f t="shared" si="20"/>
        <v>-113.4</v>
      </c>
      <c r="AP40" s="56">
        <f t="shared" si="20"/>
        <v>-116</v>
      </c>
      <c r="AQ40" s="56">
        <f t="shared" si="20"/>
        <v>-118.60000000000001</v>
      </c>
      <c r="AR40" s="56">
        <f t="shared" si="20"/>
        <v>-121.2</v>
      </c>
      <c r="AS40" s="56">
        <f t="shared" si="20"/>
        <v>-123.8</v>
      </c>
      <c r="AT40" s="56">
        <f t="shared" si="20"/>
        <v>-126.4</v>
      </c>
      <c r="AU40" s="56">
        <f t="shared" si="20"/>
        <v>-129</v>
      </c>
      <c r="AV40" s="56">
        <f t="shared" si="20"/>
        <v>-131.6</v>
      </c>
      <c r="AW40" s="56">
        <f t="shared" si="20"/>
        <v>-134.19999999999999</v>
      </c>
      <c r="AX40" s="56">
        <f t="shared" si="20"/>
        <v>-136.80000000000001</v>
      </c>
      <c r="AY40" s="56">
        <f t="shared" si="20"/>
        <v>-139.4</v>
      </c>
      <c r="AZ40" s="56">
        <f t="shared" si="20"/>
        <v>-142</v>
      </c>
      <c r="BA40" s="56">
        <f t="shared" si="20"/>
        <v>-144.6</v>
      </c>
      <c r="BB40" s="56">
        <f t="shared" si="20"/>
        <v>-147.20000000000002</v>
      </c>
      <c r="BC40" s="57">
        <f t="shared" si="20"/>
        <v>-149.80000000000001</v>
      </c>
    </row>
    <row r="41" spans="1:55" x14ac:dyDescent="0.3">
      <c r="A41" s="13" t="s">
        <v>325</v>
      </c>
      <c r="B41" s="55" t="s">
        <v>419</v>
      </c>
      <c r="C41" s="59">
        <v>5.0000000000000001E-3</v>
      </c>
      <c r="D41" s="56">
        <f>+(D33-D38-D39-D40)*$C$41</f>
        <v>10.527200000000001</v>
      </c>
      <c r="E41" s="56">
        <f t="shared" ref="E41:BC41" si="21">+(E33-E38-E39-E40)*$C$41</f>
        <v>13.4031</v>
      </c>
      <c r="F41" s="56">
        <f t="shared" si="21"/>
        <v>8.4297000000000022</v>
      </c>
      <c r="G41" s="56">
        <f t="shared" si="21"/>
        <v>10.894000000000002</v>
      </c>
      <c r="H41" s="56">
        <f t="shared" si="21"/>
        <v>13.279499999999999</v>
      </c>
      <c r="I41" s="56">
        <f t="shared" si="21"/>
        <v>11.659699999999999</v>
      </c>
      <c r="J41" s="56">
        <f t="shared" si="21"/>
        <v>14.4551</v>
      </c>
      <c r="K41" s="56">
        <f t="shared" si="21"/>
        <v>15.1271</v>
      </c>
      <c r="L41" s="56">
        <f t="shared" si="21"/>
        <v>13.3459</v>
      </c>
      <c r="M41" s="56">
        <f t="shared" si="21"/>
        <v>12.298700000000002</v>
      </c>
      <c r="N41" s="56">
        <f t="shared" si="21"/>
        <v>11.2502</v>
      </c>
      <c r="O41" s="56">
        <f t="shared" si="21"/>
        <v>10.2004</v>
      </c>
      <c r="P41" s="56">
        <f t="shared" si="21"/>
        <v>10.867100000000001</v>
      </c>
      <c r="Q41" s="56">
        <f t="shared" si="21"/>
        <v>10.225800000000001</v>
      </c>
      <c r="R41" s="56">
        <f t="shared" si="21"/>
        <v>9.9108999999999998</v>
      </c>
      <c r="S41" s="56">
        <f t="shared" si="21"/>
        <v>9.9228000000000005</v>
      </c>
      <c r="T41" s="56">
        <f t="shared" si="21"/>
        <v>11.897900000000002</v>
      </c>
      <c r="U41" s="56">
        <f t="shared" si="21"/>
        <v>12.075799999999999</v>
      </c>
      <c r="V41" s="56">
        <f t="shared" si="21"/>
        <v>12.090299999999999</v>
      </c>
      <c r="W41" s="56">
        <f t="shared" si="21"/>
        <v>12.104800000000001</v>
      </c>
      <c r="X41" s="56">
        <f t="shared" si="21"/>
        <v>16.700099999999999</v>
      </c>
      <c r="Y41" s="56">
        <f t="shared" si="21"/>
        <v>20.319400000000002</v>
      </c>
      <c r="Z41" s="56">
        <f t="shared" si="21"/>
        <v>20.343900000000001</v>
      </c>
      <c r="AA41" s="56">
        <f t="shared" si="21"/>
        <v>24.8674</v>
      </c>
      <c r="AB41" s="56">
        <f t="shared" si="21"/>
        <v>24.897399999999998</v>
      </c>
      <c r="AC41" s="56">
        <f t="shared" si="21"/>
        <v>15.765800000000002</v>
      </c>
      <c r="AD41" s="56">
        <f t="shared" si="21"/>
        <v>15.784600000000001</v>
      </c>
      <c r="AE41" s="56">
        <f t="shared" si="21"/>
        <v>15.558</v>
      </c>
      <c r="AF41" s="56">
        <f t="shared" si="21"/>
        <v>11.077500000000001</v>
      </c>
      <c r="AG41" s="56">
        <f t="shared" si="21"/>
        <v>11.0905</v>
      </c>
      <c r="AH41" s="56">
        <f t="shared" si="21"/>
        <v>11.103499999999999</v>
      </c>
      <c r="AI41" s="56">
        <f t="shared" si="21"/>
        <v>11.1165</v>
      </c>
      <c r="AJ41" s="56">
        <f t="shared" si="21"/>
        <v>11.1295</v>
      </c>
      <c r="AK41" s="56">
        <f t="shared" si="21"/>
        <v>11.1425</v>
      </c>
      <c r="AL41" s="56">
        <f t="shared" si="21"/>
        <v>11.1555</v>
      </c>
      <c r="AM41" s="56">
        <f t="shared" si="21"/>
        <v>11.1685</v>
      </c>
      <c r="AN41" s="56">
        <f t="shared" si="21"/>
        <v>11.181500000000002</v>
      </c>
      <c r="AO41" s="56">
        <f t="shared" si="21"/>
        <v>11.194500000000001</v>
      </c>
      <c r="AP41" s="56">
        <f t="shared" si="21"/>
        <v>11.2075</v>
      </c>
      <c r="AQ41" s="56">
        <f t="shared" si="21"/>
        <v>11.220499999999999</v>
      </c>
      <c r="AR41" s="56">
        <f t="shared" si="21"/>
        <v>11.233499999999999</v>
      </c>
      <c r="AS41" s="56">
        <f t="shared" si="21"/>
        <v>11.246500000000001</v>
      </c>
      <c r="AT41" s="56">
        <f t="shared" si="21"/>
        <v>11.259500000000001</v>
      </c>
      <c r="AU41" s="56">
        <f t="shared" si="21"/>
        <v>11.272500000000001</v>
      </c>
      <c r="AV41" s="56">
        <f t="shared" si="21"/>
        <v>11.285499999999999</v>
      </c>
      <c r="AW41" s="56">
        <f t="shared" si="21"/>
        <v>11.298499999999999</v>
      </c>
      <c r="AX41" s="56">
        <f t="shared" si="21"/>
        <v>11.311500000000001</v>
      </c>
      <c r="AY41" s="56">
        <f t="shared" si="21"/>
        <v>11.3245</v>
      </c>
      <c r="AZ41" s="56">
        <f t="shared" si="21"/>
        <v>11.3375</v>
      </c>
      <c r="BA41" s="56">
        <f t="shared" si="21"/>
        <v>11.3505</v>
      </c>
      <c r="BB41" s="56">
        <f t="shared" si="21"/>
        <v>11.3635</v>
      </c>
      <c r="BC41" s="57">
        <f t="shared" si="21"/>
        <v>11.376500000000002</v>
      </c>
    </row>
    <row r="42" spans="1:55" x14ac:dyDescent="0.3">
      <c r="A42" s="13" t="s">
        <v>348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13" t="s">
        <v>349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13" t="s">
        <v>350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13" t="s">
        <v>351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13" t="s">
        <v>352</v>
      </c>
      <c r="B46" s="13"/>
      <c r="C46" s="124">
        <v>0.14000000000000001</v>
      </c>
      <c r="D46" s="100">
        <f>+D33*$C$46</f>
        <v>451.50000000000006</v>
      </c>
      <c r="E46" s="100">
        <f t="shared" ref="E46:BC46" si="23">+E33*$C$46</f>
        <v>574</v>
      </c>
      <c r="F46" s="100">
        <f t="shared" si="23"/>
        <v>360.50000000000006</v>
      </c>
      <c r="G46" s="100">
        <f t="shared" si="23"/>
        <v>465.50000000000006</v>
      </c>
      <c r="H46" s="100">
        <f t="shared" si="23"/>
        <v>567</v>
      </c>
      <c r="I46" s="100">
        <f t="shared" si="23"/>
        <v>497.00000000000006</v>
      </c>
      <c r="J46" s="100">
        <f t="shared" si="23"/>
        <v>616.00000000000011</v>
      </c>
      <c r="K46" s="100">
        <f t="shared" si="23"/>
        <v>644.00000000000011</v>
      </c>
      <c r="L46" s="100">
        <f t="shared" si="23"/>
        <v>567</v>
      </c>
      <c r="M46" s="100">
        <f t="shared" si="23"/>
        <v>521.5</v>
      </c>
      <c r="N46" s="100">
        <f t="shared" si="23"/>
        <v>476.00000000000006</v>
      </c>
      <c r="O46" s="100">
        <f t="shared" si="23"/>
        <v>430.50000000000006</v>
      </c>
      <c r="P46" s="100">
        <f t="shared" si="23"/>
        <v>458.50000000000006</v>
      </c>
      <c r="Q46" s="100">
        <f t="shared" si="23"/>
        <v>430.50000000000006</v>
      </c>
      <c r="R46" s="100">
        <f t="shared" si="23"/>
        <v>416.50000000000006</v>
      </c>
      <c r="S46" s="100">
        <f t="shared" si="23"/>
        <v>416.50000000000006</v>
      </c>
      <c r="T46" s="100">
        <f t="shared" si="23"/>
        <v>500.50000000000006</v>
      </c>
      <c r="U46" s="100">
        <f t="shared" si="23"/>
        <v>507.50000000000006</v>
      </c>
      <c r="V46" s="100">
        <f t="shared" si="23"/>
        <v>507.50000000000006</v>
      </c>
      <c r="W46" s="100">
        <f t="shared" si="23"/>
        <v>507.50000000000006</v>
      </c>
      <c r="X46" s="100">
        <f t="shared" si="23"/>
        <v>703.50000000000011</v>
      </c>
      <c r="Y46" s="100">
        <f t="shared" si="23"/>
        <v>857.50000000000011</v>
      </c>
      <c r="Z46" s="100">
        <f t="shared" si="23"/>
        <v>857.50000000000011</v>
      </c>
      <c r="AA46" s="100">
        <f t="shared" si="23"/>
        <v>1050</v>
      </c>
      <c r="AB46" s="100">
        <f t="shared" si="23"/>
        <v>1050</v>
      </c>
      <c r="AC46" s="100">
        <f t="shared" si="23"/>
        <v>658.00000000000011</v>
      </c>
      <c r="AD46" s="100">
        <f t="shared" si="23"/>
        <v>658.00000000000011</v>
      </c>
      <c r="AE46" s="100">
        <f t="shared" si="23"/>
        <v>647.50000000000011</v>
      </c>
      <c r="AF46" s="100">
        <f t="shared" si="23"/>
        <v>455.00000000000006</v>
      </c>
      <c r="AG46" s="100">
        <f t="shared" si="23"/>
        <v>455.00000000000006</v>
      </c>
      <c r="AH46" s="100">
        <f t="shared" si="23"/>
        <v>455.00000000000006</v>
      </c>
      <c r="AI46" s="100">
        <f t="shared" si="23"/>
        <v>455.00000000000006</v>
      </c>
      <c r="AJ46" s="100">
        <f t="shared" si="23"/>
        <v>455.00000000000006</v>
      </c>
      <c r="AK46" s="100">
        <f t="shared" si="23"/>
        <v>455.00000000000006</v>
      </c>
      <c r="AL46" s="100">
        <f t="shared" si="23"/>
        <v>455.00000000000006</v>
      </c>
      <c r="AM46" s="100">
        <f t="shared" si="23"/>
        <v>455.00000000000006</v>
      </c>
      <c r="AN46" s="100">
        <f t="shared" si="23"/>
        <v>455.00000000000006</v>
      </c>
      <c r="AO46" s="100">
        <f t="shared" si="23"/>
        <v>455.00000000000006</v>
      </c>
      <c r="AP46" s="100">
        <f t="shared" si="23"/>
        <v>455.00000000000006</v>
      </c>
      <c r="AQ46" s="100">
        <f t="shared" si="23"/>
        <v>455.00000000000006</v>
      </c>
      <c r="AR46" s="100">
        <f t="shared" si="23"/>
        <v>455.00000000000006</v>
      </c>
      <c r="AS46" s="100">
        <f t="shared" si="23"/>
        <v>455.00000000000006</v>
      </c>
      <c r="AT46" s="100">
        <f t="shared" si="23"/>
        <v>455.00000000000006</v>
      </c>
      <c r="AU46" s="100">
        <f t="shared" si="23"/>
        <v>455.00000000000006</v>
      </c>
      <c r="AV46" s="100">
        <f t="shared" si="23"/>
        <v>455.00000000000006</v>
      </c>
      <c r="AW46" s="100">
        <f t="shared" si="23"/>
        <v>455.00000000000006</v>
      </c>
      <c r="AX46" s="100">
        <f t="shared" si="23"/>
        <v>455.00000000000006</v>
      </c>
      <c r="AY46" s="100">
        <f t="shared" si="23"/>
        <v>455.00000000000006</v>
      </c>
      <c r="AZ46" s="100">
        <f t="shared" si="23"/>
        <v>455.00000000000006</v>
      </c>
      <c r="BA46" s="100">
        <f t="shared" si="23"/>
        <v>455.00000000000006</v>
      </c>
      <c r="BB46" s="100">
        <f t="shared" si="23"/>
        <v>455.00000000000006</v>
      </c>
      <c r="BC46" s="100">
        <f t="shared" si="23"/>
        <v>455.00000000000006</v>
      </c>
    </row>
    <row r="47" spans="1:55" x14ac:dyDescent="0.3">
      <c r="A47" s="48"/>
      <c r="BC47" s="50"/>
    </row>
    <row r="48" spans="1:55" x14ac:dyDescent="0.3">
      <c r="A48" s="48" t="s">
        <v>379</v>
      </c>
      <c r="D48" s="16">
        <f t="shared" ref="D48:BC48" si="24">SUM(D36:D47)</f>
        <v>2181.4371999999998</v>
      </c>
      <c r="E48" s="16">
        <f t="shared" si="24"/>
        <v>2769.3831</v>
      </c>
      <c r="F48" s="16">
        <f t="shared" si="24"/>
        <v>1736.9396999999999</v>
      </c>
      <c r="G48" s="16">
        <f t="shared" si="24"/>
        <v>2241.0440000000003</v>
      </c>
      <c r="H48" s="16">
        <f t="shared" si="24"/>
        <v>2727.6795000000002</v>
      </c>
      <c r="I48" s="16">
        <f t="shared" si="24"/>
        <v>2387.0196999999998</v>
      </c>
      <c r="J48" s="16">
        <f t="shared" si="24"/>
        <v>2957.8351000000002</v>
      </c>
      <c r="K48" s="16">
        <f t="shared" si="24"/>
        <v>3089.3071</v>
      </c>
      <c r="L48" s="16">
        <f t="shared" si="24"/>
        <v>2714.4658999999997</v>
      </c>
      <c r="M48" s="16">
        <f t="shared" si="24"/>
        <v>2491.9087</v>
      </c>
      <c r="N48" s="16">
        <f t="shared" si="24"/>
        <v>2269.6102000000001</v>
      </c>
      <c r="O48" s="16">
        <f t="shared" si="24"/>
        <v>2047.5704000000001</v>
      </c>
      <c r="P48" s="16">
        <f t="shared" si="24"/>
        <v>2180.0971000000004</v>
      </c>
      <c r="Q48" s="16">
        <f t="shared" si="24"/>
        <v>2042.5158000000001</v>
      </c>
      <c r="R48" s="16">
        <f t="shared" si="24"/>
        <v>1972.5808999999999</v>
      </c>
      <c r="S48" s="16">
        <f t="shared" si="24"/>
        <v>1970.2127999999998</v>
      </c>
      <c r="T48" s="16">
        <f t="shared" si="24"/>
        <v>2372.7679000000003</v>
      </c>
      <c r="U48" s="16">
        <f t="shared" si="24"/>
        <v>2403.6658000000002</v>
      </c>
      <c r="V48" s="16">
        <f t="shared" si="24"/>
        <v>2400.7803000000004</v>
      </c>
      <c r="W48" s="16">
        <f t="shared" si="24"/>
        <v>2397.8948</v>
      </c>
      <c r="X48" s="16">
        <f t="shared" si="24"/>
        <v>3339.8301000000001</v>
      </c>
      <c r="Y48" s="16">
        <f t="shared" si="24"/>
        <v>4078.1893999999998</v>
      </c>
      <c r="Z48" s="16">
        <f t="shared" si="24"/>
        <v>4073.3138999999996</v>
      </c>
      <c r="AA48" s="16">
        <f t="shared" si="24"/>
        <v>4996.3873999999996</v>
      </c>
      <c r="AB48" s="16">
        <f t="shared" si="24"/>
        <v>4990.4174000000003</v>
      </c>
      <c r="AC48" s="16">
        <f t="shared" si="24"/>
        <v>3094.8058000000001</v>
      </c>
      <c r="AD48" s="16">
        <f t="shared" si="24"/>
        <v>3091.0646000000002</v>
      </c>
      <c r="AE48" s="16">
        <f t="shared" si="24"/>
        <v>3036.7080000000001</v>
      </c>
      <c r="AF48" s="16">
        <f t="shared" si="24"/>
        <v>2105.0775000000003</v>
      </c>
      <c r="AG48" s="16">
        <f t="shared" si="24"/>
        <v>2102.4905000000003</v>
      </c>
      <c r="AH48" s="16">
        <f t="shared" si="24"/>
        <v>2099.9034999999999</v>
      </c>
      <c r="AI48" s="16">
        <f t="shared" si="24"/>
        <v>2097.3165000000004</v>
      </c>
      <c r="AJ48" s="16">
        <f t="shared" si="24"/>
        <v>2094.7294999999999</v>
      </c>
      <c r="AK48" s="16">
        <f t="shared" si="24"/>
        <v>2092.1424999999999</v>
      </c>
      <c r="AL48" s="16">
        <f t="shared" si="24"/>
        <v>2089.5555000000004</v>
      </c>
      <c r="AM48" s="16">
        <f t="shared" si="24"/>
        <v>2086.9684999999999</v>
      </c>
      <c r="AN48" s="16">
        <f t="shared" si="24"/>
        <v>2084.3815</v>
      </c>
      <c r="AO48" s="16">
        <f t="shared" si="24"/>
        <v>2081.7945</v>
      </c>
      <c r="AP48" s="16">
        <f t="shared" si="24"/>
        <v>2079.2075</v>
      </c>
      <c r="AQ48" s="16">
        <f t="shared" si="24"/>
        <v>2076.6205</v>
      </c>
      <c r="AR48" s="16">
        <f t="shared" si="24"/>
        <v>2074.0335</v>
      </c>
      <c r="AS48" s="16">
        <f t="shared" si="24"/>
        <v>2071.4465</v>
      </c>
      <c r="AT48" s="16">
        <f t="shared" si="24"/>
        <v>2068.8595</v>
      </c>
      <c r="AU48" s="16">
        <f t="shared" si="24"/>
        <v>2066.2725</v>
      </c>
      <c r="AV48" s="16">
        <f t="shared" si="24"/>
        <v>2063.6855</v>
      </c>
      <c r="AW48" s="16">
        <f t="shared" si="24"/>
        <v>2061.0985000000001</v>
      </c>
      <c r="AX48" s="16">
        <f t="shared" si="24"/>
        <v>2058.5115000000001</v>
      </c>
      <c r="AY48" s="16">
        <f t="shared" si="24"/>
        <v>2055.9245000000001</v>
      </c>
      <c r="AZ48" s="16">
        <f t="shared" si="24"/>
        <v>2053.3375000000001</v>
      </c>
      <c r="BA48" s="16">
        <f t="shared" si="24"/>
        <v>2050.7505000000001</v>
      </c>
      <c r="BB48" s="16">
        <f t="shared" si="24"/>
        <v>2048.1635000000001</v>
      </c>
      <c r="BC48" s="64">
        <f t="shared" si="24"/>
        <v>2045.5765000000001</v>
      </c>
    </row>
    <row r="49" spans="1:55" x14ac:dyDescent="0.3">
      <c r="A49" s="48"/>
      <c r="BC49" s="50"/>
    </row>
    <row r="50" spans="1:55" ht="17.25" thickBot="1" x14ac:dyDescent="0.35">
      <c r="A50" s="53" t="s">
        <v>380</v>
      </c>
      <c r="B50" s="12"/>
      <c r="C50" s="12"/>
      <c r="D50" s="27">
        <f t="shared" ref="D50:BC50" si="25">+D33-D48</f>
        <v>1043.5628000000002</v>
      </c>
      <c r="E50" s="27">
        <f t="shared" si="25"/>
        <v>1330.6169</v>
      </c>
      <c r="F50" s="27">
        <f t="shared" si="25"/>
        <v>838.0603000000001</v>
      </c>
      <c r="G50" s="27">
        <f t="shared" si="25"/>
        <v>1083.9559999999997</v>
      </c>
      <c r="H50" s="27">
        <f t="shared" si="25"/>
        <v>1322.3204999999998</v>
      </c>
      <c r="I50" s="27">
        <f t="shared" si="25"/>
        <v>1162.9803000000002</v>
      </c>
      <c r="J50" s="27">
        <f t="shared" si="25"/>
        <v>1442.1648999999998</v>
      </c>
      <c r="K50" s="27">
        <f t="shared" si="25"/>
        <v>1510.6929</v>
      </c>
      <c r="L50" s="27">
        <f t="shared" si="25"/>
        <v>1335.5341000000003</v>
      </c>
      <c r="M50" s="27">
        <f t="shared" si="25"/>
        <v>1233.0913</v>
      </c>
      <c r="N50" s="27">
        <f t="shared" si="25"/>
        <v>1130.3897999999999</v>
      </c>
      <c r="O50" s="27">
        <f t="shared" si="25"/>
        <v>1027.4295999999999</v>
      </c>
      <c r="P50" s="27">
        <f t="shared" si="25"/>
        <v>1094.9028999999996</v>
      </c>
      <c r="Q50" s="27">
        <f t="shared" si="25"/>
        <v>1032.4841999999999</v>
      </c>
      <c r="R50" s="27">
        <f t="shared" si="25"/>
        <v>1002.4191000000001</v>
      </c>
      <c r="S50" s="27">
        <f t="shared" si="25"/>
        <v>1004.7872000000002</v>
      </c>
      <c r="T50" s="27">
        <f t="shared" si="25"/>
        <v>1202.2320999999997</v>
      </c>
      <c r="U50" s="27">
        <f t="shared" si="25"/>
        <v>1221.3341999999998</v>
      </c>
      <c r="V50" s="27">
        <f t="shared" si="25"/>
        <v>1224.2196999999996</v>
      </c>
      <c r="W50" s="27">
        <f t="shared" si="25"/>
        <v>1227.1052</v>
      </c>
      <c r="X50" s="27">
        <f t="shared" si="25"/>
        <v>1685.1698999999999</v>
      </c>
      <c r="Y50" s="27">
        <f t="shared" si="25"/>
        <v>2046.8106000000002</v>
      </c>
      <c r="Z50" s="27">
        <f t="shared" si="25"/>
        <v>2051.6861000000004</v>
      </c>
      <c r="AA50" s="27">
        <f t="shared" si="25"/>
        <v>2503.6126000000004</v>
      </c>
      <c r="AB50" s="27">
        <f t="shared" si="25"/>
        <v>2509.5825999999997</v>
      </c>
      <c r="AC50" s="27">
        <f t="shared" si="25"/>
        <v>1605.1941999999999</v>
      </c>
      <c r="AD50" s="27">
        <f t="shared" si="25"/>
        <v>1608.9353999999998</v>
      </c>
      <c r="AE50" s="27">
        <f t="shared" si="25"/>
        <v>1588.2919999999999</v>
      </c>
      <c r="AF50" s="27">
        <f t="shared" si="25"/>
        <v>1144.9224999999997</v>
      </c>
      <c r="AG50" s="27">
        <f t="shared" si="25"/>
        <v>1147.5094999999997</v>
      </c>
      <c r="AH50" s="27">
        <f t="shared" si="25"/>
        <v>1150.0965000000001</v>
      </c>
      <c r="AI50" s="27">
        <f t="shared" si="25"/>
        <v>1152.6834999999996</v>
      </c>
      <c r="AJ50" s="27">
        <f t="shared" si="25"/>
        <v>1155.2705000000001</v>
      </c>
      <c r="AK50" s="27">
        <f t="shared" si="25"/>
        <v>1157.8575000000001</v>
      </c>
      <c r="AL50" s="27">
        <f t="shared" si="25"/>
        <v>1160.4444999999996</v>
      </c>
      <c r="AM50" s="27">
        <f t="shared" si="25"/>
        <v>1163.0315000000001</v>
      </c>
      <c r="AN50" s="27">
        <f t="shared" si="25"/>
        <v>1165.6185</v>
      </c>
      <c r="AO50" s="27">
        <f t="shared" si="25"/>
        <v>1168.2055</v>
      </c>
      <c r="AP50" s="27">
        <f t="shared" si="25"/>
        <v>1170.7925</v>
      </c>
      <c r="AQ50" s="27">
        <f t="shared" si="25"/>
        <v>1173.3795</v>
      </c>
      <c r="AR50" s="27">
        <f t="shared" si="25"/>
        <v>1175.9665</v>
      </c>
      <c r="AS50" s="27">
        <f t="shared" si="25"/>
        <v>1178.5535</v>
      </c>
      <c r="AT50" s="27">
        <f t="shared" si="25"/>
        <v>1181.1405</v>
      </c>
      <c r="AU50" s="27">
        <f t="shared" si="25"/>
        <v>1183.7275</v>
      </c>
      <c r="AV50" s="27">
        <f t="shared" si="25"/>
        <v>1186.3145</v>
      </c>
      <c r="AW50" s="27">
        <f t="shared" si="25"/>
        <v>1188.9014999999999</v>
      </c>
      <c r="AX50" s="27">
        <f t="shared" si="25"/>
        <v>1191.4884999999999</v>
      </c>
      <c r="AY50" s="27">
        <f t="shared" si="25"/>
        <v>1194.0754999999999</v>
      </c>
      <c r="AZ50" s="27">
        <f t="shared" si="25"/>
        <v>1196.6624999999999</v>
      </c>
      <c r="BA50" s="27">
        <f t="shared" si="25"/>
        <v>1199.2494999999999</v>
      </c>
      <c r="BB50" s="27">
        <f t="shared" si="25"/>
        <v>1201.8364999999999</v>
      </c>
      <c r="BC50" s="65">
        <f t="shared" si="25"/>
        <v>1204.4234999999999</v>
      </c>
    </row>
    <row r="51" spans="1:55" ht="17.25" thickTop="1" x14ac:dyDescent="0.3">
      <c r="A51" s="48" t="s">
        <v>381</v>
      </c>
      <c r="D51" s="66">
        <f t="shared" ref="D51:BC51" si="26">+D50/D33</f>
        <v>0.32358536434108531</v>
      </c>
      <c r="E51" s="66">
        <f t="shared" si="26"/>
        <v>0.32454070731707318</v>
      </c>
      <c r="F51" s="66">
        <f t="shared" si="26"/>
        <v>0.32546031067961168</v>
      </c>
      <c r="G51" s="66">
        <f t="shared" si="26"/>
        <v>0.32600180451127808</v>
      </c>
      <c r="H51" s="66">
        <f t="shared" si="26"/>
        <v>0.32649888888888884</v>
      </c>
      <c r="I51" s="66">
        <f t="shared" si="26"/>
        <v>0.32760008450704231</v>
      </c>
      <c r="J51" s="66">
        <f t="shared" si="26"/>
        <v>0.32776474999999994</v>
      </c>
      <c r="K51" s="66">
        <f t="shared" si="26"/>
        <v>0.32841150000000002</v>
      </c>
      <c r="L51" s="66">
        <f t="shared" si="26"/>
        <v>0.32976150617283956</v>
      </c>
      <c r="M51" s="66">
        <f t="shared" si="26"/>
        <v>0.3310312214765101</v>
      </c>
      <c r="N51" s="66">
        <f t="shared" si="26"/>
        <v>0.3324675882352941</v>
      </c>
      <c r="O51" s="66">
        <f t="shared" si="26"/>
        <v>0.33412344715447151</v>
      </c>
      <c r="P51" s="66">
        <f t="shared" si="26"/>
        <v>0.334321496183206</v>
      </c>
      <c r="Q51" s="66">
        <f t="shared" si="26"/>
        <v>0.33576721951219507</v>
      </c>
      <c r="R51" s="66">
        <f t="shared" si="26"/>
        <v>0.33694759663865548</v>
      </c>
      <c r="S51" s="66">
        <f t="shared" si="26"/>
        <v>0.33774359663865555</v>
      </c>
      <c r="T51" s="66">
        <f t="shared" si="26"/>
        <v>0.33628869930069921</v>
      </c>
      <c r="U51" s="66">
        <f t="shared" si="26"/>
        <v>0.33691977931034478</v>
      </c>
      <c r="V51" s="66">
        <f t="shared" si="26"/>
        <v>0.33771577931034474</v>
      </c>
      <c r="W51" s="66">
        <f t="shared" si="26"/>
        <v>0.33851177931034482</v>
      </c>
      <c r="X51" s="66">
        <f t="shared" si="26"/>
        <v>0.3353571940298507</v>
      </c>
      <c r="Y51" s="66">
        <f t="shared" si="26"/>
        <v>0.33417315918367352</v>
      </c>
      <c r="Z51" s="66">
        <f t="shared" si="26"/>
        <v>0.33496915918367354</v>
      </c>
      <c r="AA51" s="66">
        <f t="shared" si="26"/>
        <v>0.33381501333333341</v>
      </c>
      <c r="AB51" s="66">
        <f t="shared" si="26"/>
        <v>0.33461101333333332</v>
      </c>
      <c r="AC51" s="66">
        <f t="shared" si="26"/>
        <v>0.34153068085106381</v>
      </c>
      <c r="AD51" s="66">
        <f t="shared" si="26"/>
        <v>0.34232668085106377</v>
      </c>
      <c r="AE51" s="66">
        <f t="shared" si="26"/>
        <v>0.34341448648648648</v>
      </c>
      <c r="AF51" s="66">
        <f t="shared" si="26"/>
        <v>0.35228384615384606</v>
      </c>
      <c r="AG51" s="66">
        <f t="shared" si="26"/>
        <v>0.35307984615384602</v>
      </c>
      <c r="AH51" s="66">
        <f t="shared" si="26"/>
        <v>0.35387584615384621</v>
      </c>
      <c r="AI51" s="66">
        <f t="shared" si="26"/>
        <v>0.35467184615384606</v>
      </c>
      <c r="AJ51" s="66">
        <f t="shared" si="26"/>
        <v>0.35546784615384619</v>
      </c>
      <c r="AK51" s="66">
        <f t="shared" si="26"/>
        <v>0.35626384615384615</v>
      </c>
      <c r="AL51" s="66">
        <f t="shared" si="26"/>
        <v>0.35705984615384601</v>
      </c>
      <c r="AM51" s="66">
        <f t="shared" si="26"/>
        <v>0.35785584615384619</v>
      </c>
      <c r="AN51" s="66">
        <f t="shared" si="26"/>
        <v>0.35865184615384615</v>
      </c>
      <c r="AO51" s="66">
        <f t="shared" si="26"/>
        <v>0.35944784615384617</v>
      </c>
      <c r="AP51" s="66">
        <f t="shared" si="26"/>
        <v>0.36024384615384614</v>
      </c>
      <c r="AQ51" s="66">
        <f t="shared" si="26"/>
        <v>0.36103984615384616</v>
      </c>
      <c r="AR51" s="66">
        <f t="shared" si="26"/>
        <v>0.36183584615384617</v>
      </c>
      <c r="AS51" s="66">
        <f t="shared" si="26"/>
        <v>0.36263184615384614</v>
      </c>
      <c r="AT51" s="66">
        <f t="shared" si="26"/>
        <v>0.36342784615384616</v>
      </c>
      <c r="AU51" s="66">
        <f t="shared" si="26"/>
        <v>0.36422384615384612</v>
      </c>
      <c r="AV51" s="66">
        <f t="shared" si="26"/>
        <v>0.36501984615384614</v>
      </c>
      <c r="AW51" s="66">
        <f t="shared" si="26"/>
        <v>0.36581584615384616</v>
      </c>
      <c r="AX51" s="66">
        <f t="shared" si="26"/>
        <v>0.36661184615384612</v>
      </c>
      <c r="AY51" s="66">
        <f t="shared" si="26"/>
        <v>0.36740784615384614</v>
      </c>
      <c r="AZ51" s="66">
        <f t="shared" si="26"/>
        <v>0.3682038461538461</v>
      </c>
      <c r="BA51" s="66">
        <f t="shared" si="26"/>
        <v>0.36899984615384612</v>
      </c>
      <c r="BB51" s="66">
        <f t="shared" si="26"/>
        <v>0.36979584615384614</v>
      </c>
      <c r="BC51" s="67">
        <f t="shared" si="26"/>
        <v>0.37059184615384611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382</v>
      </c>
      <c r="D55" s="83" t="str">
        <f>+D3</f>
        <v>Woche 1</v>
      </c>
      <c r="E55" s="83" t="str">
        <f t="shared" si="27"/>
        <v>Woche 2</v>
      </c>
      <c r="F55" s="83" t="str">
        <f t="shared" si="27"/>
        <v>Woche 3</v>
      </c>
      <c r="G55" s="83" t="str">
        <f t="shared" si="27"/>
        <v>Woche 4</v>
      </c>
      <c r="H55" s="83" t="str">
        <f t="shared" si="27"/>
        <v>Woche 5</v>
      </c>
      <c r="I55" s="83" t="str">
        <f t="shared" si="27"/>
        <v>Woche 6</v>
      </c>
      <c r="J55" s="83" t="str">
        <f t="shared" si="27"/>
        <v>Woche 7</v>
      </c>
      <c r="K55" s="83" t="str">
        <f t="shared" si="27"/>
        <v>Woche 8</v>
      </c>
      <c r="L55" s="83" t="str">
        <f t="shared" si="27"/>
        <v>Woche 9</v>
      </c>
      <c r="M55" s="83" t="str">
        <f t="shared" si="27"/>
        <v>Woche 10</v>
      </c>
      <c r="N55" s="83" t="str">
        <f t="shared" si="27"/>
        <v>Woche 11</v>
      </c>
      <c r="O55" s="83" t="str">
        <f t="shared" si="27"/>
        <v>Woche 12</v>
      </c>
      <c r="P55" s="83" t="str">
        <f t="shared" si="27"/>
        <v>Woche 13</v>
      </c>
      <c r="Q55" s="83" t="str">
        <f t="shared" si="27"/>
        <v>Woche 14</v>
      </c>
      <c r="R55" s="83" t="str">
        <f t="shared" si="27"/>
        <v>Woche 15</v>
      </c>
      <c r="S55" s="83" t="str">
        <f t="shared" si="27"/>
        <v>Woche 16</v>
      </c>
      <c r="T55" s="83" t="str">
        <f t="shared" si="27"/>
        <v>Woche 17</v>
      </c>
      <c r="U55" s="83" t="str">
        <f t="shared" si="27"/>
        <v>Woche 18</v>
      </c>
      <c r="V55" s="83" t="str">
        <f t="shared" si="27"/>
        <v>Woche 19</v>
      </c>
      <c r="W55" s="83" t="str">
        <f t="shared" si="27"/>
        <v>Woche 20</v>
      </c>
      <c r="X55" s="83" t="str">
        <f t="shared" si="27"/>
        <v>Woche 21</v>
      </c>
      <c r="Y55" s="83" t="str">
        <f t="shared" si="27"/>
        <v>Woche 22</v>
      </c>
      <c r="Z55" s="83" t="str">
        <f t="shared" si="27"/>
        <v>Woche 23</v>
      </c>
      <c r="AA55" s="83" t="str">
        <f t="shared" si="27"/>
        <v>Woche 24</v>
      </c>
      <c r="AB55" s="83" t="str">
        <f t="shared" si="27"/>
        <v>Woche 25</v>
      </c>
      <c r="AC55" s="83" t="str">
        <f t="shared" si="27"/>
        <v>Woche 26</v>
      </c>
      <c r="AD55" s="83" t="str">
        <f t="shared" si="27"/>
        <v>Woche 27</v>
      </c>
      <c r="AE55" s="83" t="str">
        <f t="shared" si="27"/>
        <v>Woche 28</v>
      </c>
      <c r="AF55" s="83" t="str">
        <f t="shared" si="27"/>
        <v>Woche 29</v>
      </c>
      <c r="AG55" s="83" t="str">
        <f t="shared" si="27"/>
        <v>Woche 30</v>
      </c>
      <c r="AH55" s="83" t="str">
        <f t="shared" si="27"/>
        <v>Woche 31</v>
      </c>
      <c r="AI55" s="83" t="str">
        <f t="shared" si="27"/>
        <v>Woche 32</v>
      </c>
      <c r="AJ55" s="83" t="str">
        <f t="shared" si="27"/>
        <v>Woche 33</v>
      </c>
      <c r="AK55" s="83" t="str">
        <f t="shared" si="27"/>
        <v>Woche 34</v>
      </c>
      <c r="AL55" s="83" t="str">
        <f t="shared" si="27"/>
        <v>Woche 35</v>
      </c>
      <c r="AM55" s="83" t="str">
        <f t="shared" si="27"/>
        <v>Woche 36</v>
      </c>
      <c r="AN55" s="83" t="str">
        <f t="shared" si="27"/>
        <v>Woche 37</v>
      </c>
      <c r="AO55" s="83" t="str">
        <f t="shared" si="27"/>
        <v>Woche 38</v>
      </c>
      <c r="AP55" s="83" t="str">
        <f t="shared" si="27"/>
        <v>Woche 39</v>
      </c>
      <c r="AQ55" s="83" t="str">
        <f t="shared" si="27"/>
        <v>Woche 40</v>
      </c>
      <c r="AR55" s="83" t="str">
        <f t="shared" si="27"/>
        <v>Woche 41</v>
      </c>
      <c r="AS55" s="83" t="str">
        <f t="shared" si="27"/>
        <v>Woche 42</v>
      </c>
      <c r="AT55" s="83" t="str">
        <f t="shared" si="27"/>
        <v>Woche 43</v>
      </c>
      <c r="AU55" s="83" t="str">
        <f t="shared" si="27"/>
        <v>Woche 44</v>
      </c>
      <c r="AV55" s="83" t="str">
        <f t="shared" si="27"/>
        <v>Woche 45</v>
      </c>
      <c r="AW55" s="83" t="str">
        <f t="shared" si="27"/>
        <v>Woche 46</v>
      </c>
      <c r="AX55" s="83" t="str">
        <f t="shared" si="27"/>
        <v>Woche 47</v>
      </c>
      <c r="AY55" s="83" t="str">
        <f t="shared" si="27"/>
        <v>Woche 48</v>
      </c>
      <c r="AZ55" s="83" t="str">
        <f t="shared" si="27"/>
        <v>Woche 49</v>
      </c>
      <c r="BA55" s="83" t="str">
        <f t="shared" si="27"/>
        <v>Woche 50</v>
      </c>
      <c r="BB55" s="83" t="str">
        <f t="shared" si="27"/>
        <v>Woche 51</v>
      </c>
      <c r="BC55" s="83" t="str">
        <f t="shared" si="27"/>
        <v>Woche 52</v>
      </c>
    </row>
    <row r="56" spans="1:55" x14ac:dyDescent="0.3">
      <c r="A56" s="53"/>
      <c r="B56" s="12"/>
      <c r="BC56" s="50"/>
    </row>
    <row r="57" spans="1:55" x14ac:dyDescent="0.3">
      <c r="A57" s="48" t="s">
        <v>383</v>
      </c>
      <c r="BC57" s="50"/>
    </row>
    <row r="58" spans="1:55" ht="17.25" thickBot="1" x14ac:dyDescent="0.35">
      <c r="A58" s="53" t="s">
        <v>384</v>
      </c>
      <c r="B58" s="12"/>
      <c r="D58" s="23"/>
      <c r="E58" s="23"/>
      <c r="F58" s="24">
        <f>SUM(D33:E33)-SUM(D38:E40)-SUM(D46:E46)</f>
        <v>3760.5599999999995</v>
      </c>
      <c r="G58" s="23"/>
      <c r="H58" s="24">
        <f>SUM(F33:G33)-SUM(F38:G40)-SUM(F46:G46)</f>
        <v>3038.74</v>
      </c>
      <c r="I58" s="23"/>
      <c r="J58" s="24">
        <f>SUM(H33:I33)-SUM(H38:I40)-SUM(H46:I46)</f>
        <v>3923.8399999999992</v>
      </c>
      <c r="K58" s="23"/>
      <c r="L58" s="24">
        <f>SUM(J33:K33)-SUM(J38:K40)-SUM(J46:K46)</f>
        <v>4656.4400000000005</v>
      </c>
      <c r="M58" s="23"/>
      <c r="N58" s="24">
        <f>SUM(L33:M33)-SUM(L38:M40)-SUM(L46:M46)</f>
        <v>4040.42</v>
      </c>
      <c r="O58" s="23"/>
      <c r="P58" s="24">
        <f>SUM(N33:O33)-SUM(N38:O40)-SUM(N46:O46)</f>
        <v>3383.62</v>
      </c>
      <c r="Q58" s="23"/>
      <c r="R58" s="24">
        <f>SUM(P33:Q33)-SUM(P38:Q40)-SUM(P46:Q46)</f>
        <v>3329.58</v>
      </c>
      <c r="S58" s="23"/>
      <c r="T58" s="24">
        <f>SUM(R33:S33)-SUM(R38:S40)-SUM(R46:S46)</f>
        <v>3133.7400000000002</v>
      </c>
      <c r="U58" s="23"/>
      <c r="V58" s="24">
        <f>SUM(T33:U33)-SUM(T38:U40)-SUM(T46:U46)</f>
        <v>3786.74</v>
      </c>
      <c r="W58" s="23"/>
      <c r="X58" s="24">
        <f>SUM(V33:W33)-SUM(V38:W40)-SUM(V46:W46)</f>
        <v>3824.0200000000004</v>
      </c>
      <c r="Y58" s="23"/>
      <c r="Z58" s="24">
        <f>SUM(X33:Y33)-SUM(X38:Y40)-SUM(X46:Y46)</f>
        <v>5842.9</v>
      </c>
      <c r="AA58" s="23"/>
      <c r="AB58" s="24">
        <f>SUM(Z33:AA33)-SUM(Z38:AA40)-SUM(Z46:AA46)</f>
        <v>7134.7599999999984</v>
      </c>
      <c r="AC58" s="23"/>
      <c r="AD58" s="24">
        <f>SUM(AB33:AC33)-SUM(AB38:AC40)-SUM(AB46:AC46)</f>
        <v>6424.6399999999994</v>
      </c>
      <c r="AE58" s="23"/>
      <c r="AF58" s="24">
        <f>SUM(AD33:AE33)-SUM(AD38:AE40)-SUM(AD46:AE46)</f>
        <v>4963.0199999999995</v>
      </c>
      <c r="AG58" s="23"/>
      <c r="AH58" s="24">
        <f>SUM(AF33:AG33)-SUM(AF38:AG40)-SUM(AF46:AG46)</f>
        <v>3523.6000000000004</v>
      </c>
      <c r="AI58" s="23"/>
      <c r="AJ58" s="24">
        <f>SUM(AH33:AI33)-SUM(AH38:AI40)-SUM(AH46:AI46)</f>
        <v>3534</v>
      </c>
      <c r="AK58" s="23"/>
      <c r="AL58" s="24">
        <f>SUM(AJ33:AK33)-SUM(AJ38:AK40)-SUM(AJ46:AK46)</f>
        <v>3544.3999999999996</v>
      </c>
      <c r="AM58" s="23"/>
      <c r="AN58" s="24">
        <f>SUM(AL33:AM33)-SUM(AL38:AM40)-SUM(AL46:AM46)</f>
        <v>3554.8</v>
      </c>
      <c r="AO58" s="23"/>
      <c r="AP58" s="24">
        <f>SUM(AN33:AO33)-SUM(AN38:AO40)-SUM(AN46:AO46)</f>
        <v>3565.2000000000007</v>
      </c>
      <c r="AQ58" s="23"/>
      <c r="AR58" s="24">
        <f>SUM(AP33:AQ33)-SUM(AP38:AQ40)-SUM(AP46:AQ46)</f>
        <v>3575.6000000000004</v>
      </c>
      <c r="AS58" s="23"/>
      <c r="AT58" s="24">
        <f>SUM(AR33:AS33)-SUM(AR38:AS40)-SUM(AR46:AS46)</f>
        <v>3586</v>
      </c>
      <c r="AU58" s="23"/>
      <c r="AV58" s="24">
        <f>SUM(AT33:AU33)-SUM(AT38:AU40)-SUM(AT46:AU46)</f>
        <v>3596.3999999999996</v>
      </c>
      <c r="AW58" s="23"/>
      <c r="AX58" s="24">
        <f>SUM(AV33:AW33)-SUM(AV38:AW40)-SUM(AV46:AW46)</f>
        <v>3606.8</v>
      </c>
      <c r="AY58" s="23"/>
      <c r="AZ58" s="24">
        <f>SUM(AX33:AY33)-SUM(AX38:AY40)-SUM(AX46:AY46)</f>
        <v>3617.2000000000007</v>
      </c>
      <c r="BA58" s="23"/>
      <c r="BB58" s="24">
        <f>SUM(AZ33:BA33)-SUM(AZ38:BA40)-SUM(AZ46:BA46)</f>
        <v>3627.6000000000004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307</v>
      </c>
      <c r="B60" s="12"/>
      <c r="BC60" s="50"/>
    </row>
    <row r="61" spans="1:55" x14ac:dyDescent="0.3">
      <c r="A61" s="48" t="s">
        <v>385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325</v>
      </c>
      <c r="F62" s="25">
        <f>SUM(D41:E41)</f>
        <v>23.930300000000003</v>
      </c>
      <c r="H62" s="25">
        <f>SUM(F41:G41)</f>
        <v>19.323700000000002</v>
      </c>
      <c r="J62" s="25">
        <f>SUM(H41:I41)</f>
        <v>24.9392</v>
      </c>
      <c r="L62" s="25">
        <f>SUM(J41:K41)</f>
        <v>29.5822</v>
      </c>
      <c r="N62" s="25">
        <f>SUM(L41:M41)</f>
        <v>25.644600000000004</v>
      </c>
      <c r="P62" s="25">
        <f>SUM(N41:O41)</f>
        <v>21.450600000000001</v>
      </c>
      <c r="R62" s="25">
        <f>SUM(P41:Q41)</f>
        <v>21.0929</v>
      </c>
      <c r="T62" s="25">
        <f>SUM(R41:S41)</f>
        <v>19.8337</v>
      </c>
      <c r="V62" s="25">
        <f>SUM(T41:U41)</f>
        <v>23.973700000000001</v>
      </c>
      <c r="X62" s="25">
        <f>SUM(V41:W41)</f>
        <v>24.1951</v>
      </c>
      <c r="Z62" s="25">
        <f>SUM(X41:Y41)</f>
        <v>37.019500000000001</v>
      </c>
      <c r="AB62" s="25">
        <f>SUM(Z41:AA41)</f>
        <v>45.211300000000001</v>
      </c>
      <c r="AD62" s="25">
        <f>SUM(AB41:AC41)</f>
        <v>40.663200000000003</v>
      </c>
      <c r="AF62" s="25">
        <f>SUM(AD41:AE41)</f>
        <v>31.342600000000001</v>
      </c>
      <c r="AH62" s="25">
        <f>SUM(AF41:AG41)</f>
        <v>22.167999999999999</v>
      </c>
      <c r="AJ62" s="25">
        <f>SUM(AH41:AI41)</f>
        <v>22.22</v>
      </c>
      <c r="AL62" s="25">
        <f>SUM(AJ41:AK41)</f>
        <v>22.271999999999998</v>
      </c>
      <c r="AN62" s="25">
        <f>SUM(AL41:AM41)</f>
        <v>22.323999999999998</v>
      </c>
      <c r="BC62" s="50"/>
    </row>
    <row r="63" spans="1:55" x14ac:dyDescent="0.3">
      <c r="A63" s="54" t="s">
        <v>348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349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350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386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387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23.930300000000003</v>
      </c>
      <c r="G67" s="17">
        <f t="shared" ca="1" si="32"/>
        <v>0</v>
      </c>
      <c r="H67" s="17">
        <f t="shared" ca="1" si="32"/>
        <v>19.323700000000002</v>
      </c>
      <c r="I67" s="17">
        <f t="shared" ca="1" si="32"/>
        <v>0</v>
      </c>
      <c r="J67" s="17">
        <f t="shared" ca="1" si="32"/>
        <v>24.9392</v>
      </c>
      <c r="K67" s="17">
        <f t="shared" ca="1" si="32"/>
        <v>0</v>
      </c>
      <c r="L67" s="17">
        <f t="shared" ca="1" si="32"/>
        <v>29.5822</v>
      </c>
      <c r="M67" s="17">
        <f t="shared" ca="1" si="32"/>
        <v>0</v>
      </c>
      <c r="N67" s="17">
        <f t="shared" ca="1" si="32"/>
        <v>25.644600000000004</v>
      </c>
      <c r="O67" s="17">
        <f t="shared" ca="1" si="32"/>
        <v>0</v>
      </c>
      <c r="P67" s="17">
        <f t="shared" ca="1" si="32"/>
        <v>21.450600000000001</v>
      </c>
      <c r="Q67" s="17">
        <f t="shared" ca="1" si="32"/>
        <v>0</v>
      </c>
      <c r="R67" s="17">
        <f t="shared" ca="1" si="32"/>
        <v>21.0929</v>
      </c>
      <c r="S67" s="17">
        <f t="shared" ca="1" si="32"/>
        <v>0</v>
      </c>
      <c r="T67" s="17">
        <f t="shared" ca="1" si="32"/>
        <v>19.8337</v>
      </c>
      <c r="U67" s="17">
        <f t="shared" ca="1" si="32"/>
        <v>0</v>
      </c>
      <c r="V67" s="17">
        <f t="shared" ca="1" si="32"/>
        <v>23.973700000000001</v>
      </c>
      <c r="W67" s="17">
        <f t="shared" ca="1" si="32"/>
        <v>0</v>
      </c>
      <c r="X67" s="17">
        <f t="shared" ca="1" si="32"/>
        <v>24.1951</v>
      </c>
      <c r="Y67" s="17">
        <f t="shared" ca="1" si="32"/>
        <v>0</v>
      </c>
      <c r="Z67" s="17">
        <f t="shared" ca="1" si="32"/>
        <v>37.019500000000001</v>
      </c>
      <c r="AA67" s="17">
        <f t="shared" ca="1" si="32"/>
        <v>0</v>
      </c>
      <c r="AB67" s="17">
        <f t="shared" ca="1" si="32"/>
        <v>45.211300000000001</v>
      </c>
      <c r="AC67" s="17">
        <f t="shared" ca="1" si="32"/>
        <v>0</v>
      </c>
      <c r="AD67" s="17">
        <f t="shared" ca="1" si="32"/>
        <v>40.663200000000003</v>
      </c>
      <c r="AE67" s="17">
        <f t="shared" ca="1" si="32"/>
        <v>0</v>
      </c>
      <c r="AF67" s="17">
        <f t="shared" ca="1" si="32"/>
        <v>31.342600000000001</v>
      </c>
      <c r="AG67" s="17">
        <f t="shared" ca="1" si="32"/>
        <v>0</v>
      </c>
      <c r="AH67" s="17">
        <f t="shared" ca="1" si="32"/>
        <v>22.167999999999999</v>
      </c>
      <c r="AI67" s="17">
        <f t="shared" ca="1" si="32"/>
        <v>0</v>
      </c>
      <c r="AJ67" s="17">
        <f t="shared" ca="1" si="32"/>
        <v>22.22</v>
      </c>
      <c r="AK67" s="17">
        <f t="shared" ca="1" si="32"/>
        <v>0</v>
      </c>
      <c r="AL67" s="17">
        <f t="shared" ca="1" si="32"/>
        <v>22.271999999999998</v>
      </c>
      <c r="AM67" s="17">
        <f t="shared" ca="1" si="32"/>
        <v>0</v>
      </c>
      <c r="AN67" s="17">
        <f t="shared" ca="1" si="32"/>
        <v>22.323999999999998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388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3736.6296999999995</v>
      </c>
      <c r="G69" s="16">
        <f t="shared" ca="1" si="33"/>
        <v>0</v>
      </c>
      <c r="H69" s="16">
        <f t="shared" ca="1" si="33"/>
        <v>3019.4162999999999</v>
      </c>
      <c r="I69" s="16">
        <f t="shared" ca="1" si="33"/>
        <v>0</v>
      </c>
      <c r="J69" s="16">
        <f t="shared" ca="1" si="33"/>
        <v>3898.9007999999994</v>
      </c>
      <c r="K69" s="16">
        <f t="shared" ca="1" si="33"/>
        <v>0</v>
      </c>
      <c r="L69" s="16">
        <f t="shared" ca="1" si="33"/>
        <v>4626.8578000000007</v>
      </c>
      <c r="M69" s="16">
        <f t="shared" ca="1" si="33"/>
        <v>0</v>
      </c>
      <c r="N69" s="16">
        <f t="shared" ca="1" si="33"/>
        <v>4014.7754</v>
      </c>
      <c r="O69" s="16">
        <f t="shared" ca="1" si="33"/>
        <v>0</v>
      </c>
      <c r="P69" s="16">
        <f t="shared" ca="1" si="33"/>
        <v>3362.1693999999998</v>
      </c>
      <c r="Q69" s="16">
        <f t="shared" ca="1" si="33"/>
        <v>0</v>
      </c>
      <c r="R69" s="16">
        <f t="shared" ca="1" si="33"/>
        <v>3308.4870999999998</v>
      </c>
      <c r="S69" s="16">
        <f t="shared" ca="1" si="33"/>
        <v>0</v>
      </c>
      <c r="T69" s="16">
        <f t="shared" ca="1" si="33"/>
        <v>3113.9063000000001</v>
      </c>
      <c r="U69" s="16">
        <f t="shared" ca="1" si="33"/>
        <v>0</v>
      </c>
      <c r="V69" s="16">
        <f t="shared" ca="1" si="33"/>
        <v>3762.7662999999998</v>
      </c>
      <c r="W69" s="16">
        <f t="shared" ca="1" si="33"/>
        <v>0</v>
      </c>
      <c r="X69" s="16">
        <f t="shared" ca="1" si="33"/>
        <v>3799.8249000000005</v>
      </c>
      <c r="Y69" s="16">
        <f t="shared" ca="1" si="33"/>
        <v>0</v>
      </c>
      <c r="Z69" s="16">
        <f t="shared" ca="1" si="33"/>
        <v>5805.8804999999993</v>
      </c>
      <c r="AA69" s="16">
        <f t="shared" ca="1" si="33"/>
        <v>0</v>
      </c>
      <c r="AB69" s="16">
        <f t="shared" ca="1" si="33"/>
        <v>7089.5486999999985</v>
      </c>
      <c r="AC69" s="16">
        <f t="shared" ca="1" si="33"/>
        <v>0</v>
      </c>
      <c r="AD69" s="16">
        <f t="shared" ca="1" si="33"/>
        <v>6383.9767999999995</v>
      </c>
      <c r="AE69" s="16">
        <f t="shared" ca="1" si="33"/>
        <v>0</v>
      </c>
      <c r="AF69" s="16">
        <f t="shared" ca="1" si="33"/>
        <v>4931.6773999999996</v>
      </c>
      <c r="AG69" s="16">
        <f t="shared" ca="1" si="33"/>
        <v>0</v>
      </c>
      <c r="AH69" s="16">
        <f t="shared" ca="1" si="33"/>
        <v>3501.4320000000002</v>
      </c>
      <c r="AI69" s="16">
        <f t="shared" ca="1" si="33"/>
        <v>0</v>
      </c>
      <c r="AJ69" s="16">
        <f t="shared" ca="1" si="33"/>
        <v>3511.78</v>
      </c>
      <c r="AK69" s="16">
        <f t="shared" ca="1" si="33"/>
        <v>0</v>
      </c>
      <c r="AL69" s="16">
        <f t="shared" ca="1" si="33"/>
        <v>3522.1279999999997</v>
      </c>
      <c r="AM69" s="16">
        <f t="shared" ca="1" si="33"/>
        <v>0</v>
      </c>
      <c r="AN69" s="16">
        <f t="shared" ca="1" si="33"/>
        <v>3532.4760000000001</v>
      </c>
      <c r="AO69" s="16">
        <f t="shared" ca="1" si="33"/>
        <v>0</v>
      </c>
      <c r="AP69" s="16">
        <f t="shared" ca="1" si="33"/>
        <v>3565.2000000000007</v>
      </c>
      <c r="AQ69" s="16">
        <f t="shared" ca="1" si="33"/>
        <v>0</v>
      </c>
      <c r="AR69" s="16">
        <f t="shared" ca="1" si="33"/>
        <v>3575.6000000000004</v>
      </c>
      <c r="AS69" s="16">
        <f t="shared" ca="1" si="33"/>
        <v>0</v>
      </c>
      <c r="AT69" s="16">
        <f t="shared" ca="1" si="33"/>
        <v>3586</v>
      </c>
      <c r="AU69" s="16">
        <f t="shared" ca="1" si="33"/>
        <v>0</v>
      </c>
      <c r="AV69" s="16">
        <f t="shared" ca="1" si="33"/>
        <v>3596.3999999999996</v>
      </c>
      <c r="AW69" s="16">
        <f t="shared" ca="1" si="33"/>
        <v>0</v>
      </c>
      <c r="AX69" s="16">
        <f t="shared" ca="1" si="33"/>
        <v>3606.8</v>
      </c>
      <c r="AY69" s="16">
        <f t="shared" ca="1" si="33"/>
        <v>0</v>
      </c>
      <c r="AZ69" s="16">
        <f t="shared" ca="1" si="33"/>
        <v>3617.2000000000007</v>
      </c>
      <c r="BA69" s="16">
        <f t="shared" ca="1" si="33"/>
        <v>0</v>
      </c>
      <c r="BB69" s="16">
        <f t="shared" ca="1" si="33"/>
        <v>3627.6000000000004</v>
      </c>
      <c r="BC69" s="64">
        <f t="shared" ca="1" si="33"/>
        <v>0</v>
      </c>
    </row>
    <row r="70" spans="1:55" ht="17.25" thickBot="1" x14ac:dyDescent="0.35">
      <c r="A70" s="48" t="s">
        <v>389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3736.6296999999995</v>
      </c>
      <c r="G70" s="17">
        <f t="shared" ca="1" si="34"/>
        <v>3736.6296999999995</v>
      </c>
      <c r="H70" s="17">
        <f t="shared" ca="1" si="34"/>
        <v>6756.0459999999994</v>
      </c>
      <c r="I70" s="17">
        <f t="shared" ca="1" si="34"/>
        <v>6756.0459999999994</v>
      </c>
      <c r="J70" s="17">
        <f t="shared" ca="1" si="34"/>
        <v>10654.946799999998</v>
      </c>
      <c r="K70" s="17">
        <f t="shared" ca="1" si="34"/>
        <v>10654.946799999998</v>
      </c>
      <c r="L70" s="17">
        <f t="shared" ca="1" si="34"/>
        <v>15281.804599999999</v>
      </c>
      <c r="M70" s="17">
        <f t="shared" ca="1" si="34"/>
        <v>15281.804599999999</v>
      </c>
      <c r="N70" s="17">
        <f t="shared" ca="1" si="34"/>
        <v>19296.579999999998</v>
      </c>
      <c r="O70" s="17">
        <f t="shared" ca="1" si="34"/>
        <v>19296.579999999998</v>
      </c>
      <c r="P70" s="17">
        <f t="shared" ca="1" si="34"/>
        <v>22658.749399999997</v>
      </c>
      <c r="Q70" s="17">
        <f t="shared" ca="1" si="34"/>
        <v>22658.749399999997</v>
      </c>
      <c r="R70" s="17">
        <f t="shared" ca="1" si="34"/>
        <v>25967.236499999995</v>
      </c>
      <c r="S70" s="17">
        <f t="shared" ca="1" si="34"/>
        <v>25967.236499999995</v>
      </c>
      <c r="T70" s="17">
        <f t="shared" ca="1" si="34"/>
        <v>29081.142799999994</v>
      </c>
      <c r="U70" s="17">
        <f t="shared" ca="1" si="34"/>
        <v>29081.142799999994</v>
      </c>
      <c r="V70" s="17">
        <f t="shared" ca="1" si="34"/>
        <v>32843.909099999997</v>
      </c>
      <c r="W70" s="17">
        <f t="shared" ca="1" si="34"/>
        <v>32843.909099999997</v>
      </c>
      <c r="X70" s="17">
        <f t="shared" ca="1" si="34"/>
        <v>36643.733999999997</v>
      </c>
      <c r="Y70" s="17">
        <f t="shared" ca="1" si="34"/>
        <v>36643.733999999997</v>
      </c>
      <c r="Z70" s="17">
        <f t="shared" ca="1" si="34"/>
        <v>42449.614499999996</v>
      </c>
      <c r="AA70" s="17">
        <f t="shared" ca="1" si="34"/>
        <v>42449.614499999996</v>
      </c>
      <c r="AB70" s="17">
        <f t="shared" ca="1" si="34"/>
        <v>49539.163199999995</v>
      </c>
      <c r="AC70" s="17">
        <f t="shared" ca="1" si="34"/>
        <v>49539.163199999995</v>
      </c>
      <c r="AD70" s="17">
        <f t="shared" ca="1" si="34"/>
        <v>55923.139999999992</v>
      </c>
      <c r="AE70" s="17">
        <f t="shared" ca="1" si="34"/>
        <v>55923.139999999992</v>
      </c>
      <c r="AF70" s="17">
        <f t="shared" ca="1" si="34"/>
        <v>60854.817399999993</v>
      </c>
      <c r="AG70" s="17">
        <f t="shared" ca="1" si="34"/>
        <v>60854.817399999993</v>
      </c>
      <c r="AH70" s="17">
        <f t="shared" ca="1" si="34"/>
        <v>64356.249399999993</v>
      </c>
      <c r="AI70" s="17">
        <f t="shared" ca="1" si="34"/>
        <v>64356.249399999993</v>
      </c>
      <c r="AJ70" s="17">
        <f t="shared" ca="1" si="34"/>
        <v>67868.029399999999</v>
      </c>
      <c r="AK70" s="17">
        <f t="shared" ca="1" si="34"/>
        <v>67868.029399999999</v>
      </c>
      <c r="AL70" s="17">
        <f t="shared" ca="1" si="34"/>
        <v>71390.157399999996</v>
      </c>
      <c r="AM70" s="17">
        <f t="shared" ca="1" si="34"/>
        <v>71390.157399999996</v>
      </c>
      <c r="AN70" s="17">
        <f t="shared" ca="1" si="34"/>
        <v>74922.633399999992</v>
      </c>
      <c r="AO70" s="17">
        <f t="shared" ca="1" si="34"/>
        <v>74922.633399999992</v>
      </c>
      <c r="AP70" s="17">
        <f t="shared" ca="1" si="34"/>
        <v>78487.833399999989</v>
      </c>
      <c r="AQ70" s="17">
        <f t="shared" ca="1" si="34"/>
        <v>78487.833399999989</v>
      </c>
      <c r="AR70" s="17">
        <f t="shared" ca="1" si="34"/>
        <v>82063.433399999994</v>
      </c>
      <c r="AS70" s="17">
        <f t="shared" ca="1" si="34"/>
        <v>82063.433399999994</v>
      </c>
      <c r="AT70" s="17">
        <f t="shared" ca="1" si="34"/>
        <v>85649.433399999994</v>
      </c>
      <c r="AU70" s="17">
        <f t="shared" ca="1" si="34"/>
        <v>85649.433399999994</v>
      </c>
      <c r="AV70" s="17">
        <f t="shared" ca="1" si="34"/>
        <v>89245.833399999989</v>
      </c>
      <c r="AW70" s="17">
        <f t="shared" ca="1" si="34"/>
        <v>89245.833399999989</v>
      </c>
      <c r="AX70" s="17">
        <f t="shared" ca="1" si="34"/>
        <v>92852.633399999992</v>
      </c>
      <c r="AY70" s="17">
        <f t="shared" ca="1" si="34"/>
        <v>92852.633399999992</v>
      </c>
      <c r="AZ70" s="17">
        <f t="shared" ca="1" si="34"/>
        <v>96469.833399999989</v>
      </c>
      <c r="BA70" s="17">
        <f t="shared" ca="1" si="34"/>
        <v>96469.833399999989</v>
      </c>
      <c r="BB70" s="17">
        <f t="shared" ca="1" si="34"/>
        <v>100097.43339999999</v>
      </c>
      <c r="BC70" s="73">
        <f t="shared" ca="1" si="34"/>
        <v>100097.43339999999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390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322</v>
      </c>
      <c r="B74" s="76" t="s">
        <v>420</v>
      </c>
      <c r="BC74" s="50"/>
    </row>
    <row r="75" spans="1:55" x14ac:dyDescent="0.3">
      <c r="A75" s="48" t="s">
        <v>391</v>
      </c>
      <c r="D75" s="3">
        <v>0</v>
      </c>
      <c r="E75" s="56">
        <f>+D78</f>
        <v>1653.94</v>
      </c>
      <c r="F75" s="56">
        <f t="shared" ref="F75:BC75" si="35">+E78</f>
        <v>3760.56</v>
      </c>
      <c r="G75" s="56">
        <f t="shared" si="35"/>
        <v>1325.4400000000005</v>
      </c>
      <c r="H75" s="56">
        <f t="shared" si="35"/>
        <v>3038.7400000000007</v>
      </c>
      <c r="I75" s="56">
        <f t="shared" si="35"/>
        <v>2088.9000000000005</v>
      </c>
      <c r="J75" s="56">
        <f t="shared" si="35"/>
        <v>3923.84</v>
      </c>
      <c r="K75" s="56">
        <f t="shared" si="35"/>
        <v>2275.0200000000013</v>
      </c>
      <c r="L75" s="56">
        <f t="shared" si="35"/>
        <v>4656.4400000000014</v>
      </c>
      <c r="M75" s="56">
        <f t="shared" si="35"/>
        <v>2102.1800000000003</v>
      </c>
      <c r="N75" s="56">
        <f t="shared" si="35"/>
        <v>4040.4200000000005</v>
      </c>
      <c r="O75" s="56">
        <f t="shared" si="35"/>
        <v>1774.0400000000009</v>
      </c>
      <c r="P75" s="56">
        <f t="shared" si="35"/>
        <v>3383.6200000000008</v>
      </c>
      <c r="Q75" s="56">
        <f t="shared" si="35"/>
        <v>1714.920000000001</v>
      </c>
      <c r="R75" s="56">
        <f t="shared" si="35"/>
        <v>3329.5800000000008</v>
      </c>
      <c r="S75" s="56">
        <f t="shared" si="35"/>
        <v>1565.6800000000012</v>
      </c>
      <c r="T75" s="56">
        <f t="shared" si="35"/>
        <v>3133.7400000000016</v>
      </c>
      <c r="U75" s="56">
        <f t="shared" si="35"/>
        <v>1879.0800000000013</v>
      </c>
      <c r="V75" s="56">
        <f t="shared" si="35"/>
        <v>3786.7400000000011</v>
      </c>
      <c r="W75" s="56">
        <f t="shared" si="35"/>
        <v>1910.5600000000013</v>
      </c>
      <c r="X75" s="56">
        <f t="shared" si="35"/>
        <v>3824.0200000000013</v>
      </c>
      <c r="Y75" s="56">
        <f t="shared" si="35"/>
        <v>2636.5200000000004</v>
      </c>
      <c r="Z75" s="56">
        <f t="shared" si="35"/>
        <v>5842.9000000000005</v>
      </c>
      <c r="AA75" s="56">
        <f t="shared" si="35"/>
        <v>3211.2800000000007</v>
      </c>
      <c r="AB75" s="56">
        <f t="shared" si="35"/>
        <v>7134.76</v>
      </c>
      <c r="AC75" s="56">
        <f t="shared" si="35"/>
        <v>3929.4800000000014</v>
      </c>
      <c r="AD75" s="56">
        <f t="shared" si="35"/>
        <v>6424.6400000000012</v>
      </c>
      <c r="AE75" s="56">
        <f t="shared" si="35"/>
        <v>2498.9200000000019</v>
      </c>
      <c r="AF75" s="56">
        <f t="shared" si="35"/>
        <v>4963.0200000000023</v>
      </c>
      <c r="AG75" s="56">
        <f t="shared" si="35"/>
        <v>1760.5000000000027</v>
      </c>
      <c r="AH75" s="56">
        <f t="shared" si="35"/>
        <v>3523.6000000000026</v>
      </c>
      <c r="AI75" s="56">
        <f t="shared" si="35"/>
        <v>1765.7000000000025</v>
      </c>
      <c r="AJ75" s="56">
        <f t="shared" si="35"/>
        <v>3534.0000000000027</v>
      </c>
      <c r="AK75" s="56">
        <f t="shared" si="35"/>
        <v>1770.9000000000033</v>
      </c>
      <c r="AL75" s="56">
        <f t="shared" si="35"/>
        <v>3544.4000000000033</v>
      </c>
      <c r="AM75" s="56">
        <f t="shared" si="35"/>
        <v>1776.100000000004</v>
      </c>
      <c r="AN75" s="56">
        <f t="shared" si="35"/>
        <v>3554.8000000000038</v>
      </c>
      <c r="AO75" s="56">
        <f t="shared" si="35"/>
        <v>1781.3000000000038</v>
      </c>
      <c r="AP75" s="56">
        <f t="shared" si="35"/>
        <v>3565.2000000000039</v>
      </c>
      <c r="AQ75" s="56">
        <f t="shared" si="35"/>
        <v>1786.5000000000036</v>
      </c>
      <c r="AR75" s="56">
        <f t="shared" si="35"/>
        <v>3575.6000000000035</v>
      </c>
      <c r="AS75" s="56">
        <f t="shared" si="35"/>
        <v>1791.7000000000025</v>
      </c>
      <c r="AT75" s="56">
        <f t="shared" si="35"/>
        <v>3586.0000000000027</v>
      </c>
      <c r="AU75" s="56">
        <f t="shared" si="35"/>
        <v>1796.9000000000033</v>
      </c>
      <c r="AV75" s="56">
        <f t="shared" si="35"/>
        <v>3596.4000000000033</v>
      </c>
      <c r="AW75" s="56">
        <f t="shared" si="35"/>
        <v>1802.100000000004</v>
      </c>
      <c r="AX75" s="56">
        <f t="shared" si="35"/>
        <v>3606.8000000000038</v>
      </c>
      <c r="AY75" s="56">
        <f t="shared" si="35"/>
        <v>1807.3000000000038</v>
      </c>
      <c r="AZ75" s="56">
        <f t="shared" si="35"/>
        <v>3617.2000000000039</v>
      </c>
      <c r="BA75" s="56">
        <f t="shared" si="35"/>
        <v>1812.5000000000036</v>
      </c>
      <c r="BB75" s="56">
        <f t="shared" si="35"/>
        <v>3627.6000000000035</v>
      </c>
      <c r="BC75" s="57">
        <f t="shared" si="35"/>
        <v>1817.7000000000025</v>
      </c>
    </row>
    <row r="76" spans="1:55" x14ac:dyDescent="0.3">
      <c r="A76" s="48" t="s">
        <v>392</v>
      </c>
      <c r="D76" s="56">
        <f t="shared" ref="D76:BC76" si="36">+D33-D38-D39-D40-D46</f>
        <v>1653.94</v>
      </c>
      <c r="E76" s="56">
        <f t="shared" si="36"/>
        <v>2106.62</v>
      </c>
      <c r="F76" s="56">
        <f t="shared" si="36"/>
        <v>1325.4400000000003</v>
      </c>
      <c r="G76" s="56">
        <f t="shared" si="36"/>
        <v>1713.3000000000002</v>
      </c>
      <c r="H76" s="56">
        <f t="shared" si="36"/>
        <v>2088.8999999999996</v>
      </c>
      <c r="I76" s="56">
        <f t="shared" si="36"/>
        <v>1834.9399999999996</v>
      </c>
      <c r="J76" s="56">
        <f t="shared" si="36"/>
        <v>2275.02</v>
      </c>
      <c r="K76" s="56">
        <f t="shared" si="36"/>
        <v>2381.42</v>
      </c>
      <c r="L76" s="56">
        <f t="shared" si="36"/>
        <v>2102.1799999999998</v>
      </c>
      <c r="M76" s="56">
        <f t="shared" si="36"/>
        <v>1938.2400000000002</v>
      </c>
      <c r="N76" s="56">
        <f t="shared" si="36"/>
        <v>1774.04</v>
      </c>
      <c r="O76" s="56">
        <f t="shared" si="36"/>
        <v>1609.5800000000002</v>
      </c>
      <c r="P76" s="56">
        <f t="shared" si="36"/>
        <v>1714.92</v>
      </c>
      <c r="Q76" s="56">
        <f t="shared" si="36"/>
        <v>1614.66</v>
      </c>
      <c r="R76" s="56">
        <f t="shared" si="36"/>
        <v>1565.68</v>
      </c>
      <c r="S76" s="56">
        <f t="shared" si="36"/>
        <v>1568.0600000000002</v>
      </c>
      <c r="T76" s="56">
        <f t="shared" si="36"/>
        <v>1879.0800000000004</v>
      </c>
      <c r="U76" s="56">
        <f t="shared" si="36"/>
        <v>1907.6599999999999</v>
      </c>
      <c r="V76" s="56">
        <f t="shared" si="36"/>
        <v>1910.56</v>
      </c>
      <c r="W76" s="56">
        <f t="shared" si="36"/>
        <v>1913.46</v>
      </c>
      <c r="X76" s="56">
        <f t="shared" si="36"/>
        <v>2636.52</v>
      </c>
      <c r="Y76" s="56">
        <f t="shared" si="36"/>
        <v>3206.38</v>
      </c>
      <c r="Z76" s="56">
        <f t="shared" si="36"/>
        <v>3211.28</v>
      </c>
      <c r="AA76" s="56">
        <f t="shared" si="36"/>
        <v>3923.4799999999996</v>
      </c>
      <c r="AB76" s="56">
        <f t="shared" si="36"/>
        <v>3929.4799999999996</v>
      </c>
      <c r="AC76" s="56">
        <f t="shared" si="36"/>
        <v>2495.1600000000003</v>
      </c>
      <c r="AD76" s="56">
        <f t="shared" si="36"/>
        <v>2498.92</v>
      </c>
      <c r="AE76" s="56">
        <f t="shared" si="36"/>
        <v>2464.1</v>
      </c>
      <c r="AF76" s="56">
        <f t="shared" si="36"/>
        <v>1760.5</v>
      </c>
      <c r="AG76" s="56">
        <f t="shared" si="36"/>
        <v>1763.1</v>
      </c>
      <c r="AH76" s="56">
        <f t="shared" si="36"/>
        <v>1765.6999999999998</v>
      </c>
      <c r="AI76" s="56">
        <f t="shared" si="36"/>
        <v>1768.3000000000002</v>
      </c>
      <c r="AJ76" s="56">
        <f t="shared" si="36"/>
        <v>1770.9</v>
      </c>
      <c r="AK76" s="56">
        <f t="shared" si="36"/>
        <v>1773.5</v>
      </c>
      <c r="AL76" s="56">
        <f t="shared" si="36"/>
        <v>1776.1</v>
      </c>
      <c r="AM76" s="56">
        <f t="shared" si="36"/>
        <v>1778.6999999999998</v>
      </c>
      <c r="AN76" s="56">
        <f t="shared" si="36"/>
        <v>1781.3000000000002</v>
      </c>
      <c r="AO76" s="56">
        <f t="shared" si="36"/>
        <v>1783.9</v>
      </c>
      <c r="AP76" s="56">
        <f t="shared" si="36"/>
        <v>1786.5</v>
      </c>
      <c r="AQ76" s="56">
        <f t="shared" si="36"/>
        <v>1789.1</v>
      </c>
      <c r="AR76" s="56">
        <f t="shared" si="36"/>
        <v>1791.6999999999998</v>
      </c>
      <c r="AS76" s="56">
        <f t="shared" si="36"/>
        <v>1794.3000000000002</v>
      </c>
      <c r="AT76" s="56">
        <f t="shared" si="36"/>
        <v>1796.9</v>
      </c>
      <c r="AU76" s="56">
        <f t="shared" si="36"/>
        <v>1799.5</v>
      </c>
      <c r="AV76" s="56">
        <f t="shared" si="36"/>
        <v>1802.1</v>
      </c>
      <c r="AW76" s="56">
        <f t="shared" si="36"/>
        <v>1804.6999999999998</v>
      </c>
      <c r="AX76" s="56">
        <f t="shared" si="36"/>
        <v>1807.3000000000002</v>
      </c>
      <c r="AY76" s="56">
        <f t="shared" si="36"/>
        <v>1809.9</v>
      </c>
      <c r="AZ76" s="56">
        <f t="shared" si="36"/>
        <v>1812.5</v>
      </c>
      <c r="BA76" s="56">
        <f t="shared" si="36"/>
        <v>1815.1</v>
      </c>
      <c r="BB76" s="56">
        <f t="shared" si="36"/>
        <v>1817.6999999999998</v>
      </c>
      <c r="BC76" s="57">
        <f t="shared" si="36"/>
        <v>1820.3000000000002</v>
      </c>
    </row>
    <row r="77" spans="1:55" x14ac:dyDescent="0.3">
      <c r="A77" s="48" t="s">
        <v>393</v>
      </c>
      <c r="D77" s="56">
        <f t="shared" ref="D77:BB77" si="37">-D58</f>
        <v>0</v>
      </c>
      <c r="E77" s="56">
        <f t="shared" si="37"/>
        <v>0</v>
      </c>
      <c r="F77" s="56">
        <f t="shared" si="37"/>
        <v>-3760.5599999999995</v>
      </c>
      <c r="G77" s="56">
        <f t="shared" si="37"/>
        <v>0</v>
      </c>
      <c r="H77" s="56">
        <f t="shared" si="37"/>
        <v>-3038.74</v>
      </c>
      <c r="I77" s="56">
        <f t="shared" si="37"/>
        <v>0</v>
      </c>
      <c r="J77" s="56">
        <f t="shared" si="37"/>
        <v>-3923.8399999999992</v>
      </c>
      <c r="K77" s="56">
        <f t="shared" si="37"/>
        <v>0</v>
      </c>
      <c r="L77" s="56">
        <f t="shared" si="37"/>
        <v>-4656.4400000000005</v>
      </c>
      <c r="M77" s="56">
        <f t="shared" si="37"/>
        <v>0</v>
      </c>
      <c r="N77" s="56">
        <f t="shared" si="37"/>
        <v>-4040.42</v>
      </c>
      <c r="O77" s="56">
        <f t="shared" si="37"/>
        <v>0</v>
      </c>
      <c r="P77" s="56">
        <f t="shared" si="37"/>
        <v>-3383.62</v>
      </c>
      <c r="Q77" s="56">
        <f t="shared" si="37"/>
        <v>0</v>
      </c>
      <c r="R77" s="56">
        <f t="shared" si="37"/>
        <v>-3329.58</v>
      </c>
      <c r="S77" s="56">
        <f t="shared" si="37"/>
        <v>0</v>
      </c>
      <c r="T77" s="56">
        <f t="shared" si="37"/>
        <v>-3133.7400000000002</v>
      </c>
      <c r="U77" s="56">
        <f t="shared" si="37"/>
        <v>0</v>
      </c>
      <c r="V77" s="56">
        <f t="shared" si="37"/>
        <v>-3786.74</v>
      </c>
      <c r="W77" s="56">
        <f t="shared" si="37"/>
        <v>0</v>
      </c>
      <c r="X77" s="56">
        <f t="shared" si="37"/>
        <v>-3824.0200000000004</v>
      </c>
      <c r="Y77" s="56">
        <f t="shared" si="37"/>
        <v>0</v>
      </c>
      <c r="Z77" s="56">
        <f t="shared" si="37"/>
        <v>-5842.9</v>
      </c>
      <c r="AA77" s="56">
        <f t="shared" si="37"/>
        <v>0</v>
      </c>
      <c r="AB77" s="56">
        <f t="shared" si="37"/>
        <v>-7134.7599999999984</v>
      </c>
      <c r="AC77" s="56">
        <f t="shared" si="37"/>
        <v>0</v>
      </c>
      <c r="AD77" s="56">
        <f t="shared" si="37"/>
        <v>-6424.6399999999994</v>
      </c>
      <c r="AE77" s="56">
        <f t="shared" si="37"/>
        <v>0</v>
      </c>
      <c r="AF77" s="56">
        <f t="shared" si="37"/>
        <v>-4963.0199999999995</v>
      </c>
      <c r="AG77" s="56">
        <f t="shared" si="37"/>
        <v>0</v>
      </c>
      <c r="AH77" s="56">
        <f t="shared" si="37"/>
        <v>-3523.6000000000004</v>
      </c>
      <c r="AI77" s="56">
        <f t="shared" si="37"/>
        <v>0</v>
      </c>
      <c r="AJ77" s="56">
        <f t="shared" si="37"/>
        <v>-3534</v>
      </c>
      <c r="AK77" s="56">
        <f t="shared" si="37"/>
        <v>0</v>
      </c>
      <c r="AL77" s="56">
        <f t="shared" si="37"/>
        <v>-3544.3999999999996</v>
      </c>
      <c r="AM77" s="56">
        <f t="shared" si="37"/>
        <v>0</v>
      </c>
      <c r="AN77" s="56">
        <f t="shared" si="37"/>
        <v>-3554.8</v>
      </c>
      <c r="AO77" s="56">
        <f t="shared" si="37"/>
        <v>0</v>
      </c>
      <c r="AP77" s="56">
        <f t="shared" si="37"/>
        <v>-3565.2000000000007</v>
      </c>
      <c r="AQ77" s="56">
        <f t="shared" si="37"/>
        <v>0</v>
      </c>
      <c r="AR77" s="56">
        <f t="shared" si="37"/>
        <v>-3575.6000000000004</v>
      </c>
      <c r="AS77" s="56">
        <f t="shared" si="37"/>
        <v>0</v>
      </c>
      <c r="AT77" s="56">
        <f t="shared" si="37"/>
        <v>-3586</v>
      </c>
      <c r="AU77" s="56">
        <f t="shared" si="37"/>
        <v>0</v>
      </c>
      <c r="AV77" s="56">
        <f t="shared" si="37"/>
        <v>-3596.3999999999996</v>
      </c>
      <c r="AW77" s="56">
        <f t="shared" si="37"/>
        <v>0</v>
      </c>
      <c r="AX77" s="56">
        <f t="shared" si="37"/>
        <v>-3606.8</v>
      </c>
      <c r="AY77" s="56">
        <f t="shared" si="37"/>
        <v>0</v>
      </c>
      <c r="AZ77" s="56">
        <f t="shared" si="37"/>
        <v>-3617.2000000000007</v>
      </c>
      <c r="BA77" s="56">
        <f t="shared" si="37"/>
        <v>0</v>
      </c>
      <c r="BB77" s="56">
        <f t="shared" si="37"/>
        <v>-3627.6000000000004</v>
      </c>
      <c r="BC77" s="57">
        <f>-BC58</f>
        <v>0</v>
      </c>
    </row>
    <row r="78" spans="1:55" ht="17.25" thickBot="1" x14ac:dyDescent="0.35">
      <c r="A78" s="48" t="s">
        <v>394</v>
      </c>
      <c r="D78" s="20">
        <f>SUM(D75:D77)</f>
        <v>1653.94</v>
      </c>
      <c r="E78" s="20">
        <f t="shared" ref="E78:BC78" si="38">SUM(E75:E77)</f>
        <v>3760.56</v>
      </c>
      <c r="F78" s="20">
        <f t="shared" si="38"/>
        <v>1325.4400000000005</v>
      </c>
      <c r="G78" s="20">
        <f t="shared" si="38"/>
        <v>3038.7400000000007</v>
      </c>
      <c r="H78" s="20">
        <f t="shared" si="38"/>
        <v>2088.9000000000005</v>
      </c>
      <c r="I78" s="20">
        <f t="shared" si="38"/>
        <v>3923.84</v>
      </c>
      <c r="J78" s="20">
        <f t="shared" si="38"/>
        <v>2275.0200000000013</v>
      </c>
      <c r="K78" s="20">
        <f t="shared" si="38"/>
        <v>4656.4400000000014</v>
      </c>
      <c r="L78" s="20">
        <f t="shared" si="38"/>
        <v>2102.1800000000003</v>
      </c>
      <c r="M78" s="20">
        <f t="shared" si="38"/>
        <v>4040.4200000000005</v>
      </c>
      <c r="N78" s="20">
        <f t="shared" si="38"/>
        <v>1774.0400000000009</v>
      </c>
      <c r="O78" s="20">
        <f t="shared" si="38"/>
        <v>3383.6200000000008</v>
      </c>
      <c r="P78" s="20">
        <f t="shared" si="38"/>
        <v>1714.920000000001</v>
      </c>
      <c r="Q78" s="20">
        <f t="shared" si="38"/>
        <v>3329.5800000000008</v>
      </c>
      <c r="R78" s="20">
        <f t="shared" si="38"/>
        <v>1565.6800000000012</v>
      </c>
      <c r="S78" s="20">
        <f t="shared" si="38"/>
        <v>3133.7400000000016</v>
      </c>
      <c r="T78" s="20">
        <f t="shared" si="38"/>
        <v>1879.0800000000013</v>
      </c>
      <c r="U78" s="20">
        <f t="shared" si="38"/>
        <v>3786.7400000000011</v>
      </c>
      <c r="V78" s="20">
        <f t="shared" si="38"/>
        <v>1910.5600000000013</v>
      </c>
      <c r="W78" s="20">
        <f t="shared" si="38"/>
        <v>3824.0200000000013</v>
      </c>
      <c r="X78" s="20">
        <f t="shared" si="38"/>
        <v>2636.5200000000004</v>
      </c>
      <c r="Y78" s="20">
        <f t="shared" si="38"/>
        <v>5842.9000000000005</v>
      </c>
      <c r="Z78" s="20">
        <f t="shared" si="38"/>
        <v>3211.2800000000007</v>
      </c>
      <c r="AA78" s="20">
        <f t="shared" si="38"/>
        <v>7134.76</v>
      </c>
      <c r="AB78" s="20">
        <f t="shared" si="38"/>
        <v>3929.4800000000014</v>
      </c>
      <c r="AC78" s="20">
        <f t="shared" si="38"/>
        <v>6424.6400000000012</v>
      </c>
      <c r="AD78" s="20">
        <f t="shared" si="38"/>
        <v>2498.9200000000019</v>
      </c>
      <c r="AE78" s="20">
        <f t="shared" si="38"/>
        <v>4963.0200000000023</v>
      </c>
      <c r="AF78" s="20">
        <f t="shared" si="38"/>
        <v>1760.5000000000027</v>
      </c>
      <c r="AG78" s="20">
        <f t="shared" si="38"/>
        <v>3523.6000000000026</v>
      </c>
      <c r="AH78" s="20">
        <f t="shared" si="38"/>
        <v>1765.7000000000025</v>
      </c>
      <c r="AI78" s="20">
        <f t="shared" si="38"/>
        <v>3534.0000000000027</v>
      </c>
      <c r="AJ78" s="20">
        <f t="shared" si="38"/>
        <v>1770.9000000000033</v>
      </c>
      <c r="AK78" s="20">
        <f t="shared" si="38"/>
        <v>3544.4000000000033</v>
      </c>
      <c r="AL78" s="20">
        <f t="shared" si="38"/>
        <v>1776.100000000004</v>
      </c>
      <c r="AM78" s="20">
        <f t="shared" si="38"/>
        <v>3554.8000000000038</v>
      </c>
      <c r="AN78" s="20">
        <f t="shared" si="38"/>
        <v>1781.3000000000038</v>
      </c>
      <c r="AO78" s="20">
        <f t="shared" si="38"/>
        <v>3565.2000000000039</v>
      </c>
      <c r="AP78" s="20">
        <f t="shared" si="38"/>
        <v>1786.5000000000036</v>
      </c>
      <c r="AQ78" s="20">
        <f t="shared" si="38"/>
        <v>3575.6000000000035</v>
      </c>
      <c r="AR78" s="20">
        <f t="shared" si="38"/>
        <v>1791.7000000000025</v>
      </c>
      <c r="AS78" s="20">
        <f t="shared" si="38"/>
        <v>3586.0000000000027</v>
      </c>
      <c r="AT78" s="20">
        <f t="shared" si="38"/>
        <v>1796.9000000000033</v>
      </c>
      <c r="AU78" s="20">
        <f t="shared" si="38"/>
        <v>3596.4000000000033</v>
      </c>
      <c r="AV78" s="20">
        <f t="shared" si="38"/>
        <v>1802.100000000004</v>
      </c>
      <c r="AW78" s="20">
        <f t="shared" si="38"/>
        <v>3606.8000000000038</v>
      </c>
      <c r="AX78" s="20">
        <f t="shared" si="38"/>
        <v>1807.3000000000038</v>
      </c>
      <c r="AY78" s="20">
        <f t="shared" si="38"/>
        <v>3617.2000000000039</v>
      </c>
      <c r="AZ78" s="20">
        <f t="shared" si="38"/>
        <v>1812.5000000000036</v>
      </c>
      <c r="BA78" s="20">
        <f t="shared" si="38"/>
        <v>3627.6000000000035</v>
      </c>
      <c r="BB78" s="20">
        <f t="shared" si="38"/>
        <v>1817.7000000000025</v>
      </c>
      <c r="BC78" s="79">
        <f t="shared" si="38"/>
        <v>3638.0000000000027</v>
      </c>
    </row>
    <row r="79" spans="1:55" ht="17.25" thickTop="1" x14ac:dyDescent="0.3">
      <c r="A79" s="48"/>
      <c r="BC79" s="50"/>
    </row>
    <row r="80" spans="1:55" x14ac:dyDescent="0.3">
      <c r="A80" s="53" t="s">
        <v>337</v>
      </c>
      <c r="B80" s="76" t="s">
        <v>420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391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395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396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394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397</v>
      </c>
      <c r="B86" s="76" t="s">
        <v>420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391</v>
      </c>
      <c r="D87" s="56">
        <f>+Bilanz!B37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398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395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399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394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400</v>
      </c>
      <c r="B93" s="76" t="s">
        <v>420</v>
      </c>
      <c r="D93" s="56"/>
      <c r="E93" s="56"/>
      <c r="F93" s="56"/>
      <c r="G93" s="56"/>
      <c r="BC93" s="50"/>
    </row>
    <row r="94" spans="1:55" x14ac:dyDescent="0.3">
      <c r="A94" s="48" t="s">
        <v>391</v>
      </c>
      <c r="D94" s="56">
        <v>0</v>
      </c>
      <c r="E94" s="56">
        <f>+D97</f>
        <v>10.527200000000001</v>
      </c>
      <c r="F94" s="56">
        <f>+E97</f>
        <v>23.930300000000003</v>
      </c>
      <c r="G94" s="56">
        <f>+F97</f>
        <v>8.429700000000004</v>
      </c>
      <c r="H94" s="56">
        <f t="shared" ref="H94:BC94" si="49">+G97</f>
        <v>19.323700000000006</v>
      </c>
      <c r="I94" s="56">
        <f t="shared" si="49"/>
        <v>13.279499999999999</v>
      </c>
      <c r="J94" s="56">
        <f t="shared" si="49"/>
        <v>24.9392</v>
      </c>
      <c r="K94" s="56">
        <f t="shared" si="49"/>
        <v>14.455100000000002</v>
      </c>
      <c r="L94" s="56">
        <f t="shared" si="49"/>
        <v>29.5822</v>
      </c>
      <c r="M94" s="56">
        <f t="shared" si="49"/>
        <v>13.3459</v>
      </c>
      <c r="N94" s="56">
        <f t="shared" si="49"/>
        <v>25.644600000000004</v>
      </c>
      <c r="O94" s="56">
        <f t="shared" si="49"/>
        <v>11.2502</v>
      </c>
      <c r="P94" s="56">
        <f t="shared" si="49"/>
        <v>21.450600000000001</v>
      </c>
      <c r="Q94" s="56">
        <f t="shared" si="49"/>
        <v>10.867100000000001</v>
      </c>
      <c r="R94" s="56">
        <f t="shared" si="49"/>
        <v>21.0929</v>
      </c>
      <c r="S94" s="56">
        <f t="shared" si="49"/>
        <v>9.910899999999998</v>
      </c>
      <c r="T94" s="56">
        <f t="shared" si="49"/>
        <v>19.8337</v>
      </c>
      <c r="U94" s="56">
        <f t="shared" si="49"/>
        <v>11.8979</v>
      </c>
      <c r="V94" s="56">
        <f t="shared" si="49"/>
        <v>23.973700000000001</v>
      </c>
      <c r="W94" s="56">
        <f t="shared" si="49"/>
        <v>12.090299999999999</v>
      </c>
      <c r="X94" s="56">
        <f t="shared" si="49"/>
        <v>24.1951</v>
      </c>
      <c r="Y94" s="56">
        <f t="shared" si="49"/>
        <v>16.700100000000003</v>
      </c>
      <c r="Z94" s="56">
        <f t="shared" si="49"/>
        <v>37.019500000000008</v>
      </c>
      <c r="AA94" s="56">
        <f t="shared" si="49"/>
        <v>20.343900000000012</v>
      </c>
      <c r="AB94" s="56">
        <f t="shared" si="49"/>
        <v>45.211300000000008</v>
      </c>
      <c r="AC94" s="56">
        <f t="shared" si="49"/>
        <v>24.897399999999998</v>
      </c>
      <c r="AD94" s="56">
        <f t="shared" si="49"/>
        <v>40.663200000000003</v>
      </c>
      <c r="AE94" s="56">
        <f t="shared" si="49"/>
        <v>15.784599999999998</v>
      </c>
      <c r="AF94" s="56">
        <f t="shared" si="49"/>
        <v>31.342599999999997</v>
      </c>
      <c r="AG94" s="56">
        <f t="shared" si="49"/>
        <v>11.077499999999997</v>
      </c>
      <c r="AH94" s="56">
        <f t="shared" si="49"/>
        <v>22.167999999999999</v>
      </c>
      <c r="AI94" s="56">
        <f t="shared" si="49"/>
        <v>11.103499999999997</v>
      </c>
      <c r="AJ94" s="56">
        <f t="shared" si="49"/>
        <v>22.22</v>
      </c>
      <c r="AK94" s="56">
        <f t="shared" si="49"/>
        <v>11.1295</v>
      </c>
      <c r="AL94" s="56">
        <f t="shared" si="49"/>
        <v>22.271999999999998</v>
      </c>
      <c r="AM94" s="56">
        <f t="shared" si="49"/>
        <v>11.155499999999996</v>
      </c>
      <c r="AN94" s="56">
        <f t="shared" si="49"/>
        <v>22.323999999999998</v>
      </c>
      <c r="AO94" s="56">
        <f t="shared" si="49"/>
        <v>11.1815</v>
      </c>
      <c r="AP94" s="56">
        <f t="shared" si="49"/>
        <v>22.376000000000001</v>
      </c>
      <c r="AQ94" s="56">
        <f t="shared" si="49"/>
        <v>33.583500000000001</v>
      </c>
      <c r="AR94" s="56">
        <f t="shared" si="49"/>
        <v>44.804000000000002</v>
      </c>
      <c r="AS94" s="56">
        <f t="shared" si="49"/>
        <v>56.037500000000001</v>
      </c>
      <c r="AT94" s="56">
        <f t="shared" si="49"/>
        <v>67.284000000000006</v>
      </c>
      <c r="AU94" s="56">
        <f t="shared" si="49"/>
        <v>78.543500000000009</v>
      </c>
      <c r="AV94" s="56">
        <f t="shared" si="49"/>
        <v>89.816000000000003</v>
      </c>
      <c r="AW94" s="56">
        <f t="shared" si="49"/>
        <v>101.1015</v>
      </c>
      <c r="AX94" s="56">
        <f t="shared" si="49"/>
        <v>112.4</v>
      </c>
      <c r="AY94" s="56">
        <f t="shared" si="49"/>
        <v>123.7115</v>
      </c>
      <c r="AZ94" s="56">
        <f t="shared" si="49"/>
        <v>135.036</v>
      </c>
      <c r="BA94" s="56">
        <f t="shared" si="49"/>
        <v>146.37350000000001</v>
      </c>
      <c r="BB94" s="56">
        <f t="shared" si="49"/>
        <v>157.72400000000002</v>
      </c>
      <c r="BC94" s="57">
        <f t="shared" si="49"/>
        <v>169.08750000000001</v>
      </c>
    </row>
    <row r="95" spans="1:55" x14ac:dyDescent="0.3">
      <c r="A95" s="48" t="s">
        <v>325</v>
      </c>
      <c r="D95" s="56">
        <f t="shared" ref="D95:BC95" si="50">+D41</f>
        <v>10.527200000000001</v>
      </c>
      <c r="E95" s="56">
        <f t="shared" si="50"/>
        <v>13.4031</v>
      </c>
      <c r="F95" s="56">
        <f t="shared" si="50"/>
        <v>8.4297000000000022</v>
      </c>
      <c r="G95" s="56">
        <f t="shared" si="50"/>
        <v>10.894000000000002</v>
      </c>
      <c r="H95" s="56">
        <f t="shared" si="50"/>
        <v>13.279499999999999</v>
      </c>
      <c r="I95" s="56">
        <f t="shared" si="50"/>
        <v>11.659699999999999</v>
      </c>
      <c r="J95" s="56">
        <f t="shared" si="50"/>
        <v>14.4551</v>
      </c>
      <c r="K95" s="56">
        <f t="shared" si="50"/>
        <v>15.1271</v>
      </c>
      <c r="L95" s="56">
        <f t="shared" si="50"/>
        <v>13.3459</v>
      </c>
      <c r="M95" s="56">
        <f t="shared" si="50"/>
        <v>12.298700000000002</v>
      </c>
      <c r="N95" s="56">
        <f t="shared" si="50"/>
        <v>11.2502</v>
      </c>
      <c r="O95" s="56">
        <f t="shared" si="50"/>
        <v>10.2004</v>
      </c>
      <c r="P95" s="56">
        <f t="shared" si="50"/>
        <v>10.867100000000001</v>
      </c>
      <c r="Q95" s="56">
        <f t="shared" si="50"/>
        <v>10.225800000000001</v>
      </c>
      <c r="R95" s="56">
        <f t="shared" si="50"/>
        <v>9.9108999999999998</v>
      </c>
      <c r="S95" s="56">
        <f t="shared" si="50"/>
        <v>9.9228000000000005</v>
      </c>
      <c r="T95" s="56">
        <f t="shared" si="50"/>
        <v>11.897900000000002</v>
      </c>
      <c r="U95" s="56">
        <f t="shared" si="50"/>
        <v>12.075799999999999</v>
      </c>
      <c r="V95" s="56">
        <f t="shared" si="50"/>
        <v>12.090299999999999</v>
      </c>
      <c r="W95" s="56">
        <f t="shared" si="50"/>
        <v>12.104800000000001</v>
      </c>
      <c r="X95" s="56">
        <f t="shared" si="50"/>
        <v>16.700099999999999</v>
      </c>
      <c r="Y95" s="56">
        <f t="shared" si="50"/>
        <v>20.319400000000002</v>
      </c>
      <c r="Z95" s="56">
        <f t="shared" si="50"/>
        <v>20.343900000000001</v>
      </c>
      <c r="AA95" s="56">
        <f t="shared" si="50"/>
        <v>24.8674</v>
      </c>
      <c r="AB95" s="56">
        <f t="shared" si="50"/>
        <v>24.897399999999998</v>
      </c>
      <c r="AC95" s="56">
        <f t="shared" si="50"/>
        <v>15.765800000000002</v>
      </c>
      <c r="AD95" s="56">
        <f t="shared" si="50"/>
        <v>15.784600000000001</v>
      </c>
      <c r="AE95" s="56">
        <f t="shared" si="50"/>
        <v>15.558</v>
      </c>
      <c r="AF95" s="56">
        <f t="shared" si="50"/>
        <v>11.077500000000001</v>
      </c>
      <c r="AG95" s="56">
        <f t="shared" si="50"/>
        <v>11.0905</v>
      </c>
      <c r="AH95" s="56">
        <f t="shared" si="50"/>
        <v>11.103499999999999</v>
      </c>
      <c r="AI95" s="56">
        <f t="shared" si="50"/>
        <v>11.1165</v>
      </c>
      <c r="AJ95" s="56">
        <f t="shared" si="50"/>
        <v>11.1295</v>
      </c>
      <c r="AK95" s="56">
        <f t="shared" si="50"/>
        <v>11.1425</v>
      </c>
      <c r="AL95" s="56">
        <f t="shared" si="50"/>
        <v>11.1555</v>
      </c>
      <c r="AM95" s="56">
        <f t="shared" si="50"/>
        <v>11.1685</v>
      </c>
      <c r="AN95" s="56">
        <f t="shared" si="50"/>
        <v>11.181500000000002</v>
      </c>
      <c r="AO95" s="56">
        <f t="shared" si="50"/>
        <v>11.194500000000001</v>
      </c>
      <c r="AP95" s="56">
        <f t="shared" si="50"/>
        <v>11.2075</v>
      </c>
      <c r="AQ95" s="56">
        <f t="shared" si="50"/>
        <v>11.220499999999999</v>
      </c>
      <c r="AR95" s="56">
        <f t="shared" si="50"/>
        <v>11.233499999999999</v>
      </c>
      <c r="AS95" s="56">
        <f t="shared" si="50"/>
        <v>11.246500000000001</v>
      </c>
      <c r="AT95" s="56">
        <f t="shared" si="50"/>
        <v>11.259500000000001</v>
      </c>
      <c r="AU95" s="56">
        <f t="shared" si="50"/>
        <v>11.272500000000001</v>
      </c>
      <c r="AV95" s="56">
        <f t="shared" si="50"/>
        <v>11.285499999999999</v>
      </c>
      <c r="AW95" s="56">
        <f t="shared" si="50"/>
        <v>11.298499999999999</v>
      </c>
      <c r="AX95" s="56">
        <f t="shared" si="50"/>
        <v>11.311500000000001</v>
      </c>
      <c r="AY95" s="56">
        <f t="shared" si="50"/>
        <v>11.3245</v>
      </c>
      <c r="AZ95" s="56">
        <f t="shared" si="50"/>
        <v>11.3375</v>
      </c>
      <c r="BA95" s="56">
        <f t="shared" si="50"/>
        <v>11.3505</v>
      </c>
      <c r="BB95" s="56">
        <f t="shared" si="50"/>
        <v>11.3635</v>
      </c>
      <c r="BC95" s="57">
        <f t="shared" si="50"/>
        <v>11.376500000000002</v>
      </c>
    </row>
    <row r="96" spans="1:55" x14ac:dyDescent="0.3">
      <c r="A96" s="48" t="s">
        <v>401</v>
      </c>
      <c r="D96" s="56">
        <f t="shared" ref="D96:BB96" si="51">+-D62</f>
        <v>0</v>
      </c>
      <c r="E96" s="56">
        <f t="shared" si="51"/>
        <v>0</v>
      </c>
      <c r="F96" s="56">
        <f t="shared" si="51"/>
        <v>-23.930300000000003</v>
      </c>
      <c r="G96" s="56">
        <f t="shared" si="51"/>
        <v>0</v>
      </c>
      <c r="H96" s="56">
        <f t="shared" si="51"/>
        <v>-19.323700000000002</v>
      </c>
      <c r="I96" s="56">
        <f t="shared" si="51"/>
        <v>0</v>
      </c>
      <c r="J96" s="56">
        <f t="shared" si="51"/>
        <v>-24.9392</v>
      </c>
      <c r="K96" s="56">
        <f t="shared" si="51"/>
        <v>0</v>
      </c>
      <c r="L96" s="56">
        <f t="shared" si="51"/>
        <v>-29.5822</v>
      </c>
      <c r="M96" s="56">
        <f t="shared" si="51"/>
        <v>0</v>
      </c>
      <c r="N96" s="56">
        <f t="shared" si="51"/>
        <v>-25.644600000000004</v>
      </c>
      <c r="O96" s="56">
        <f t="shared" si="51"/>
        <v>0</v>
      </c>
      <c r="P96" s="56">
        <f t="shared" si="51"/>
        <v>-21.450600000000001</v>
      </c>
      <c r="Q96" s="56">
        <f t="shared" si="51"/>
        <v>0</v>
      </c>
      <c r="R96" s="56">
        <f t="shared" si="51"/>
        <v>-21.0929</v>
      </c>
      <c r="S96" s="56">
        <f t="shared" si="51"/>
        <v>0</v>
      </c>
      <c r="T96" s="56">
        <f t="shared" si="51"/>
        <v>-19.8337</v>
      </c>
      <c r="U96" s="56">
        <f t="shared" si="51"/>
        <v>0</v>
      </c>
      <c r="V96" s="56">
        <f t="shared" si="51"/>
        <v>-23.973700000000001</v>
      </c>
      <c r="W96" s="56">
        <f t="shared" si="51"/>
        <v>0</v>
      </c>
      <c r="X96" s="56">
        <f t="shared" si="51"/>
        <v>-24.1951</v>
      </c>
      <c r="Y96" s="56">
        <f t="shared" si="51"/>
        <v>0</v>
      </c>
      <c r="Z96" s="56">
        <f t="shared" si="51"/>
        <v>-37.019500000000001</v>
      </c>
      <c r="AA96" s="56">
        <f t="shared" si="51"/>
        <v>0</v>
      </c>
      <c r="AB96" s="56">
        <f t="shared" si="51"/>
        <v>-45.211300000000001</v>
      </c>
      <c r="AC96" s="56">
        <f t="shared" si="51"/>
        <v>0</v>
      </c>
      <c r="AD96" s="56">
        <f t="shared" si="51"/>
        <v>-40.663200000000003</v>
      </c>
      <c r="AE96" s="56">
        <f t="shared" si="51"/>
        <v>0</v>
      </c>
      <c r="AF96" s="56">
        <f t="shared" si="51"/>
        <v>-31.342600000000001</v>
      </c>
      <c r="AG96" s="56">
        <f t="shared" si="51"/>
        <v>0</v>
      </c>
      <c r="AH96" s="56">
        <f t="shared" si="51"/>
        <v>-22.167999999999999</v>
      </c>
      <c r="AI96" s="56">
        <f t="shared" si="51"/>
        <v>0</v>
      </c>
      <c r="AJ96" s="56">
        <f t="shared" si="51"/>
        <v>-22.22</v>
      </c>
      <c r="AK96" s="56">
        <f t="shared" si="51"/>
        <v>0</v>
      </c>
      <c r="AL96" s="56">
        <f t="shared" si="51"/>
        <v>-22.271999999999998</v>
      </c>
      <c r="AM96" s="56">
        <f t="shared" si="51"/>
        <v>0</v>
      </c>
      <c r="AN96" s="56">
        <f t="shared" si="51"/>
        <v>-22.323999999999998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394</v>
      </c>
      <c r="D97" s="20">
        <f t="shared" ref="D97:BC97" si="52">SUM(D94:D96)</f>
        <v>10.527200000000001</v>
      </c>
      <c r="E97" s="20">
        <f t="shared" si="52"/>
        <v>23.930300000000003</v>
      </c>
      <c r="F97" s="20">
        <f t="shared" si="52"/>
        <v>8.429700000000004</v>
      </c>
      <c r="G97" s="20">
        <f t="shared" si="52"/>
        <v>19.323700000000006</v>
      </c>
      <c r="H97" s="20">
        <f t="shared" si="52"/>
        <v>13.279499999999999</v>
      </c>
      <c r="I97" s="20">
        <f t="shared" si="52"/>
        <v>24.9392</v>
      </c>
      <c r="J97" s="20">
        <f t="shared" si="52"/>
        <v>14.455100000000002</v>
      </c>
      <c r="K97" s="20">
        <f t="shared" si="52"/>
        <v>29.5822</v>
      </c>
      <c r="L97" s="20">
        <f t="shared" si="52"/>
        <v>13.3459</v>
      </c>
      <c r="M97" s="20">
        <f t="shared" si="52"/>
        <v>25.644600000000004</v>
      </c>
      <c r="N97" s="20">
        <f t="shared" si="52"/>
        <v>11.2502</v>
      </c>
      <c r="O97" s="20">
        <f t="shared" si="52"/>
        <v>21.450600000000001</v>
      </c>
      <c r="P97" s="20">
        <f t="shared" si="52"/>
        <v>10.867100000000001</v>
      </c>
      <c r="Q97" s="20">
        <f t="shared" si="52"/>
        <v>21.0929</v>
      </c>
      <c r="R97" s="20">
        <f t="shared" si="52"/>
        <v>9.910899999999998</v>
      </c>
      <c r="S97" s="20">
        <f t="shared" si="52"/>
        <v>19.8337</v>
      </c>
      <c r="T97" s="20">
        <f t="shared" si="52"/>
        <v>11.8979</v>
      </c>
      <c r="U97" s="20">
        <f t="shared" si="52"/>
        <v>23.973700000000001</v>
      </c>
      <c r="V97" s="20">
        <f t="shared" si="52"/>
        <v>12.090299999999999</v>
      </c>
      <c r="W97" s="20">
        <f t="shared" si="52"/>
        <v>24.1951</v>
      </c>
      <c r="X97" s="20">
        <f t="shared" si="52"/>
        <v>16.700100000000003</v>
      </c>
      <c r="Y97" s="20">
        <f t="shared" si="52"/>
        <v>37.019500000000008</v>
      </c>
      <c r="Z97" s="20">
        <f t="shared" si="52"/>
        <v>20.343900000000012</v>
      </c>
      <c r="AA97" s="20">
        <f t="shared" si="52"/>
        <v>45.211300000000008</v>
      </c>
      <c r="AB97" s="20">
        <f t="shared" si="52"/>
        <v>24.897399999999998</v>
      </c>
      <c r="AC97" s="20">
        <f t="shared" si="52"/>
        <v>40.663200000000003</v>
      </c>
      <c r="AD97" s="20">
        <f t="shared" si="52"/>
        <v>15.784599999999998</v>
      </c>
      <c r="AE97" s="20">
        <f t="shared" si="52"/>
        <v>31.342599999999997</v>
      </c>
      <c r="AF97" s="20">
        <f t="shared" si="52"/>
        <v>11.077499999999997</v>
      </c>
      <c r="AG97" s="20">
        <f t="shared" si="52"/>
        <v>22.167999999999999</v>
      </c>
      <c r="AH97" s="20">
        <f t="shared" si="52"/>
        <v>11.103499999999997</v>
      </c>
      <c r="AI97" s="20">
        <f t="shared" si="52"/>
        <v>22.22</v>
      </c>
      <c r="AJ97" s="20">
        <f t="shared" si="52"/>
        <v>11.1295</v>
      </c>
      <c r="AK97" s="20">
        <f t="shared" si="52"/>
        <v>22.271999999999998</v>
      </c>
      <c r="AL97" s="20">
        <f t="shared" si="52"/>
        <v>11.155499999999996</v>
      </c>
      <c r="AM97" s="20">
        <f t="shared" si="52"/>
        <v>22.323999999999998</v>
      </c>
      <c r="AN97" s="20">
        <f t="shared" si="52"/>
        <v>11.1815</v>
      </c>
      <c r="AO97" s="20">
        <f t="shared" si="52"/>
        <v>22.376000000000001</v>
      </c>
      <c r="AP97" s="20">
        <f t="shared" si="52"/>
        <v>33.583500000000001</v>
      </c>
      <c r="AQ97" s="20">
        <f t="shared" si="52"/>
        <v>44.804000000000002</v>
      </c>
      <c r="AR97" s="20">
        <f t="shared" si="52"/>
        <v>56.037500000000001</v>
      </c>
      <c r="AS97" s="20">
        <f t="shared" si="52"/>
        <v>67.284000000000006</v>
      </c>
      <c r="AT97" s="20">
        <f t="shared" si="52"/>
        <v>78.543500000000009</v>
      </c>
      <c r="AU97" s="20">
        <f t="shared" si="52"/>
        <v>89.816000000000003</v>
      </c>
      <c r="AV97" s="20">
        <f t="shared" si="52"/>
        <v>101.1015</v>
      </c>
      <c r="AW97" s="20">
        <f t="shared" si="52"/>
        <v>112.4</v>
      </c>
      <c r="AX97" s="20">
        <f t="shared" si="52"/>
        <v>123.7115</v>
      </c>
      <c r="AY97" s="20">
        <f t="shared" si="52"/>
        <v>135.036</v>
      </c>
      <c r="AZ97" s="20">
        <f t="shared" si="52"/>
        <v>146.37350000000001</v>
      </c>
      <c r="BA97" s="20">
        <f t="shared" si="52"/>
        <v>157.72400000000002</v>
      </c>
      <c r="BB97" s="20">
        <f t="shared" si="52"/>
        <v>169.08750000000001</v>
      </c>
      <c r="BC97" s="79">
        <f t="shared" si="52"/>
        <v>180.464</v>
      </c>
    </row>
    <row r="98" spans="1:55" ht="17.25" thickTop="1" x14ac:dyDescent="0.3">
      <c r="A98" s="48"/>
      <c r="BC98" s="50"/>
    </row>
    <row r="99" spans="1:55" x14ac:dyDescent="0.3">
      <c r="A99" s="53" t="s">
        <v>402</v>
      </c>
      <c r="B99" s="76" t="s">
        <v>420</v>
      </c>
      <c r="BC99" s="50"/>
    </row>
    <row r="100" spans="1:55" x14ac:dyDescent="0.3">
      <c r="A100" s="48" t="s">
        <v>230</v>
      </c>
      <c r="D100" s="146">
        <f t="shared" ref="D100:AI100" si="53">+$B$13+$B$16</f>
        <v>4.6500000000000004</v>
      </c>
      <c r="E100" s="146">
        <f t="shared" si="53"/>
        <v>4.6500000000000004</v>
      </c>
      <c r="F100" s="146">
        <f t="shared" si="53"/>
        <v>4.6500000000000004</v>
      </c>
      <c r="G100" s="146">
        <f t="shared" si="53"/>
        <v>4.6500000000000004</v>
      </c>
      <c r="H100" s="146">
        <f t="shared" si="53"/>
        <v>4.6500000000000004</v>
      </c>
      <c r="I100" s="146">
        <f t="shared" si="53"/>
        <v>4.6500000000000004</v>
      </c>
      <c r="J100" s="146">
        <f t="shared" si="53"/>
        <v>4.6500000000000004</v>
      </c>
      <c r="K100" s="146">
        <f t="shared" si="53"/>
        <v>4.6500000000000004</v>
      </c>
      <c r="L100" s="146">
        <f t="shared" si="53"/>
        <v>4.6500000000000004</v>
      </c>
      <c r="M100" s="146">
        <f t="shared" si="53"/>
        <v>4.6500000000000004</v>
      </c>
      <c r="N100" s="146">
        <f t="shared" si="53"/>
        <v>4.6500000000000004</v>
      </c>
      <c r="O100" s="146">
        <f t="shared" si="53"/>
        <v>4.6500000000000004</v>
      </c>
      <c r="P100" s="146">
        <f t="shared" si="53"/>
        <v>4.6500000000000004</v>
      </c>
      <c r="Q100" s="146">
        <f t="shared" si="53"/>
        <v>4.6500000000000004</v>
      </c>
      <c r="R100" s="146">
        <f t="shared" si="53"/>
        <v>4.6500000000000004</v>
      </c>
      <c r="S100" s="146">
        <f t="shared" si="53"/>
        <v>4.6500000000000004</v>
      </c>
      <c r="T100" s="146">
        <f t="shared" si="53"/>
        <v>4.6500000000000004</v>
      </c>
      <c r="U100" s="146">
        <f t="shared" si="53"/>
        <v>4.6500000000000004</v>
      </c>
      <c r="V100" s="146">
        <f t="shared" si="53"/>
        <v>4.6500000000000004</v>
      </c>
      <c r="W100" s="146">
        <f t="shared" si="53"/>
        <v>4.6500000000000004</v>
      </c>
      <c r="X100" s="146">
        <f t="shared" si="53"/>
        <v>4.6500000000000004</v>
      </c>
      <c r="Y100" s="146">
        <f t="shared" si="53"/>
        <v>4.6500000000000004</v>
      </c>
      <c r="Z100" s="146">
        <f t="shared" si="53"/>
        <v>4.6500000000000004</v>
      </c>
      <c r="AA100" s="146">
        <f t="shared" si="53"/>
        <v>4.6500000000000004</v>
      </c>
      <c r="AB100" s="146">
        <f t="shared" si="53"/>
        <v>4.6500000000000004</v>
      </c>
      <c r="AC100" s="146">
        <f t="shared" si="53"/>
        <v>4.6500000000000004</v>
      </c>
      <c r="AD100" s="146">
        <f t="shared" si="53"/>
        <v>4.6500000000000004</v>
      </c>
      <c r="AE100" s="146">
        <f t="shared" si="53"/>
        <v>4.6500000000000004</v>
      </c>
      <c r="AF100" s="146">
        <f t="shared" si="53"/>
        <v>4.6500000000000004</v>
      </c>
      <c r="AG100" s="146">
        <f t="shared" si="53"/>
        <v>4.6500000000000004</v>
      </c>
      <c r="AH100" s="146">
        <f t="shared" si="53"/>
        <v>4.6500000000000004</v>
      </c>
      <c r="AI100" s="146">
        <f t="shared" si="53"/>
        <v>4.6500000000000004</v>
      </c>
      <c r="AJ100" s="146">
        <f t="shared" ref="AJ100:BC100" si="54">+$B$13+$B$16</f>
        <v>4.6500000000000004</v>
      </c>
      <c r="AK100" s="146">
        <f t="shared" si="54"/>
        <v>4.6500000000000004</v>
      </c>
      <c r="AL100" s="146">
        <f t="shared" si="54"/>
        <v>4.6500000000000004</v>
      </c>
      <c r="AM100" s="146">
        <f t="shared" si="54"/>
        <v>4.6500000000000004</v>
      </c>
      <c r="AN100" s="146">
        <f t="shared" si="54"/>
        <v>4.6500000000000004</v>
      </c>
      <c r="AO100" s="146">
        <f t="shared" si="54"/>
        <v>4.6500000000000004</v>
      </c>
      <c r="AP100" s="146">
        <f t="shared" si="54"/>
        <v>4.6500000000000004</v>
      </c>
      <c r="AQ100" s="146">
        <f t="shared" si="54"/>
        <v>4.6500000000000004</v>
      </c>
      <c r="AR100" s="146">
        <f t="shared" si="54"/>
        <v>4.6500000000000004</v>
      </c>
      <c r="AS100" s="146">
        <f t="shared" si="54"/>
        <v>4.6500000000000004</v>
      </c>
      <c r="AT100" s="146">
        <f t="shared" si="54"/>
        <v>4.6500000000000004</v>
      </c>
      <c r="AU100" s="146">
        <f t="shared" si="54"/>
        <v>4.6500000000000004</v>
      </c>
      <c r="AV100" s="146">
        <f t="shared" si="54"/>
        <v>4.6500000000000004</v>
      </c>
      <c r="AW100" s="146">
        <f t="shared" si="54"/>
        <v>4.6500000000000004</v>
      </c>
      <c r="AX100" s="146">
        <f t="shared" si="54"/>
        <v>4.6500000000000004</v>
      </c>
      <c r="AY100" s="146">
        <f t="shared" si="54"/>
        <v>4.6500000000000004</v>
      </c>
      <c r="AZ100" s="146">
        <f t="shared" si="54"/>
        <v>4.6500000000000004</v>
      </c>
      <c r="BA100" s="146">
        <f t="shared" si="54"/>
        <v>4.6500000000000004</v>
      </c>
      <c r="BB100" s="146">
        <f t="shared" si="54"/>
        <v>4.6500000000000004</v>
      </c>
      <c r="BC100" s="148">
        <f t="shared" si="54"/>
        <v>4.6500000000000004</v>
      </c>
    </row>
    <row r="101" spans="1:55" x14ac:dyDescent="0.3">
      <c r="A101" s="48" t="s">
        <v>403</v>
      </c>
      <c r="D101" s="56">
        <f t="shared" ref="D101:BC101" si="55">+D10</f>
        <v>121</v>
      </c>
      <c r="E101" s="56">
        <f t="shared" si="55"/>
        <v>-43</v>
      </c>
      <c r="F101" s="56">
        <f t="shared" si="55"/>
        <v>-146</v>
      </c>
      <c r="G101" s="56">
        <f t="shared" si="55"/>
        <v>-279</v>
      </c>
      <c r="H101" s="56">
        <f t="shared" si="55"/>
        <v>-441</v>
      </c>
      <c r="I101" s="56">
        <f t="shared" si="55"/>
        <v>-583</v>
      </c>
      <c r="J101" s="56">
        <f t="shared" si="55"/>
        <v>-759</v>
      </c>
      <c r="K101" s="56">
        <f t="shared" si="55"/>
        <v>-943</v>
      </c>
      <c r="L101" s="56">
        <f t="shared" si="55"/>
        <v>-1105</v>
      </c>
      <c r="M101" s="56">
        <f t="shared" si="55"/>
        <v>-1254</v>
      </c>
      <c r="N101" s="56">
        <f t="shared" si="55"/>
        <v>-1390</v>
      </c>
      <c r="O101" s="56">
        <f t="shared" si="55"/>
        <v>-1513</v>
      </c>
      <c r="P101" s="56">
        <f t="shared" si="55"/>
        <v>-1644</v>
      </c>
      <c r="Q101" s="56">
        <f t="shared" si="55"/>
        <v>-1767</v>
      </c>
      <c r="R101" s="56">
        <f t="shared" si="55"/>
        <v>-1886</v>
      </c>
      <c r="S101" s="56">
        <f t="shared" si="55"/>
        <v>-2005</v>
      </c>
      <c r="T101" s="56">
        <f t="shared" si="55"/>
        <v>-2148</v>
      </c>
      <c r="U101" s="56">
        <f t="shared" si="55"/>
        <v>-2293</v>
      </c>
      <c r="V101" s="56">
        <f t="shared" si="55"/>
        <v>-2438</v>
      </c>
      <c r="W101" s="56">
        <f t="shared" si="55"/>
        <v>-2583</v>
      </c>
      <c r="X101" s="56">
        <f t="shared" si="55"/>
        <v>-2784</v>
      </c>
      <c r="Y101" s="56">
        <f t="shared" si="55"/>
        <v>-3029</v>
      </c>
      <c r="Z101" s="56">
        <f t="shared" si="55"/>
        <v>-3274</v>
      </c>
      <c r="AA101" s="56">
        <f t="shared" si="55"/>
        <v>-3574</v>
      </c>
      <c r="AB101" s="56">
        <f t="shared" si="55"/>
        <v>-3874</v>
      </c>
      <c r="AC101" s="56">
        <f t="shared" si="55"/>
        <v>-4062</v>
      </c>
      <c r="AD101" s="56">
        <f t="shared" si="55"/>
        <v>-4250</v>
      </c>
      <c r="AE101" s="56">
        <f t="shared" si="55"/>
        <v>-4435</v>
      </c>
      <c r="AF101" s="56">
        <f t="shared" si="55"/>
        <v>-4565</v>
      </c>
      <c r="AG101" s="56">
        <f t="shared" si="55"/>
        <v>-4695</v>
      </c>
      <c r="AH101" s="56">
        <f t="shared" si="55"/>
        <v>-4825</v>
      </c>
      <c r="AI101" s="56">
        <f t="shared" si="55"/>
        <v>-4955</v>
      </c>
      <c r="AJ101" s="56">
        <f t="shared" si="55"/>
        <v>-5085</v>
      </c>
      <c r="AK101" s="56">
        <f t="shared" si="55"/>
        <v>-5215</v>
      </c>
      <c r="AL101" s="56">
        <f t="shared" si="55"/>
        <v>-5345</v>
      </c>
      <c r="AM101" s="56">
        <f t="shared" si="55"/>
        <v>-5475</v>
      </c>
      <c r="AN101" s="56">
        <f t="shared" si="55"/>
        <v>-5605</v>
      </c>
      <c r="AO101" s="56">
        <f t="shared" si="55"/>
        <v>-5735</v>
      </c>
      <c r="AP101" s="56">
        <f t="shared" si="55"/>
        <v>-5865</v>
      </c>
      <c r="AQ101" s="56">
        <f t="shared" si="55"/>
        <v>-5995</v>
      </c>
      <c r="AR101" s="56">
        <f t="shared" si="55"/>
        <v>-6125</v>
      </c>
      <c r="AS101" s="56">
        <f t="shared" si="55"/>
        <v>-6255</v>
      </c>
      <c r="AT101" s="56">
        <f t="shared" si="55"/>
        <v>-6385</v>
      </c>
      <c r="AU101" s="56">
        <f t="shared" si="55"/>
        <v>-6515</v>
      </c>
      <c r="AV101" s="56">
        <f t="shared" si="55"/>
        <v>-6645</v>
      </c>
      <c r="AW101" s="56">
        <f t="shared" si="55"/>
        <v>-6775</v>
      </c>
      <c r="AX101" s="56">
        <f t="shared" si="55"/>
        <v>-6905</v>
      </c>
      <c r="AY101" s="56">
        <f t="shared" si="55"/>
        <v>-7035</v>
      </c>
      <c r="AZ101" s="56">
        <f t="shared" si="55"/>
        <v>-7165</v>
      </c>
      <c r="BA101" s="56">
        <f t="shared" si="55"/>
        <v>-7295</v>
      </c>
      <c r="BB101" s="56">
        <f t="shared" si="55"/>
        <v>-7425</v>
      </c>
      <c r="BC101" s="57">
        <f t="shared" si="55"/>
        <v>-7555</v>
      </c>
    </row>
    <row r="102" spans="1:55" ht="17.25" thickBot="1" x14ac:dyDescent="0.35">
      <c r="A102" s="48" t="s">
        <v>230</v>
      </c>
      <c r="D102" s="20">
        <f>+D100*D101</f>
        <v>562.65000000000009</v>
      </c>
      <c r="E102" s="20">
        <f t="shared" ref="E102:BC102" si="56">+E100*E101</f>
        <v>-199.95000000000002</v>
      </c>
      <c r="F102" s="20">
        <f t="shared" si="56"/>
        <v>-678.90000000000009</v>
      </c>
      <c r="G102" s="20">
        <f t="shared" si="56"/>
        <v>-1297.3500000000001</v>
      </c>
      <c r="H102" s="20">
        <f t="shared" si="56"/>
        <v>-2050.65</v>
      </c>
      <c r="I102" s="20">
        <f t="shared" si="56"/>
        <v>-2710.9500000000003</v>
      </c>
      <c r="J102" s="20">
        <f t="shared" si="56"/>
        <v>-3529.3500000000004</v>
      </c>
      <c r="K102" s="20">
        <f t="shared" si="56"/>
        <v>-4384.9500000000007</v>
      </c>
      <c r="L102" s="20">
        <f t="shared" si="56"/>
        <v>-5138.25</v>
      </c>
      <c r="M102" s="20">
        <f t="shared" si="56"/>
        <v>-5831.1</v>
      </c>
      <c r="N102" s="20">
        <f t="shared" si="56"/>
        <v>-6463.5000000000009</v>
      </c>
      <c r="O102" s="20">
        <f t="shared" si="56"/>
        <v>-7035.4500000000007</v>
      </c>
      <c r="P102" s="20">
        <f t="shared" si="56"/>
        <v>-7644.6</v>
      </c>
      <c r="Q102" s="20">
        <f t="shared" si="56"/>
        <v>-8216.5500000000011</v>
      </c>
      <c r="R102" s="20">
        <f t="shared" si="56"/>
        <v>-8769.9000000000015</v>
      </c>
      <c r="S102" s="20">
        <f t="shared" si="56"/>
        <v>-9323.25</v>
      </c>
      <c r="T102" s="20">
        <f t="shared" si="56"/>
        <v>-9988.2000000000007</v>
      </c>
      <c r="U102" s="20">
        <f t="shared" si="56"/>
        <v>-10662.45</v>
      </c>
      <c r="V102" s="20">
        <f t="shared" si="56"/>
        <v>-11336.7</v>
      </c>
      <c r="W102" s="20">
        <f t="shared" si="56"/>
        <v>-12010.95</v>
      </c>
      <c r="X102" s="20">
        <f t="shared" si="56"/>
        <v>-12945.6</v>
      </c>
      <c r="Y102" s="20">
        <f t="shared" si="56"/>
        <v>-14084.85</v>
      </c>
      <c r="Z102" s="20">
        <f t="shared" si="56"/>
        <v>-15224.1</v>
      </c>
      <c r="AA102" s="20">
        <f t="shared" si="56"/>
        <v>-16619.100000000002</v>
      </c>
      <c r="AB102" s="20">
        <f t="shared" si="56"/>
        <v>-18014.100000000002</v>
      </c>
      <c r="AC102" s="20">
        <f t="shared" si="56"/>
        <v>-18888.300000000003</v>
      </c>
      <c r="AD102" s="20">
        <f t="shared" si="56"/>
        <v>-19762.5</v>
      </c>
      <c r="AE102" s="20">
        <f t="shared" si="56"/>
        <v>-20622.75</v>
      </c>
      <c r="AF102" s="20">
        <f t="shared" si="56"/>
        <v>-21227.25</v>
      </c>
      <c r="AG102" s="20">
        <f t="shared" si="56"/>
        <v>-21831.75</v>
      </c>
      <c r="AH102" s="20">
        <f t="shared" si="56"/>
        <v>-22436.25</v>
      </c>
      <c r="AI102" s="20">
        <f t="shared" si="56"/>
        <v>-23040.75</v>
      </c>
      <c r="AJ102" s="20">
        <f t="shared" si="56"/>
        <v>-23645.25</v>
      </c>
      <c r="AK102" s="20">
        <f t="shared" si="56"/>
        <v>-24249.750000000004</v>
      </c>
      <c r="AL102" s="20">
        <f t="shared" si="56"/>
        <v>-24854.250000000004</v>
      </c>
      <c r="AM102" s="20">
        <f t="shared" si="56"/>
        <v>-25458.750000000004</v>
      </c>
      <c r="AN102" s="20">
        <f t="shared" si="56"/>
        <v>-26063.250000000004</v>
      </c>
      <c r="AO102" s="20">
        <f t="shared" si="56"/>
        <v>-26667.750000000004</v>
      </c>
      <c r="AP102" s="20">
        <f t="shared" si="56"/>
        <v>-27272.250000000004</v>
      </c>
      <c r="AQ102" s="20">
        <f t="shared" si="56"/>
        <v>-27876.750000000004</v>
      </c>
      <c r="AR102" s="20">
        <f t="shared" si="56"/>
        <v>-28481.250000000004</v>
      </c>
      <c r="AS102" s="20">
        <f t="shared" si="56"/>
        <v>-29085.750000000004</v>
      </c>
      <c r="AT102" s="20">
        <f t="shared" si="56"/>
        <v>-29690.250000000004</v>
      </c>
      <c r="AU102" s="20">
        <f t="shared" si="56"/>
        <v>-30294.750000000004</v>
      </c>
      <c r="AV102" s="20">
        <f t="shared" si="56"/>
        <v>-30899.250000000004</v>
      </c>
      <c r="AW102" s="20">
        <f t="shared" si="56"/>
        <v>-31503.750000000004</v>
      </c>
      <c r="AX102" s="20">
        <f t="shared" si="56"/>
        <v>-32108.250000000004</v>
      </c>
      <c r="AY102" s="20">
        <f t="shared" si="56"/>
        <v>-32712.750000000004</v>
      </c>
      <c r="AZ102" s="20">
        <f t="shared" si="56"/>
        <v>-33317.25</v>
      </c>
      <c r="BA102" s="20">
        <f t="shared" si="56"/>
        <v>-33921.75</v>
      </c>
      <c r="BB102" s="20">
        <f t="shared" si="56"/>
        <v>-34526.25</v>
      </c>
      <c r="BC102" s="79">
        <f t="shared" si="56"/>
        <v>-35130.75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C38:C41" name="Costs II"/>
    <protectedRange sqref="D23:BC24" name="Manual Adjustments"/>
    <protectedRange sqref="B13:B16" name="Costs"/>
    <protectedRange sqref="D7:BC7" name="Deliveries"/>
    <protectedRange sqref="C14:C16" name="Weeks"/>
    <protectedRange sqref="D31:BC31" name="Prices"/>
    <protectedRange sqref="D42:BC44" name="Other Variable Costs"/>
    <protectedRange sqref="D8:BC8" name="Deliveries_1"/>
  </protectedRanges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8" tint="0.59999389629810485"/>
  </sheetPr>
  <dimension ref="A1:BK107"/>
  <sheetViews>
    <sheetView workbookViewId="0">
      <pane xSplit="3" ySplit="4" topLeftCell="D75" activePane="bottomRight" state="frozen"/>
      <selection activeCell="D7" sqref="D7"/>
      <selection pane="topRight" activeCell="D7" sqref="D7"/>
      <selection pane="bottomLeft" activeCell="D7" sqref="D7"/>
      <selection pane="bottomRight" activeCell="A28" sqref="A28:B102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367</v>
      </c>
    </row>
    <row r="2" spans="1:55" ht="18.75" x14ac:dyDescent="0.3">
      <c r="A2" s="81">
        <f>+Voraussetzung!B10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248</v>
      </c>
      <c r="E3" s="83" t="s">
        <v>249</v>
      </c>
      <c r="F3" s="83" t="s">
        <v>250</v>
      </c>
      <c r="G3" s="83" t="s">
        <v>251</v>
      </c>
      <c r="H3" s="83" t="s">
        <v>252</v>
      </c>
      <c r="I3" s="83" t="s">
        <v>253</v>
      </c>
      <c r="J3" s="83" t="s">
        <v>254</v>
      </c>
      <c r="K3" s="83" t="s">
        <v>255</v>
      </c>
      <c r="L3" s="83" t="s">
        <v>256</v>
      </c>
      <c r="M3" s="83" t="s">
        <v>257</v>
      </c>
      <c r="N3" s="83" t="s">
        <v>258</v>
      </c>
      <c r="O3" s="83" t="s">
        <v>259</v>
      </c>
      <c r="P3" s="83" t="s">
        <v>260</v>
      </c>
      <c r="Q3" s="83" t="s">
        <v>261</v>
      </c>
      <c r="R3" s="83" t="s">
        <v>262</v>
      </c>
      <c r="S3" s="83" t="s">
        <v>263</v>
      </c>
      <c r="T3" s="83" t="s">
        <v>264</v>
      </c>
      <c r="U3" s="83" t="s">
        <v>265</v>
      </c>
      <c r="V3" s="83" t="s">
        <v>266</v>
      </c>
      <c r="W3" s="83" t="s">
        <v>267</v>
      </c>
      <c r="X3" s="83" t="s">
        <v>268</v>
      </c>
      <c r="Y3" s="83" t="s">
        <v>269</v>
      </c>
      <c r="Z3" s="83" t="s">
        <v>270</v>
      </c>
      <c r="AA3" s="83" t="s">
        <v>271</v>
      </c>
      <c r="AB3" s="83" t="s">
        <v>272</v>
      </c>
      <c r="AC3" s="83" t="s">
        <v>273</v>
      </c>
      <c r="AD3" s="83" t="s">
        <v>274</v>
      </c>
      <c r="AE3" s="83" t="s">
        <v>275</v>
      </c>
      <c r="AF3" s="83" t="s">
        <v>276</v>
      </c>
      <c r="AG3" s="83" t="s">
        <v>277</v>
      </c>
      <c r="AH3" s="83" t="s">
        <v>278</v>
      </c>
      <c r="AI3" s="83" t="s">
        <v>279</v>
      </c>
      <c r="AJ3" s="83" t="s">
        <v>280</v>
      </c>
      <c r="AK3" s="83" t="s">
        <v>281</v>
      </c>
      <c r="AL3" s="83" t="s">
        <v>282</v>
      </c>
      <c r="AM3" s="83" t="s">
        <v>283</v>
      </c>
      <c r="AN3" s="83" t="s">
        <v>284</v>
      </c>
      <c r="AO3" s="83" t="s">
        <v>285</v>
      </c>
      <c r="AP3" s="83" t="s">
        <v>286</v>
      </c>
      <c r="AQ3" s="83" t="s">
        <v>287</v>
      </c>
      <c r="AR3" s="83" t="s">
        <v>288</v>
      </c>
      <c r="AS3" s="83" t="s">
        <v>289</v>
      </c>
      <c r="AT3" s="83" t="s">
        <v>290</v>
      </c>
      <c r="AU3" s="83" t="s">
        <v>291</v>
      </c>
      <c r="AV3" s="83" t="s">
        <v>292</v>
      </c>
      <c r="AW3" s="83" t="s">
        <v>293</v>
      </c>
      <c r="AX3" s="83" t="s">
        <v>294</v>
      </c>
      <c r="AY3" s="83" t="s">
        <v>295</v>
      </c>
      <c r="AZ3" s="83" t="s">
        <v>296</v>
      </c>
      <c r="BA3" s="83" t="s">
        <v>297</v>
      </c>
      <c r="BB3" s="83" t="s">
        <v>298</v>
      </c>
      <c r="BC3" s="83" t="s">
        <v>299</v>
      </c>
    </row>
    <row r="5" spans="1:55" x14ac:dyDescent="0.3">
      <c r="A5" s="12" t="s">
        <v>368</v>
      </c>
      <c r="B5" s="39" t="s">
        <v>404</v>
      </c>
      <c r="C5" s="37">
        <f>+Eröffnungsbilanz!B21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339</v>
      </c>
      <c r="B6" s="39" t="s">
        <v>405</v>
      </c>
      <c r="C6" s="14"/>
      <c r="D6" s="14">
        <f>IF(ISBLANK(Verkäufe!C38),-Verkäufe!C8,-Verkäufe!C38)</f>
        <v>0</v>
      </c>
      <c r="E6" s="14">
        <f>IF(ISBLANK(Verkäufe!D38),-Verkäufe!D8,-Verkäufe!D38)</f>
        <v>0</v>
      </c>
      <c r="F6" s="14">
        <f>IF(ISBLANK(Verkäufe!E38),-Verkäufe!E8,-Verkäufe!E38)</f>
        <v>0</v>
      </c>
      <c r="G6" s="14">
        <f>IF(ISBLANK(Verkäufe!F38),-Verkäufe!F8,-Verkäufe!F38)</f>
        <v>0</v>
      </c>
      <c r="H6" s="14">
        <f>IF(ISBLANK(Verkäufe!G38),-Verkäufe!G8,-Verkäufe!G38)</f>
        <v>0</v>
      </c>
      <c r="I6" s="14">
        <f>IF(ISBLANK(Verkäufe!H38),-Verkäufe!H8,-Verkäufe!H38)</f>
        <v>0</v>
      </c>
      <c r="J6" s="14">
        <f>IF(ISBLANK(Verkäufe!I38),-Verkäufe!I8,-Verkäufe!I38)</f>
        <v>0</v>
      </c>
      <c r="K6" s="14">
        <f>IF(ISBLANK(Verkäufe!J38),-Verkäufe!J8,-Verkäufe!J38)</f>
        <v>0</v>
      </c>
      <c r="L6" s="14">
        <f>IF(ISBLANK(Verkäufe!K38),-Verkäufe!K8,-Verkäufe!K38)</f>
        <v>0</v>
      </c>
      <c r="M6" s="14">
        <f>IF(ISBLANK(Verkäufe!L38),-Verkäufe!L8,-Verkäufe!L38)</f>
        <v>0</v>
      </c>
      <c r="N6" s="14">
        <f>IF(ISBLANK(Verkäufe!M38),-Verkäufe!M8,-Verkäufe!M38)</f>
        <v>0</v>
      </c>
      <c r="O6" s="14">
        <f>IF(ISBLANK(Verkäufe!N38),-Verkäufe!N8,-Verkäufe!N38)</f>
        <v>0</v>
      </c>
      <c r="P6" s="14">
        <f>IF(ISBLANK(Verkäufe!O38),-Verkäufe!O8,-Verkäufe!O38)</f>
        <v>0</v>
      </c>
      <c r="Q6" s="14">
        <f>IF(ISBLANK(Verkäufe!P38),-Verkäufe!P8,-Verkäufe!P38)</f>
        <v>0</v>
      </c>
      <c r="R6" s="14">
        <f>IF(ISBLANK(Verkäufe!Q38),-Verkäufe!Q8,-Verkäufe!Q38)</f>
        <v>0</v>
      </c>
      <c r="S6" s="14">
        <f>IF(ISBLANK(Verkäufe!R38),-Verkäufe!R8,-Verkäufe!R38)</f>
        <v>0</v>
      </c>
      <c r="T6" s="14">
        <f>IF(ISBLANK(Verkäufe!S38),-Verkäufe!S8,-Verkäufe!S38)</f>
        <v>0</v>
      </c>
      <c r="U6" s="14">
        <f>IF(ISBLANK(Verkäufe!T38),-Verkäufe!T8,-Verkäufe!T38)</f>
        <v>0</v>
      </c>
      <c r="V6" s="14">
        <f>IF(ISBLANK(Verkäufe!U38),-Verkäufe!U8,-Verkäufe!U38)</f>
        <v>0</v>
      </c>
      <c r="W6" s="14">
        <f>IF(ISBLANK(Verkäufe!V38),-Verkäufe!V8,-Verkäufe!V38)</f>
        <v>0</v>
      </c>
      <c r="X6" s="14">
        <f>IF(ISBLANK(Verkäufe!W38),-Verkäufe!W8,-Verkäufe!W38)</f>
        <v>0</v>
      </c>
      <c r="Y6" s="14">
        <f>IF(ISBLANK(Verkäufe!X38),-Verkäufe!X8,-Verkäufe!X38)</f>
        <v>0</v>
      </c>
      <c r="Z6" s="14">
        <f>IF(ISBLANK(Verkäufe!Y38),-Verkäufe!Y8,-Verkäufe!Y38)</f>
        <v>0</v>
      </c>
      <c r="AA6" s="14">
        <f>IF(ISBLANK(Verkäufe!Z38),-Verkäufe!Z8,-Verkäufe!Z38)</f>
        <v>0</v>
      </c>
      <c r="AB6" s="14">
        <f>IF(ISBLANK(Verkäufe!AA38),-Verkäufe!AA8,-Verkäufe!AA38)</f>
        <v>0</v>
      </c>
      <c r="AC6" s="14">
        <f>IF(ISBLANK(Verkäufe!AB38),-Verkäufe!AB8,-Verkäufe!AB38)</f>
        <v>0</v>
      </c>
      <c r="AD6" s="14">
        <f>IF(ISBLANK(Verkäufe!AC38),-Verkäufe!AC8,-Verkäufe!AC38)</f>
        <v>0</v>
      </c>
      <c r="AE6" s="14">
        <f>IF(ISBLANK(Verkäufe!AD38),-Verkäufe!AD8,-Verkäufe!AD38)</f>
        <v>0</v>
      </c>
      <c r="AF6" s="14">
        <f>IF(ISBLANK(Verkäufe!AE38),-Verkäufe!AE8,-Verkäufe!AE38)</f>
        <v>0</v>
      </c>
      <c r="AG6" s="14">
        <f>IF(ISBLANK(Verkäufe!AF38),-Verkäufe!AF8,-Verkäufe!AF38)</f>
        <v>0</v>
      </c>
      <c r="AH6" s="14">
        <f>IF(ISBLANK(Verkäufe!AG38),-Verkäufe!AG8,-Verkäufe!AG38)</f>
        <v>0</v>
      </c>
      <c r="AI6" s="14">
        <f>IF(ISBLANK(Verkäufe!AH38),-Verkäufe!AH8,-Verkäufe!AH38)</f>
        <v>0</v>
      </c>
      <c r="AJ6" s="14">
        <f>IF(ISBLANK(Verkäufe!AI38),-Verkäufe!AI8,-Verkäufe!AI38)</f>
        <v>0</v>
      </c>
      <c r="AK6" s="14">
        <f>IF(ISBLANK(Verkäufe!AJ38),-Verkäufe!AJ8,-Verkäufe!AJ38)</f>
        <v>0</v>
      </c>
      <c r="AL6" s="14">
        <f>IF(ISBLANK(Verkäufe!AK38),-Verkäufe!AK8,-Verkäufe!AK38)</f>
        <v>0</v>
      </c>
      <c r="AM6" s="14">
        <f>IF(ISBLANK(Verkäufe!AL38),-Verkäufe!AL8,-Verkäufe!AL38)</f>
        <v>0</v>
      </c>
      <c r="AN6" s="14">
        <f>IF(ISBLANK(Verkäufe!AM38),-Verkäufe!AM8,-Verkäufe!AM38)</f>
        <v>0</v>
      </c>
      <c r="AO6" s="14">
        <f>IF(ISBLANK(Verkäufe!AN38),-Verkäufe!AN8,-Verkäufe!AN38)</f>
        <v>0</v>
      </c>
      <c r="AP6" s="14">
        <f>IF(ISBLANK(Verkäufe!AO38),-Verkäufe!AO8,-Verkäufe!AO38)</f>
        <v>0</v>
      </c>
      <c r="AQ6" s="14">
        <f>IF(ISBLANK(Verkäufe!AP38),-Verkäufe!AP8,-Verkäufe!AP38)</f>
        <v>0</v>
      </c>
      <c r="AR6" s="14">
        <f>IF(ISBLANK(Verkäufe!AQ38),-Verkäufe!AQ8,-Verkäufe!AQ38)</f>
        <v>0</v>
      </c>
      <c r="AS6" s="14">
        <f>IF(ISBLANK(Verkäufe!AR38),-Verkäufe!AR8,-Verkäufe!AR38)</f>
        <v>0</v>
      </c>
      <c r="AT6" s="14">
        <f>IF(ISBLANK(Verkäufe!AS38),-Verkäufe!AS8,-Verkäufe!AS38)</f>
        <v>0</v>
      </c>
      <c r="AU6" s="14">
        <f>IF(ISBLANK(Verkäufe!AT38),-Verkäufe!AT8,-Verkäufe!AT38)</f>
        <v>0</v>
      </c>
      <c r="AV6" s="14">
        <f>IF(ISBLANK(Verkäufe!AU38),-Verkäufe!AU8,-Verkäufe!AU38)</f>
        <v>0</v>
      </c>
      <c r="AW6" s="14">
        <f>IF(ISBLANK(Verkäufe!AV38),-Verkäufe!AV8,-Verkäufe!AV38)</f>
        <v>0</v>
      </c>
      <c r="AX6" s="14">
        <f>IF(ISBLANK(Verkäufe!AW38),-Verkäufe!AW8,-Verkäufe!AW38)</f>
        <v>0</v>
      </c>
      <c r="AY6" s="14">
        <f>IF(ISBLANK(Verkäufe!AX38),-Verkäufe!AX8,-Verkäufe!AX38)</f>
        <v>0</v>
      </c>
      <c r="AZ6" s="14">
        <f>IF(ISBLANK(Verkäufe!AY38),-Verkäufe!AY8,-Verkäufe!AY38)</f>
        <v>0</v>
      </c>
      <c r="BA6" s="14">
        <f>IF(ISBLANK(Verkäufe!AZ38),-Verkäufe!AZ8,-Verkäufe!AZ38)</f>
        <v>0</v>
      </c>
      <c r="BB6" s="14">
        <f>IF(ISBLANK(Verkäufe!BA38),-Verkäufe!BA8,-Verkäufe!BA38)</f>
        <v>0</v>
      </c>
      <c r="BC6" s="14">
        <f>IF(ISBLANK(Verkäufe!BB38),-Verkäufe!BB8,-Verkäufe!BB38)</f>
        <v>0</v>
      </c>
    </row>
    <row r="7" spans="1:55" x14ac:dyDescent="0.3">
      <c r="A7" s="3" t="s">
        <v>369</v>
      </c>
      <c r="B7" s="39" t="s">
        <v>406</v>
      </c>
      <c r="C7" s="14">
        <f>+Eröffnungsbilanz!B52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370</v>
      </c>
      <c r="B8" s="39" t="s">
        <v>407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371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372</v>
      </c>
      <c r="B12" s="12" t="s">
        <v>353</v>
      </c>
      <c r="C12" s="12" t="s">
        <v>412</v>
      </c>
    </row>
    <row r="13" spans="1:55" x14ac:dyDescent="0.3">
      <c r="A13" s="3" t="s">
        <v>373</v>
      </c>
      <c r="B13" s="145">
        <f>+Voraussetzung!$D$10</f>
        <v>0</v>
      </c>
    </row>
    <row r="14" spans="1:55" x14ac:dyDescent="0.3">
      <c r="A14" s="3" t="s">
        <v>239</v>
      </c>
      <c r="B14" s="145">
        <f>+B13*Voraussetzung!$G$10</f>
        <v>0</v>
      </c>
      <c r="C14" s="22">
        <v>8</v>
      </c>
    </row>
    <row r="15" spans="1:55" x14ac:dyDescent="0.3">
      <c r="A15" s="3" t="s">
        <v>240</v>
      </c>
      <c r="B15" s="145">
        <f>+B13-B14</f>
        <v>0</v>
      </c>
      <c r="C15" s="22">
        <v>6</v>
      </c>
    </row>
    <row r="16" spans="1:55" x14ac:dyDescent="0.3">
      <c r="A16" s="3" t="s">
        <v>241</v>
      </c>
      <c r="B16" s="145">
        <f>+Voraussetzung!$E$10</f>
        <v>0</v>
      </c>
      <c r="C16" s="22">
        <v>5</v>
      </c>
    </row>
    <row r="17" spans="1:63" x14ac:dyDescent="0.3">
      <c r="C17" s="21"/>
    </row>
    <row r="18" spans="1:63" x14ac:dyDescent="0.3">
      <c r="A18" s="12" t="s">
        <v>372</v>
      </c>
      <c r="B18" s="12"/>
    </row>
    <row r="19" spans="1:63" x14ac:dyDescent="0.3">
      <c r="A19" s="3" t="s">
        <v>374</v>
      </c>
      <c r="B19" s="39" t="s">
        <v>408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  <c r="BD19" s="37"/>
      <c r="BE19" s="37"/>
      <c r="BF19" s="37"/>
      <c r="BG19" s="37"/>
      <c r="BH19" s="37"/>
      <c r="BI19" s="37"/>
      <c r="BJ19" s="37"/>
      <c r="BK19" s="37"/>
    </row>
    <row r="20" spans="1:63" x14ac:dyDescent="0.3">
      <c r="A20" s="3" t="s">
        <v>239</v>
      </c>
      <c r="B20" s="39" t="s">
        <v>409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63" x14ac:dyDescent="0.3">
      <c r="A21" s="3" t="s">
        <v>240</v>
      </c>
      <c r="B21" s="39" t="s">
        <v>409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63" x14ac:dyDescent="0.3">
      <c r="A22" s="3" t="s">
        <v>241</v>
      </c>
      <c r="B22" s="39" t="s">
        <v>409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63" x14ac:dyDescent="0.3">
      <c r="A23" s="3" t="s">
        <v>375</v>
      </c>
      <c r="B23" s="39" t="s">
        <v>410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63" x14ac:dyDescent="0.3">
      <c r="A24" s="3" t="s">
        <v>376</v>
      </c>
      <c r="B24" s="39" t="s">
        <v>411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63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63" x14ac:dyDescent="0.3">
      <c r="A26" s="3" t="s">
        <v>377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63" ht="17.25" thickBot="1" x14ac:dyDescent="0.35"/>
    <row r="28" spans="1:63" x14ac:dyDescent="0.3">
      <c r="A28" s="45" t="s">
        <v>338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63" x14ac:dyDescent="0.3">
      <c r="A29" s="53"/>
      <c r="B29" s="12"/>
      <c r="D29" s="83" t="str">
        <f>+D3</f>
        <v>Woche 1</v>
      </c>
      <c r="E29" s="83" t="str">
        <f t="shared" si="12"/>
        <v>Woche 2</v>
      </c>
      <c r="F29" s="83" t="str">
        <f t="shared" si="12"/>
        <v>Woche 3</v>
      </c>
      <c r="G29" s="83" t="str">
        <f t="shared" si="12"/>
        <v>Woche 4</v>
      </c>
      <c r="H29" s="83" t="str">
        <f t="shared" si="12"/>
        <v>Woche 5</v>
      </c>
      <c r="I29" s="83" t="str">
        <f t="shared" si="12"/>
        <v>Woche 6</v>
      </c>
      <c r="J29" s="83" t="str">
        <f t="shared" si="12"/>
        <v>Woche 7</v>
      </c>
      <c r="K29" s="83" t="str">
        <f t="shared" si="12"/>
        <v>Woche 8</v>
      </c>
      <c r="L29" s="83" t="str">
        <f t="shared" si="12"/>
        <v>Woche 9</v>
      </c>
      <c r="M29" s="83" t="str">
        <f t="shared" si="12"/>
        <v>Woche 10</v>
      </c>
      <c r="N29" s="83" t="str">
        <f t="shared" si="12"/>
        <v>Woche 11</v>
      </c>
      <c r="O29" s="83" t="str">
        <f t="shared" si="12"/>
        <v>Woche 12</v>
      </c>
      <c r="P29" s="83" t="str">
        <f t="shared" si="12"/>
        <v>Woche 13</v>
      </c>
      <c r="Q29" s="83" t="str">
        <f t="shared" si="12"/>
        <v>Woche 14</v>
      </c>
      <c r="R29" s="83" t="str">
        <f t="shared" si="12"/>
        <v>Woche 15</v>
      </c>
      <c r="S29" s="83" t="str">
        <f t="shared" si="12"/>
        <v>Woche 16</v>
      </c>
      <c r="T29" s="83" t="str">
        <f t="shared" si="12"/>
        <v>Woche 17</v>
      </c>
      <c r="U29" s="83" t="str">
        <f t="shared" si="12"/>
        <v>Woche 18</v>
      </c>
      <c r="V29" s="83" t="str">
        <f t="shared" si="12"/>
        <v>Woche 19</v>
      </c>
      <c r="W29" s="83" t="str">
        <f t="shared" si="12"/>
        <v>Woche 20</v>
      </c>
      <c r="X29" s="83" t="str">
        <f t="shared" si="12"/>
        <v>Woche 21</v>
      </c>
      <c r="Y29" s="83" t="str">
        <f t="shared" si="12"/>
        <v>Woche 22</v>
      </c>
      <c r="Z29" s="83" t="str">
        <f t="shared" si="12"/>
        <v>Woche 23</v>
      </c>
      <c r="AA29" s="83" t="str">
        <f t="shared" si="12"/>
        <v>Woche 24</v>
      </c>
      <c r="AB29" s="83" t="str">
        <f t="shared" si="12"/>
        <v>Woche 25</v>
      </c>
      <c r="AC29" s="83" t="str">
        <f t="shared" si="12"/>
        <v>Woche 26</v>
      </c>
      <c r="AD29" s="83" t="str">
        <f t="shared" si="12"/>
        <v>Woche 27</v>
      </c>
      <c r="AE29" s="83" t="str">
        <f t="shared" si="12"/>
        <v>Woche 28</v>
      </c>
      <c r="AF29" s="83" t="str">
        <f t="shared" si="12"/>
        <v>Woche 29</v>
      </c>
      <c r="AG29" s="83" t="str">
        <f t="shared" si="12"/>
        <v>Woche 30</v>
      </c>
      <c r="AH29" s="83" t="str">
        <f t="shared" si="12"/>
        <v>Woche 31</v>
      </c>
      <c r="AI29" s="83" t="str">
        <f t="shared" si="12"/>
        <v>Woche 32</v>
      </c>
      <c r="AJ29" s="83" t="str">
        <f t="shared" si="12"/>
        <v>Woche 33</v>
      </c>
      <c r="AK29" s="83" t="str">
        <f t="shared" si="12"/>
        <v>Woche 34</v>
      </c>
      <c r="AL29" s="83" t="str">
        <f t="shared" si="12"/>
        <v>Woche 35</v>
      </c>
      <c r="AM29" s="83" t="str">
        <f t="shared" si="12"/>
        <v>Woche 36</v>
      </c>
      <c r="AN29" s="83" t="str">
        <f t="shared" si="12"/>
        <v>Woche 37</v>
      </c>
      <c r="AO29" s="83" t="str">
        <f t="shared" si="12"/>
        <v>Woche 38</v>
      </c>
      <c r="AP29" s="83" t="str">
        <f t="shared" si="12"/>
        <v>Woche 39</v>
      </c>
      <c r="AQ29" s="83" t="str">
        <f t="shared" si="12"/>
        <v>Woche 40</v>
      </c>
      <c r="AR29" s="83" t="str">
        <f t="shared" si="12"/>
        <v>Woche 41</v>
      </c>
      <c r="AS29" s="83" t="str">
        <f t="shared" si="12"/>
        <v>Woche 42</v>
      </c>
      <c r="AT29" s="83" t="str">
        <f t="shared" si="12"/>
        <v>Woche 43</v>
      </c>
      <c r="AU29" s="83" t="str">
        <f t="shared" si="12"/>
        <v>Woche 44</v>
      </c>
      <c r="AV29" s="83" t="str">
        <f t="shared" si="12"/>
        <v>Woche 45</v>
      </c>
      <c r="AW29" s="83" t="str">
        <f t="shared" si="12"/>
        <v>Woche 46</v>
      </c>
      <c r="AX29" s="83" t="str">
        <f t="shared" si="12"/>
        <v>Woche 47</v>
      </c>
      <c r="AY29" s="83" t="str">
        <f t="shared" si="12"/>
        <v>Woche 48</v>
      </c>
      <c r="AZ29" s="83" t="str">
        <f t="shared" si="12"/>
        <v>Woche 49</v>
      </c>
      <c r="BA29" s="83" t="str">
        <f t="shared" si="12"/>
        <v>Woche 50</v>
      </c>
      <c r="BB29" s="83" t="str">
        <f t="shared" si="12"/>
        <v>Woche 51</v>
      </c>
      <c r="BC29" s="83" t="str">
        <f t="shared" si="12"/>
        <v>Woche 52</v>
      </c>
    </row>
    <row r="30" spans="1:63" x14ac:dyDescent="0.3">
      <c r="A30" s="53"/>
      <c r="B30" s="12"/>
      <c r="BC30" s="50"/>
    </row>
    <row r="31" spans="1:63" x14ac:dyDescent="0.3">
      <c r="A31" s="48" t="s">
        <v>185</v>
      </c>
      <c r="B31" s="39" t="s">
        <v>413</v>
      </c>
      <c r="D31" s="149">
        <f>+Voraussetzung!$C$10</f>
        <v>0</v>
      </c>
      <c r="E31" s="149">
        <f>+D31</f>
        <v>0</v>
      </c>
      <c r="F31" s="149">
        <f t="shared" ref="F31:BC31" si="13">+E31</f>
        <v>0</v>
      </c>
      <c r="G31" s="149">
        <f t="shared" si="13"/>
        <v>0</v>
      </c>
      <c r="H31" s="149">
        <f t="shared" si="13"/>
        <v>0</v>
      </c>
      <c r="I31" s="149">
        <f t="shared" si="13"/>
        <v>0</v>
      </c>
      <c r="J31" s="149">
        <f t="shared" si="13"/>
        <v>0</v>
      </c>
      <c r="K31" s="149">
        <f t="shared" si="13"/>
        <v>0</v>
      </c>
      <c r="L31" s="149">
        <f t="shared" si="13"/>
        <v>0</v>
      </c>
      <c r="M31" s="149">
        <f t="shared" si="13"/>
        <v>0</v>
      </c>
      <c r="N31" s="149">
        <f t="shared" si="13"/>
        <v>0</v>
      </c>
      <c r="O31" s="149">
        <f t="shared" si="13"/>
        <v>0</v>
      </c>
      <c r="P31" s="149">
        <f t="shared" si="13"/>
        <v>0</v>
      </c>
      <c r="Q31" s="149">
        <f t="shared" si="13"/>
        <v>0</v>
      </c>
      <c r="R31" s="149">
        <f t="shared" si="13"/>
        <v>0</v>
      </c>
      <c r="S31" s="149">
        <f t="shared" si="13"/>
        <v>0</v>
      </c>
      <c r="T31" s="149">
        <f t="shared" si="13"/>
        <v>0</v>
      </c>
      <c r="U31" s="149">
        <f t="shared" si="13"/>
        <v>0</v>
      </c>
      <c r="V31" s="149">
        <f t="shared" si="13"/>
        <v>0</v>
      </c>
      <c r="W31" s="149">
        <f t="shared" si="13"/>
        <v>0</v>
      </c>
      <c r="X31" s="149">
        <f t="shared" si="13"/>
        <v>0</v>
      </c>
      <c r="Y31" s="149">
        <f t="shared" si="13"/>
        <v>0</v>
      </c>
      <c r="Z31" s="149">
        <f t="shared" si="13"/>
        <v>0</v>
      </c>
      <c r="AA31" s="149">
        <f t="shared" si="13"/>
        <v>0</v>
      </c>
      <c r="AB31" s="149">
        <f t="shared" si="13"/>
        <v>0</v>
      </c>
      <c r="AC31" s="149">
        <f t="shared" si="13"/>
        <v>0</v>
      </c>
      <c r="AD31" s="149">
        <f t="shared" si="13"/>
        <v>0</v>
      </c>
      <c r="AE31" s="149">
        <f t="shared" si="13"/>
        <v>0</v>
      </c>
      <c r="AF31" s="149">
        <f t="shared" si="13"/>
        <v>0</v>
      </c>
      <c r="AG31" s="149">
        <f t="shared" si="13"/>
        <v>0</v>
      </c>
      <c r="AH31" s="149">
        <f t="shared" si="13"/>
        <v>0</v>
      </c>
      <c r="AI31" s="149">
        <f t="shared" si="13"/>
        <v>0</v>
      </c>
      <c r="AJ31" s="149">
        <f t="shared" si="13"/>
        <v>0</v>
      </c>
      <c r="AK31" s="149">
        <f t="shared" si="13"/>
        <v>0</v>
      </c>
      <c r="AL31" s="149">
        <f t="shared" si="13"/>
        <v>0</v>
      </c>
      <c r="AM31" s="149">
        <f t="shared" si="13"/>
        <v>0</v>
      </c>
      <c r="AN31" s="149">
        <f t="shared" si="13"/>
        <v>0</v>
      </c>
      <c r="AO31" s="149">
        <f t="shared" si="13"/>
        <v>0</v>
      </c>
      <c r="AP31" s="149">
        <f t="shared" si="13"/>
        <v>0</v>
      </c>
      <c r="AQ31" s="149">
        <f t="shared" si="13"/>
        <v>0</v>
      </c>
      <c r="AR31" s="149">
        <f t="shared" si="13"/>
        <v>0</v>
      </c>
      <c r="AS31" s="149">
        <f t="shared" si="13"/>
        <v>0</v>
      </c>
      <c r="AT31" s="149">
        <f t="shared" si="13"/>
        <v>0</v>
      </c>
      <c r="AU31" s="149">
        <f t="shared" si="13"/>
        <v>0</v>
      </c>
      <c r="AV31" s="149">
        <f t="shared" si="13"/>
        <v>0</v>
      </c>
      <c r="AW31" s="149">
        <f t="shared" si="13"/>
        <v>0</v>
      </c>
      <c r="AX31" s="149">
        <f t="shared" si="13"/>
        <v>0</v>
      </c>
      <c r="AY31" s="149">
        <f t="shared" si="13"/>
        <v>0</v>
      </c>
      <c r="AZ31" s="149">
        <f t="shared" si="13"/>
        <v>0</v>
      </c>
      <c r="BA31" s="149">
        <f t="shared" si="13"/>
        <v>0</v>
      </c>
      <c r="BB31" s="149">
        <f t="shared" si="13"/>
        <v>0</v>
      </c>
      <c r="BC31" s="149">
        <f t="shared" si="13"/>
        <v>0</v>
      </c>
    </row>
    <row r="32" spans="1:63" x14ac:dyDescent="0.3">
      <c r="A32" s="48"/>
      <c r="B32" s="39"/>
      <c r="BC32" s="50"/>
    </row>
    <row r="33" spans="1:55" x14ac:dyDescent="0.3">
      <c r="A33" s="48" t="s">
        <v>339</v>
      </c>
      <c r="B33" s="39" t="s">
        <v>414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378</v>
      </c>
      <c r="B35" s="12"/>
      <c r="BC35" s="50"/>
    </row>
    <row r="36" spans="1:55" x14ac:dyDescent="0.3">
      <c r="A36" s="13" t="s">
        <v>344</v>
      </c>
      <c r="B36" s="55" t="s">
        <v>415</v>
      </c>
      <c r="C36" s="146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13" t="s">
        <v>187</v>
      </c>
      <c r="B37" s="55" t="s">
        <v>415</v>
      </c>
      <c r="C37" s="146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13" t="s">
        <v>345</v>
      </c>
      <c r="B38" s="55" t="s">
        <v>416</v>
      </c>
      <c r="C38" s="146">
        <f>+Voraussetzung!$F$10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13" t="s">
        <v>346</v>
      </c>
      <c r="B39" s="55" t="s">
        <v>417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13" t="s">
        <v>347</v>
      </c>
      <c r="B40" s="55" t="s">
        <v>418</v>
      </c>
      <c r="C40" s="147">
        <f>0.07/4.33</f>
        <v>1.6166281755196306E-2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13" t="s">
        <v>325</v>
      </c>
      <c r="B41" s="55" t="s">
        <v>419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13" t="s">
        <v>348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13" t="s">
        <v>349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13" t="s">
        <v>350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13" t="s">
        <v>351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13" t="s">
        <v>352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379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380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381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382</v>
      </c>
      <c r="D55" s="83" t="str">
        <f>+D3</f>
        <v>Woche 1</v>
      </c>
      <c r="E55" s="83" t="str">
        <f t="shared" si="27"/>
        <v>Woche 2</v>
      </c>
      <c r="F55" s="83" t="str">
        <f t="shared" si="27"/>
        <v>Woche 3</v>
      </c>
      <c r="G55" s="83" t="str">
        <f t="shared" si="27"/>
        <v>Woche 4</v>
      </c>
      <c r="H55" s="83" t="str">
        <f t="shared" si="27"/>
        <v>Woche 5</v>
      </c>
      <c r="I55" s="83" t="str">
        <f t="shared" si="27"/>
        <v>Woche 6</v>
      </c>
      <c r="J55" s="83" t="str">
        <f t="shared" si="27"/>
        <v>Woche 7</v>
      </c>
      <c r="K55" s="83" t="str">
        <f t="shared" si="27"/>
        <v>Woche 8</v>
      </c>
      <c r="L55" s="83" t="str">
        <f t="shared" si="27"/>
        <v>Woche 9</v>
      </c>
      <c r="M55" s="83" t="str">
        <f t="shared" si="27"/>
        <v>Woche 10</v>
      </c>
      <c r="N55" s="83" t="str">
        <f t="shared" si="27"/>
        <v>Woche 11</v>
      </c>
      <c r="O55" s="83" t="str">
        <f t="shared" si="27"/>
        <v>Woche 12</v>
      </c>
      <c r="P55" s="83" t="str">
        <f t="shared" si="27"/>
        <v>Woche 13</v>
      </c>
      <c r="Q55" s="83" t="str">
        <f t="shared" si="27"/>
        <v>Woche 14</v>
      </c>
      <c r="R55" s="83" t="str">
        <f t="shared" si="27"/>
        <v>Woche 15</v>
      </c>
      <c r="S55" s="83" t="str">
        <f t="shared" si="27"/>
        <v>Woche 16</v>
      </c>
      <c r="T55" s="83" t="str">
        <f t="shared" si="27"/>
        <v>Woche 17</v>
      </c>
      <c r="U55" s="83" t="str">
        <f t="shared" si="27"/>
        <v>Woche 18</v>
      </c>
      <c r="V55" s="83" t="str">
        <f t="shared" si="27"/>
        <v>Woche 19</v>
      </c>
      <c r="W55" s="83" t="str">
        <f t="shared" si="27"/>
        <v>Woche 20</v>
      </c>
      <c r="X55" s="83" t="str">
        <f t="shared" si="27"/>
        <v>Woche 21</v>
      </c>
      <c r="Y55" s="83" t="str">
        <f t="shared" si="27"/>
        <v>Woche 22</v>
      </c>
      <c r="Z55" s="83" t="str">
        <f t="shared" si="27"/>
        <v>Woche 23</v>
      </c>
      <c r="AA55" s="83" t="str">
        <f t="shared" si="27"/>
        <v>Woche 24</v>
      </c>
      <c r="AB55" s="83" t="str">
        <f t="shared" si="27"/>
        <v>Woche 25</v>
      </c>
      <c r="AC55" s="83" t="str">
        <f t="shared" si="27"/>
        <v>Woche 26</v>
      </c>
      <c r="AD55" s="83" t="str">
        <f t="shared" si="27"/>
        <v>Woche 27</v>
      </c>
      <c r="AE55" s="83" t="str">
        <f t="shared" si="27"/>
        <v>Woche 28</v>
      </c>
      <c r="AF55" s="83" t="str">
        <f t="shared" si="27"/>
        <v>Woche 29</v>
      </c>
      <c r="AG55" s="83" t="str">
        <f t="shared" si="27"/>
        <v>Woche 30</v>
      </c>
      <c r="AH55" s="83" t="str">
        <f t="shared" si="27"/>
        <v>Woche 31</v>
      </c>
      <c r="AI55" s="83" t="str">
        <f t="shared" si="27"/>
        <v>Woche 32</v>
      </c>
      <c r="AJ55" s="83" t="str">
        <f t="shared" si="27"/>
        <v>Woche 33</v>
      </c>
      <c r="AK55" s="83" t="str">
        <f t="shared" si="27"/>
        <v>Woche 34</v>
      </c>
      <c r="AL55" s="83" t="str">
        <f t="shared" si="27"/>
        <v>Woche 35</v>
      </c>
      <c r="AM55" s="83" t="str">
        <f t="shared" si="27"/>
        <v>Woche 36</v>
      </c>
      <c r="AN55" s="83" t="str">
        <f t="shared" si="27"/>
        <v>Woche 37</v>
      </c>
      <c r="AO55" s="83" t="str">
        <f t="shared" si="27"/>
        <v>Woche 38</v>
      </c>
      <c r="AP55" s="83" t="str">
        <f t="shared" si="27"/>
        <v>Woche 39</v>
      </c>
      <c r="AQ55" s="83" t="str">
        <f t="shared" si="27"/>
        <v>Woche 40</v>
      </c>
      <c r="AR55" s="83" t="str">
        <f t="shared" si="27"/>
        <v>Woche 41</v>
      </c>
      <c r="AS55" s="83" t="str">
        <f t="shared" si="27"/>
        <v>Woche 42</v>
      </c>
      <c r="AT55" s="83" t="str">
        <f t="shared" si="27"/>
        <v>Woche 43</v>
      </c>
      <c r="AU55" s="83" t="str">
        <f t="shared" si="27"/>
        <v>Woche 44</v>
      </c>
      <c r="AV55" s="83" t="str">
        <f t="shared" si="27"/>
        <v>Woche 45</v>
      </c>
      <c r="AW55" s="83" t="str">
        <f t="shared" si="27"/>
        <v>Woche 46</v>
      </c>
      <c r="AX55" s="83" t="str">
        <f t="shared" si="27"/>
        <v>Woche 47</v>
      </c>
      <c r="AY55" s="83" t="str">
        <f t="shared" si="27"/>
        <v>Woche 48</v>
      </c>
      <c r="AZ55" s="83" t="str">
        <f t="shared" si="27"/>
        <v>Woche 49</v>
      </c>
      <c r="BA55" s="83" t="str">
        <f t="shared" si="27"/>
        <v>Woche 50</v>
      </c>
      <c r="BB55" s="83" t="str">
        <f t="shared" si="27"/>
        <v>Woche 51</v>
      </c>
      <c r="BC55" s="83" t="str">
        <f t="shared" si="27"/>
        <v>Woche 52</v>
      </c>
    </row>
    <row r="56" spans="1:55" x14ac:dyDescent="0.3">
      <c r="A56" s="53"/>
      <c r="B56" s="12"/>
      <c r="BC56" s="50"/>
    </row>
    <row r="57" spans="1:55" x14ac:dyDescent="0.3">
      <c r="A57" s="48" t="s">
        <v>383</v>
      </c>
      <c r="BC57" s="50"/>
    </row>
    <row r="58" spans="1:55" ht="17.25" thickBot="1" x14ac:dyDescent="0.35">
      <c r="A58" s="53" t="s">
        <v>384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307</v>
      </c>
      <c r="B60" s="12"/>
      <c r="BC60" s="50"/>
    </row>
    <row r="61" spans="1:55" x14ac:dyDescent="0.3">
      <c r="A61" s="48" t="s">
        <v>385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325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348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349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350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386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387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388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389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390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322</v>
      </c>
      <c r="B74" s="76" t="s">
        <v>420</v>
      </c>
      <c r="BC74" s="50"/>
    </row>
    <row r="75" spans="1:55" x14ac:dyDescent="0.3">
      <c r="A75" s="48" t="s">
        <v>391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392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393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394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337</v>
      </c>
      <c r="B80" s="76" t="s">
        <v>420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391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395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396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394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397</v>
      </c>
      <c r="B86" s="76" t="s">
        <v>420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391</v>
      </c>
      <c r="D87" s="56">
        <f>+Bilanz!B38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398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395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399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394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400</v>
      </c>
      <c r="B93" s="76" t="s">
        <v>420</v>
      </c>
      <c r="D93" s="56"/>
      <c r="E93" s="56"/>
      <c r="F93" s="56"/>
      <c r="G93" s="56"/>
      <c r="BC93" s="50"/>
    </row>
    <row r="94" spans="1:55" x14ac:dyDescent="0.3">
      <c r="A94" s="48" t="s">
        <v>391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325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401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394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402</v>
      </c>
      <c r="B99" s="76" t="s">
        <v>420</v>
      </c>
      <c r="BC99" s="50"/>
    </row>
    <row r="100" spans="1:55" x14ac:dyDescent="0.3">
      <c r="A100" s="48" t="s">
        <v>230</v>
      </c>
      <c r="D100" s="146">
        <f t="shared" ref="D100:AI100" si="53">+$B$13+$B$16</f>
        <v>0</v>
      </c>
      <c r="E100" s="146">
        <f t="shared" si="53"/>
        <v>0</v>
      </c>
      <c r="F100" s="146">
        <f t="shared" si="53"/>
        <v>0</v>
      </c>
      <c r="G100" s="146">
        <f t="shared" si="53"/>
        <v>0</v>
      </c>
      <c r="H100" s="146">
        <f t="shared" si="53"/>
        <v>0</v>
      </c>
      <c r="I100" s="146">
        <f t="shared" si="53"/>
        <v>0</v>
      </c>
      <c r="J100" s="146">
        <f t="shared" si="53"/>
        <v>0</v>
      </c>
      <c r="K100" s="146">
        <f t="shared" si="53"/>
        <v>0</v>
      </c>
      <c r="L100" s="146">
        <f t="shared" si="53"/>
        <v>0</v>
      </c>
      <c r="M100" s="146">
        <f t="shared" si="53"/>
        <v>0</v>
      </c>
      <c r="N100" s="146">
        <f t="shared" si="53"/>
        <v>0</v>
      </c>
      <c r="O100" s="146">
        <f t="shared" si="53"/>
        <v>0</v>
      </c>
      <c r="P100" s="146">
        <f t="shared" si="53"/>
        <v>0</v>
      </c>
      <c r="Q100" s="146">
        <f t="shared" si="53"/>
        <v>0</v>
      </c>
      <c r="R100" s="146">
        <f t="shared" si="53"/>
        <v>0</v>
      </c>
      <c r="S100" s="146">
        <f t="shared" si="53"/>
        <v>0</v>
      </c>
      <c r="T100" s="146">
        <f t="shared" si="53"/>
        <v>0</v>
      </c>
      <c r="U100" s="146">
        <f t="shared" si="53"/>
        <v>0</v>
      </c>
      <c r="V100" s="146">
        <f t="shared" si="53"/>
        <v>0</v>
      </c>
      <c r="W100" s="146">
        <f t="shared" si="53"/>
        <v>0</v>
      </c>
      <c r="X100" s="146">
        <f t="shared" si="53"/>
        <v>0</v>
      </c>
      <c r="Y100" s="146">
        <f t="shared" si="53"/>
        <v>0</v>
      </c>
      <c r="Z100" s="146">
        <f t="shared" si="53"/>
        <v>0</v>
      </c>
      <c r="AA100" s="146">
        <f t="shared" si="53"/>
        <v>0</v>
      </c>
      <c r="AB100" s="146">
        <f t="shared" si="53"/>
        <v>0</v>
      </c>
      <c r="AC100" s="146">
        <f t="shared" si="53"/>
        <v>0</v>
      </c>
      <c r="AD100" s="146">
        <f t="shared" si="53"/>
        <v>0</v>
      </c>
      <c r="AE100" s="146">
        <f t="shared" si="53"/>
        <v>0</v>
      </c>
      <c r="AF100" s="146">
        <f t="shared" si="53"/>
        <v>0</v>
      </c>
      <c r="AG100" s="146">
        <f t="shared" si="53"/>
        <v>0</v>
      </c>
      <c r="AH100" s="146">
        <f t="shared" si="53"/>
        <v>0</v>
      </c>
      <c r="AI100" s="146">
        <f t="shared" si="53"/>
        <v>0</v>
      </c>
      <c r="AJ100" s="146">
        <f t="shared" ref="AJ100:BC100" si="54">+$B$13+$B$16</f>
        <v>0</v>
      </c>
      <c r="AK100" s="146">
        <f t="shared" si="54"/>
        <v>0</v>
      </c>
      <c r="AL100" s="146">
        <f t="shared" si="54"/>
        <v>0</v>
      </c>
      <c r="AM100" s="146">
        <f t="shared" si="54"/>
        <v>0</v>
      </c>
      <c r="AN100" s="146">
        <f t="shared" si="54"/>
        <v>0</v>
      </c>
      <c r="AO100" s="146">
        <f t="shared" si="54"/>
        <v>0</v>
      </c>
      <c r="AP100" s="146">
        <f t="shared" si="54"/>
        <v>0</v>
      </c>
      <c r="AQ100" s="146">
        <f t="shared" si="54"/>
        <v>0</v>
      </c>
      <c r="AR100" s="146">
        <f t="shared" si="54"/>
        <v>0</v>
      </c>
      <c r="AS100" s="146">
        <f t="shared" si="54"/>
        <v>0</v>
      </c>
      <c r="AT100" s="146">
        <f t="shared" si="54"/>
        <v>0</v>
      </c>
      <c r="AU100" s="146">
        <f t="shared" si="54"/>
        <v>0</v>
      </c>
      <c r="AV100" s="146">
        <f t="shared" si="54"/>
        <v>0</v>
      </c>
      <c r="AW100" s="146">
        <f t="shared" si="54"/>
        <v>0</v>
      </c>
      <c r="AX100" s="146">
        <f t="shared" si="54"/>
        <v>0</v>
      </c>
      <c r="AY100" s="146">
        <f t="shared" si="54"/>
        <v>0</v>
      </c>
      <c r="AZ100" s="146">
        <f t="shared" si="54"/>
        <v>0</v>
      </c>
      <c r="BA100" s="146">
        <f t="shared" si="54"/>
        <v>0</v>
      </c>
      <c r="BB100" s="146">
        <f t="shared" si="54"/>
        <v>0</v>
      </c>
      <c r="BC100" s="148">
        <f t="shared" si="54"/>
        <v>0</v>
      </c>
    </row>
    <row r="101" spans="1:55" x14ac:dyDescent="0.3">
      <c r="A101" s="48" t="s">
        <v>403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230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D42:BC44" name="Other Variable Costs"/>
    <protectedRange sqref="C38:C41" name="Costs II"/>
    <protectedRange sqref="D23:BC24" name="Manual Adjustments"/>
    <protectedRange sqref="B13:B16" name="Costs"/>
    <protectedRange sqref="D7:BC7" name="Deliveries"/>
    <protectedRange sqref="C14:C16" name="Weeks"/>
    <protectedRange sqref="D31:BC31" name="Prices"/>
    <protectedRange sqref="D8:BC8" name="Deliveries_1"/>
  </protectedRanges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D100" sqref="D100:BC100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367</v>
      </c>
    </row>
    <row r="2" spans="1:55" ht="18.75" x14ac:dyDescent="0.3">
      <c r="A2" s="81">
        <f>+Voraussetzung!B11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248</v>
      </c>
      <c r="E3" s="83" t="s">
        <v>249</v>
      </c>
      <c r="F3" s="83" t="s">
        <v>250</v>
      </c>
      <c r="G3" s="83" t="s">
        <v>251</v>
      </c>
      <c r="H3" s="83" t="s">
        <v>252</v>
      </c>
      <c r="I3" s="83" t="s">
        <v>253</v>
      </c>
      <c r="J3" s="83" t="s">
        <v>254</v>
      </c>
      <c r="K3" s="83" t="s">
        <v>255</v>
      </c>
      <c r="L3" s="83" t="s">
        <v>256</v>
      </c>
      <c r="M3" s="83" t="s">
        <v>257</v>
      </c>
      <c r="N3" s="83" t="s">
        <v>258</v>
      </c>
      <c r="O3" s="83" t="s">
        <v>259</v>
      </c>
      <c r="P3" s="83" t="s">
        <v>260</v>
      </c>
      <c r="Q3" s="83" t="s">
        <v>261</v>
      </c>
      <c r="R3" s="83" t="s">
        <v>262</v>
      </c>
      <c r="S3" s="83" t="s">
        <v>263</v>
      </c>
      <c r="T3" s="83" t="s">
        <v>264</v>
      </c>
      <c r="U3" s="83" t="s">
        <v>265</v>
      </c>
      <c r="V3" s="83" t="s">
        <v>266</v>
      </c>
      <c r="W3" s="83" t="s">
        <v>267</v>
      </c>
      <c r="X3" s="83" t="s">
        <v>268</v>
      </c>
      <c r="Y3" s="83" t="s">
        <v>269</v>
      </c>
      <c r="Z3" s="83" t="s">
        <v>270</v>
      </c>
      <c r="AA3" s="83" t="s">
        <v>271</v>
      </c>
      <c r="AB3" s="83" t="s">
        <v>272</v>
      </c>
      <c r="AC3" s="83" t="s">
        <v>273</v>
      </c>
      <c r="AD3" s="83" t="s">
        <v>274</v>
      </c>
      <c r="AE3" s="83" t="s">
        <v>275</v>
      </c>
      <c r="AF3" s="83" t="s">
        <v>276</v>
      </c>
      <c r="AG3" s="83" t="s">
        <v>277</v>
      </c>
      <c r="AH3" s="83" t="s">
        <v>278</v>
      </c>
      <c r="AI3" s="83" t="s">
        <v>279</v>
      </c>
      <c r="AJ3" s="83" t="s">
        <v>280</v>
      </c>
      <c r="AK3" s="83" t="s">
        <v>281</v>
      </c>
      <c r="AL3" s="83" t="s">
        <v>282</v>
      </c>
      <c r="AM3" s="83" t="s">
        <v>283</v>
      </c>
      <c r="AN3" s="83" t="s">
        <v>284</v>
      </c>
      <c r="AO3" s="83" t="s">
        <v>285</v>
      </c>
      <c r="AP3" s="83" t="s">
        <v>286</v>
      </c>
      <c r="AQ3" s="83" t="s">
        <v>287</v>
      </c>
      <c r="AR3" s="83" t="s">
        <v>288</v>
      </c>
      <c r="AS3" s="83" t="s">
        <v>289</v>
      </c>
      <c r="AT3" s="83" t="s">
        <v>290</v>
      </c>
      <c r="AU3" s="83" t="s">
        <v>291</v>
      </c>
      <c r="AV3" s="83" t="s">
        <v>292</v>
      </c>
      <c r="AW3" s="83" t="s">
        <v>293</v>
      </c>
      <c r="AX3" s="83" t="s">
        <v>294</v>
      </c>
      <c r="AY3" s="83" t="s">
        <v>295</v>
      </c>
      <c r="AZ3" s="83" t="s">
        <v>296</v>
      </c>
      <c r="BA3" s="83" t="s">
        <v>297</v>
      </c>
      <c r="BB3" s="83" t="s">
        <v>298</v>
      </c>
      <c r="BC3" s="83" t="s">
        <v>299</v>
      </c>
    </row>
    <row r="5" spans="1:55" x14ac:dyDescent="0.3">
      <c r="A5" s="12" t="s">
        <v>368</v>
      </c>
      <c r="B5" s="39" t="s">
        <v>404</v>
      </c>
      <c r="C5" s="37">
        <f>+Eröffnungsbilanz!B22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339</v>
      </c>
      <c r="B6" s="39" t="s">
        <v>405</v>
      </c>
      <c r="C6" s="14"/>
      <c r="D6" s="14">
        <f>IF(ISBLANK(Verkäufe!C39),-Verkäufe!C9,-Verkäufe!C39)</f>
        <v>0</v>
      </c>
      <c r="E6" s="14">
        <f>IF(ISBLANK(Verkäufe!D39),-Verkäufe!D9,-Verkäufe!D39)</f>
        <v>0</v>
      </c>
      <c r="F6" s="14">
        <f>IF(ISBLANK(Verkäufe!E39),-Verkäufe!E9,-Verkäufe!E39)</f>
        <v>0</v>
      </c>
      <c r="G6" s="14">
        <f>IF(ISBLANK(Verkäufe!F39),-Verkäufe!F9,-Verkäufe!F39)</f>
        <v>0</v>
      </c>
      <c r="H6" s="14">
        <f>IF(ISBLANK(Verkäufe!G39),-Verkäufe!G9,-Verkäufe!G39)</f>
        <v>0</v>
      </c>
      <c r="I6" s="14">
        <f>IF(ISBLANK(Verkäufe!H39),-Verkäufe!H9,-Verkäufe!H39)</f>
        <v>0</v>
      </c>
      <c r="J6" s="14">
        <f>IF(ISBLANK(Verkäufe!I39),-Verkäufe!I9,-Verkäufe!I39)</f>
        <v>0</v>
      </c>
      <c r="K6" s="14">
        <f>IF(ISBLANK(Verkäufe!J39),-Verkäufe!J9,-Verkäufe!J39)</f>
        <v>0</v>
      </c>
      <c r="L6" s="14">
        <f>IF(ISBLANK(Verkäufe!K39),-Verkäufe!K9,-Verkäufe!K39)</f>
        <v>0</v>
      </c>
      <c r="M6" s="14">
        <f>IF(ISBLANK(Verkäufe!L39),-Verkäufe!L9,-Verkäufe!L39)</f>
        <v>0</v>
      </c>
      <c r="N6" s="14">
        <f>IF(ISBLANK(Verkäufe!M39),-Verkäufe!M9,-Verkäufe!M39)</f>
        <v>0</v>
      </c>
      <c r="O6" s="14">
        <f>IF(ISBLANK(Verkäufe!N39),-Verkäufe!N9,-Verkäufe!N39)</f>
        <v>0</v>
      </c>
      <c r="P6" s="14">
        <f>IF(ISBLANK(Verkäufe!O39),-Verkäufe!O9,-Verkäufe!O39)</f>
        <v>0</v>
      </c>
      <c r="Q6" s="14">
        <f>IF(ISBLANK(Verkäufe!P39),-Verkäufe!P9,-Verkäufe!P39)</f>
        <v>0</v>
      </c>
      <c r="R6" s="14">
        <f>IF(ISBLANK(Verkäufe!Q39),-Verkäufe!Q9,-Verkäufe!Q39)</f>
        <v>0</v>
      </c>
      <c r="S6" s="14">
        <f>IF(ISBLANK(Verkäufe!R39),-Verkäufe!R9,-Verkäufe!R39)</f>
        <v>0</v>
      </c>
      <c r="T6" s="14">
        <f>IF(ISBLANK(Verkäufe!S39),-Verkäufe!S9,-Verkäufe!S39)</f>
        <v>0</v>
      </c>
      <c r="U6" s="14">
        <f>IF(ISBLANK(Verkäufe!T39),-Verkäufe!T9,-Verkäufe!T39)</f>
        <v>0</v>
      </c>
      <c r="V6" s="14">
        <f>IF(ISBLANK(Verkäufe!U39),-Verkäufe!U9,-Verkäufe!U39)</f>
        <v>0</v>
      </c>
      <c r="W6" s="14">
        <f>IF(ISBLANK(Verkäufe!V39),-Verkäufe!V9,-Verkäufe!V39)</f>
        <v>0</v>
      </c>
      <c r="X6" s="14">
        <f>IF(ISBLANK(Verkäufe!W39),-Verkäufe!W9,-Verkäufe!W39)</f>
        <v>0</v>
      </c>
      <c r="Y6" s="14">
        <f>IF(ISBLANK(Verkäufe!X39),-Verkäufe!X9,-Verkäufe!X39)</f>
        <v>0</v>
      </c>
      <c r="Z6" s="14">
        <f>IF(ISBLANK(Verkäufe!Y39),-Verkäufe!Y9,-Verkäufe!Y39)</f>
        <v>0</v>
      </c>
      <c r="AA6" s="14">
        <f>IF(ISBLANK(Verkäufe!Z39),-Verkäufe!Z9,-Verkäufe!Z39)</f>
        <v>0</v>
      </c>
      <c r="AB6" s="14">
        <f>IF(ISBLANK(Verkäufe!AA39),-Verkäufe!AA9,-Verkäufe!AA39)</f>
        <v>0</v>
      </c>
      <c r="AC6" s="14">
        <f>IF(ISBLANK(Verkäufe!AB39),-Verkäufe!AB9,-Verkäufe!AB39)</f>
        <v>0</v>
      </c>
      <c r="AD6" s="14">
        <f>IF(ISBLANK(Verkäufe!AC39),-Verkäufe!AC9,-Verkäufe!AC39)</f>
        <v>0</v>
      </c>
      <c r="AE6" s="14">
        <f>IF(ISBLANK(Verkäufe!AD39),-Verkäufe!AD9,-Verkäufe!AD39)</f>
        <v>0</v>
      </c>
      <c r="AF6" s="14">
        <f>IF(ISBLANK(Verkäufe!AE39),-Verkäufe!AE9,-Verkäufe!AE39)</f>
        <v>0</v>
      </c>
      <c r="AG6" s="14">
        <f>IF(ISBLANK(Verkäufe!AF39),-Verkäufe!AF9,-Verkäufe!AF39)</f>
        <v>0</v>
      </c>
      <c r="AH6" s="14">
        <f>IF(ISBLANK(Verkäufe!AG39),-Verkäufe!AG9,-Verkäufe!AG39)</f>
        <v>0</v>
      </c>
      <c r="AI6" s="14">
        <f>IF(ISBLANK(Verkäufe!AH39),-Verkäufe!AH9,-Verkäufe!AH39)</f>
        <v>0</v>
      </c>
      <c r="AJ6" s="14">
        <f>IF(ISBLANK(Verkäufe!AI39),-Verkäufe!AI9,-Verkäufe!AI39)</f>
        <v>0</v>
      </c>
      <c r="AK6" s="14">
        <f>IF(ISBLANK(Verkäufe!AJ39),-Verkäufe!AJ9,-Verkäufe!AJ39)</f>
        <v>0</v>
      </c>
      <c r="AL6" s="14">
        <f>IF(ISBLANK(Verkäufe!AK39),-Verkäufe!AK9,-Verkäufe!AK39)</f>
        <v>0</v>
      </c>
      <c r="AM6" s="14">
        <f>IF(ISBLANK(Verkäufe!AL39),-Verkäufe!AL9,-Verkäufe!AL39)</f>
        <v>0</v>
      </c>
      <c r="AN6" s="14">
        <f>IF(ISBLANK(Verkäufe!AM39),-Verkäufe!AM9,-Verkäufe!AM39)</f>
        <v>0</v>
      </c>
      <c r="AO6" s="14">
        <f>IF(ISBLANK(Verkäufe!AN39),-Verkäufe!AN9,-Verkäufe!AN39)</f>
        <v>0</v>
      </c>
      <c r="AP6" s="14">
        <f>IF(ISBLANK(Verkäufe!AO39),-Verkäufe!AO9,-Verkäufe!AO39)</f>
        <v>0</v>
      </c>
      <c r="AQ6" s="14">
        <f>IF(ISBLANK(Verkäufe!AP39),-Verkäufe!AP9,-Verkäufe!AP39)</f>
        <v>0</v>
      </c>
      <c r="AR6" s="14">
        <f>IF(ISBLANK(Verkäufe!AQ39),-Verkäufe!AQ9,-Verkäufe!AQ39)</f>
        <v>0</v>
      </c>
      <c r="AS6" s="14">
        <f>IF(ISBLANK(Verkäufe!AR39),-Verkäufe!AR9,-Verkäufe!AR39)</f>
        <v>0</v>
      </c>
      <c r="AT6" s="14">
        <f>IF(ISBLANK(Verkäufe!AS39),-Verkäufe!AS9,-Verkäufe!AS39)</f>
        <v>0</v>
      </c>
      <c r="AU6" s="14">
        <f>IF(ISBLANK(Verkäufe!AT39),-Verkäufe!AT9,-Verkäufe!AT39)</f>
        <v>0</v>
      </c>
      <c r="AV6" s="14">
        <f>IF(ISBLANK(Verkäufe!AU39),-Verkäufe!AU9,-Verkäufe!AU39)</f>
        <v>0</v>
      </c>
      <c r="AW6" s="14">
        <f>IF(ISBLANK(Verkäufe!AV39),-Verkäufe!AV9,-Verkäufe!AV39)</f>
        <v>0</v>
      </c>
      <c r="AX6" s="14">
        <f>IF(ISBLANK(Verkäufe!AW39),-Verkäufe!AW9,-Verkäufe!AW39)</f>
        <v>0</v>
      </c>
      <c r="AY6" s="14">
        <f>IF(ISBLANK(Verkäufe!AX39),-Verkäufe!AX9,-Verkäufe!AX39)</f>
        <v>0</v>
      </c>
      <c r="AZ6" s="14">
        <f>IF(ISBLANK(Verkäufe!AY39),-Verkäufe!AY9,-Verkäufe!AY39)</f>
        <v>0</v>
      </c>
      <c r="BA6" s="14">
        <f>IF(ISBLANK(Verkäufe!AZ39),-Verkäufe!AZ9,-Verkäufe!AZ39)</f>
        <v>0</v>
      </c>
      <c r="BB6" s="14">
        <f>IF(ISBLANK(Verkäufe!BA39),-Verkäufe!BA9,-Verkäufe!BA39)</f>
        <v>0</v>
      </c>
      <c r="BC6" s="14">
        <f>IF(ISBLANK(Verkäufe!BB39),-Verkäufe!BB9,-Verkäufe!BB39)</f>
        <v>0</v>
      </c>
    </row>
    <row r="7" spans="1:55" x14ac:dyDescent="0.3">
      <c r="A7" s="3" t="s">
        <v>369</v>
      </c>
      <c r="B7" s="39" t="s">
        <v>406</v>
      </c>
      <c r="C7" s="14">
        <f>+Eröffnungsbilanz!B53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370</v>
      </c>
      <c r="B8" s="39" t="s">
        <v>407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371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372</v>
      </c>
      <c r="B12" s="12" t="s">
        <v>353</v>
      </c>
      <c r="C12" s="12" t="s">
        <v>412</v>
      </c>
    </row>
    <row r="13" spans="1:55" x14ac:dyDescent="0.3">
      <c r="A13" s="3" t="s">
        <v>132</v>
      </c>
      <c r="B13" s="99">
        <f>+Voraussetzung!$D$11</f>
        <v>0</v>
      </c>
    </row>
    <row r="14" spans="1:55" x14ac:dyDescent="0.3">
      <c r="A14" s="3" t="s">
        <v>44</v>
      </c>
      <c r="B14" s="99">
        <f>+B13*Voraussetzung!$G$11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+Voraussetzung!$E$11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372</v>
      </c>
      <c r="B18" s="12"/>
    </row>
    <row r="19" spans="1:55" x14ac:dyDescent="0.3">
      <c r="A19" s="3" t="s">
        <v>374</v>
      </c>
      <c r="B19" s="39" t="s">
        <v>408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239</v>
      </c>
      <c r="B20" s="39" t="s">
        <v>409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240</v>
      </c>
      <c r="B21" s="39" t="s">
        <v>409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241</v>
      </c>
      <c r="B22" s="39" t="s">
        <v>409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375</v>
      </c>
      <c r="B23" s="39" t="s">
        <v>410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376</v>
      </c>
      <c r="B24" s="39" t="s">
        <v>411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377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338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Woche 1</v>
      </c>
      <c r="E29" s="83" t="str">
        <f t="shared" si="12"/>
        <v>Woche 2</v>
      </c>
      <c r="F29" s="83" t="str">
        <f t="shared" si="12"/>
        <v>Woche 3</v>
      </c>
      <c r="G29" s="83" t="str">
        <f t="shared" si="12"/>
        <v>Woche 4</v>
      </c>
      <c r="H29" s="83" t="str">
        <f t="shared" si="12"/>
        <v>Woche 5</v>
      </c>
      <c r="I29" s="83" t="str">
        <f t="shared" si="12"/>
        <v>Woche 6</v>
      </c>
      <c r="J29" s="83" t="str">
        <f t="shared" si="12"/>
        <v>Woche 7</v>
      </c>
      <c r="K29" s="83" t="str">
        <f t="shared" si="12"/>
        <v>Woche 8</v>
      </c>
      <c r="L29" s="83" t="str">
        <f t="shared" si="12"/>
        <v>Woche 9</v>
      </c>
      <c r="M29" s="83" t="str">
        <f t="shared" si="12"/>
        <v>Woche 10</v>
      </c>
      <c r="N29" s="83" t="str">
        <f t="shared" si="12"/>
        <v>Woche 11</v>
      </c>
      <c r="O29" s="83" t="str">
        <f t="shared" si="12"/>
        <v>Woche 12</v>
      </c>
      <c r="P29" s="83" t="str">
        <f t="shared" si="12"/>
        <v>Woche 13</v>
      </c>
      <c r="Q29" s="83" t="str">
        <f t="shared" si="12"/>
        <v>Woche 14</v>
      </c>
      <c r="R29" s="83" t="str">
        <f t="shared" si="12"/>
        <v>Woche 15</v>
      </c>
      <c r="S29" s="83" t="str">
        <f t="shared" si="12"/>
        <v>Woche 16</v>
      </c>
      <c r="T29" s="83" t="str">
        <f t="shared" si="12"/>
        <v>Woche 17</v>
      </c>
      <c r="U29" s="83" t="str">
        <f t="shared" si="12"/>
        <v>Woche 18</v>
      </c>
      <c r="V29" s="83" t="str">
        <f t="shared" si="12"/>
        <v>Woche 19</v>
      </c>
      <c r="W29" s="83" t="str">
        <f t="shared" si="12"/>
        <v>Woche 20</v>
      </c>
      <c r="X29" s="83" t="str">
        <f t="shared" si="12"/>
        <v>Woche 21</v>
      </c>
      <c r="Y29" s="83" t="str">
        <f t="shared" si="12"/>
        <v>Woche 22</v>
      </c>
      <c r="Z29" s="83" t="str">
        <f t="shared" si="12"/>
        <v>Woche 23</v>
      </c>
      <c r="AA29" s="83" t="str">
        <f t="shared" si="12"/>
        <v>Woche 24</v>
      </c>
      <c r="AB29" s="83" t="str">
        <f t="shared" si="12"/>
        <v>Woche 25</v>
      </c>
      <c r="AC29" s="83" t="str">
        <f t="shared" si="12"/>
        <v>Woche 26</v>
      </c>
      <c r="AD29" s="83" t="str">
        <f t="shared" si="12"/>
        <v>Woche 27</v>
      </c>
      <c r="AE29" s="83" t="str">
        <f t="shared" si="12"/>
        <v>Woche 28</v>
      </c>
      <c r="AF29" s="83" t="str">
        <f t="shared" si="12"/>
        <v>Woche 29</v>
      </c>
      <c r="AG29" s="83" t="str">
        <f t="shared" si="12"/>
        <v>Woche 30</v>
      </c>
      <c r="AH29" s="83" t="str">
        <f t="shared" si="12"/>
        <v>Woche 31</v>
      </c>
      <c r="AI29" s="83" t="str">
        <f t="shared" si="12"/>
        <v>Woche 32</v>
      </c>
      <c r="AJ29" s="83" t="str">
        <f t="shared" si="12"/>
        <v>Woche 33</v>
      </c>
      <c r="AK29" s="83" t="str">
        <f t="shared" si="12"/>
        <v>Woche 34</v>
      </c>
      <c r="AL29" s="83" t="str">
        <f t="shared" si="12"/>
        <v>Woche 35</v>
      </c>
      <c r="AM29" s="83" t="str">
        <f t="shared" si="12"/>
        <v>Woche 36</v>
      </c>
      <c r="AN29" s="83" t="str">
        <f t="shared" si="12"/>
        <v>Woche 37</v>
      </c>
      <c r="AO29" s="83" t="str">
        <f t="shared" si="12"/>
        <v>Woche 38</v>
      </c>
      <c r="AP29" s="83" t="str">
        <f t="shared" si="12"/>
        <v>Woche 39</v>
      </c>
      <c r="AQ29" s="83" t="str">
        <f t="shared" si="12"/>
        <v>Woche 40</v>
      </c>
      <c r="AR29" s="83" t="str">
        <f t="shared" si="12"/>
        <v>Woche 41</v>
      </c>
      <c r="AS29" s="83" t="str">
        <f t="shared" si="12"/>
        <v>Woche 42</v>
      </c>
      <c r="AT29" s="83" t="str">
        <f t="shared" si="12"/>
        <v>Woche 43</v>
      </c>
      <c r="AU29" s="83" t="str">
        <f t="shared" si="12"/>
        <v>Woche 44</v>
      </c>
      <c r="AV29" s="83" t="str">
        <f t="shared" si="12"/>
        <v>Woche 45</v>
      </c>
      <c r="AW29" s="83" t="str">
        <f t="shared" si="12"/>
        <v>Woche 46</v>
      </c>
      <c r="AX29" s="83" t="str">
        <f t="shared" si="12"/>
        <v>Woche 47</v>
      </c>
      <c r="AY29" s="83" t="str">
        <f t="shared" si="12"/>
        <v>Woche 48</v>
      </c>
      <c r="AZ29" s="83" t="str">
        <f t="shared" si="12"/>
        <v>Woche 49</v>
      </c>
      <c r="BA29" s="83" t="str">
        <f t="shared" si="12"/>
        <v>Woche 50</v>
      </c>
      <c r="BB29" s="83" t="str">
        <f t="shared" si="12"/>
        <v>Woche 51</v>
      </c>
      <c r="BC29" s="83" t="str">
        <f t="shared" si="12"/>
        <v>Woche 52</v>
      </c>
    </row>
    <row r="30" spans="1:55" x14ac:dyDescent="0.3">
      <c r="A30" s="53"/>
      <c r="B30" s="12"/>
      <c r="BC30" s="50"/>
    </row>
    <row r="31" spans="1:55" x14ac:dyDescent="0.3">
      <c r="A31" s="48" t="s">
        <v>185</v>
      </c>
      <c r="B31" s="39" t="s">
        <v>413</v>
      </c>
      <c r="D31" s="147">
        <f>+Voraussetzung!$C$11</f>
        <v>0</v>
      </c>
      <c r="E31" s="147">
        <f>+D31</f>
        <v>0</v>
      </c>
      <c r="F31" s="147">
        <f t="shared" ref="F31:BC31" si="13">+E31</f>
        <v>0</v>
      </c>
      <c r="G31" s="147">
        <f t="shared" si="13"/>
        <v>0</v>
      </c>
      <c r="H31" s="147">
        <f t="shared" si="13"/>
        <v>0</v>
      </c>
      <c r="I31" s="147">
        <f t="shared" si="13"/>
        <v>0</v>
      </c>
      <c r="J31" s="147">
        <f t="shared" si="13"/>
        <v>0</v>
      </c>
      <c r="K31" s="147">
        <f t="shared" si="13"/>
        <v>0</v>
      </c>
      <c r="L31" s="147">
        <f t="shared" si="13"/>
        <v>0</v>
      </c>
      <c r="M31" s="147">
        <f t="shared" si="13"/>
        <v>0</v>
      </c>
      <c r="N31" s="147">
        <f t="shared" si="13"/>
        <v>0</v>
      </c>
      <c r="O31" s="147">
        <f t="shared" si="13"/>
        <v>0</v>
      </c>
      <c r="P31" s="147">
        <f t="shared" si="13"/>
        <v>0</v>
      </c>
      <c r="Q31" s="147">
        <f t="shared" si="13"/>
        <v>0</v>
      </c>
      <c r="R31" s="147">
        <f t="shared" si="13"/>
        <v>0</v>
      </c>
      <c r="S31" s="147">
        <f t="shared" si="13"/>
        <v>0</v>
      </c>
      <c r="T31" s="147">
        <f t="shared" si="13"/>
        <v>0</v>
      </c>
      <c r="U31" s="147">
        <f t="shared" si="13"/>
        <v>0</v>
      </c>
      <c r="V31" s="147">
        <f t="shared" si="13"/>
        <v>0</v>
      </c>
      <c r="W31" s="147">
        <f t="shared" si="13"/>
        <v>0</v>
      </c>
      <c r="X31" s="147">
        <f t="shared" si="13"/>
        <v>0</v>
      </c>
      <c r="Y31" s="147">
        <f t="shared" si="13"/>
        <v>0</v>
      </c>
      <c r="Z31" s="147">
        <f t="shared" si="13"/>
        <v>0</v>
      </c>
      <c r="AA31" s="147">
        <f t="shared" si="13"/>
        <v>0</v>
      </c>
      <c r="AB31" s="147">
        <f t="shared" si="13"/>
        <v>0</v>
      </c>
      <c r="AC31" s="147">
        <f t="shared" si="13"/>
        <v>0</v>
      </c>
      <c r="AD31" s="147">
        <f t="shared" si="13"/>
        <v>0</v>
      </c>
      <c r="AE31" s="147">
        <f t="shared" si="13"/>
        <v>0</v>
      </c>
      <c r="AF31" s="147">
        <f t="shared" si="13"/>
        <v>0</v>
      </c>
      <c r="AG31" s="147">
        <f t="shared" si="13"/>
        <v>0</v>
      </c>
      <c r="AH31" s="147">
        <f t="shared" si="13"/>
        <v>0</v>
      </c>
      <c r="AI31" s="147">
        <f t="shared" si="13"/>
        <v>0</v>
      </c>
      <c r="AJ31" s="147">
        <f t="shared" si="13"/>
        <v>0</v>
      </c>
      <c r="AK31" s="147">
        <f t="shared" si="13"/>
        <v>0</v>
      </c>
      <c r="AL31" s="147">
        <f t="shared" si="13"/>
        <v>0</v>
      </c>
      <c r="AM31" s="147">
        <f t="shared" si="13"/>
        <v>0</v>
      </c>
      <c r="AN31" s="147">
        <f t="shared" si="13"/>
        <v>0</v>
      </c>
      <c r="AO31" s="147">
        <f t="shared" si="13"/>
        <v>0</v>
      </c>
      <c r="AP31" s="147">
        <f t="shared" si="13"/>
        <v>0</v>
      </c>
      <c r="AQ31" s="147">
        <f t="shared" si="13"/>
        <v>0</v>
      </c>
      <c r="AR31" s="147">
        <f t="shared" si="13"/>
        <v>0</v>
      </c>
      <c r="AS31" s="147">
        <f t="shared" si="13"/>
        <v>0</v>
      </c>
      <c r="AT31" s="147">
        <f t="shared" si="13"/>
        <v>0</v>
      </c>
      <c r="AU31" s="147">
        <f t="shared" si="13"/>
        <v>0</v>
      </c>
      <c r="AV31" s="147">
        <f t="shared" si="13"/>
        <v>0</v>
      </c>
      <c r="AW31" s="147">
        <f t="shared" si="13"/>
        <v>0</v>
      </c>
      <c r="AX31" s="147">
        <f t="shared" si="13"/>
        <v>0</v>
      </c>
      <c r="AY31" s="147">
        <f t="shared" si="13"/>
        <v>0</v>
      </c>
      <c r="AZ31" s="147">
        <f t="shared" si="13"/>
        <v>0</v>
      </c>
      <c r="BA31" s="147">
        <f t="shared" si="13"/>
        <v>0</v>
      </c>
      <c r="BB31" s="147">
        <f t="shared" si="13"/>
        <v>0</v>
      </c>
      <c r="BC31" s="147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339</v>
      </c>
      <c r="B33" s="39" t="s">
        <v>414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378</v>
      </c>
      <c r="B35" s="12"/>
      <c r="BC35" s="50"/>
    </row>
    <row r="36" spans="1:55" x14ac:dyDescent="0.3">
      <c r="A36" s="13" t="s">
        <v>344</v>
      </c>
      <c r="B36" s="55" t="s">
        <v>415</v>
      </c>
      <c r="C36" s="146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13" t="s">
        <v>187</v>
      </c>
      <c r="B37" s="55" t="s">
        <v>415</v>
      </c>
      <c r="C37" s="146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13" t="s">
        <v>345</v>
      </c>
      <c r="B38" s="55" t="s">
        <v>416</v>
      </c>
      <c r="C38" s="146">
        <f>+Voraussetzung!$F$11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13" t="s">
        <v>346</v>
      </c>
      <c r="B39" s="55" t="s">
        <v>417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13" t="s">
        <v>347</v>
      </c>
      <c r="B40" s="55" t="s">
        <v>418</v>
      </c>
      <c r="C40" s="147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13" t="s">
        <v>325</v>
      </c>
      <c r="B41" s="55" t="s">
        <v>419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13" t="s">
        <v>348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13" t="s">
        <v>349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13" t="s">
        <v>350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13" t="s">
        <v>351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2">
        <f t="shared" si="22"/>
        <v>0</v>
      </c>
    </row>
    <row r="46" spans="1:55" x14ac:dyDescent="0.3">
      <c r="A46" s="13" t="s">
        <v>352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379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380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381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382</v>
      </c>
      <c r="D55" s="83" t="str">
        <f>+D3</f>
        <v>Woche 1</v>
      </c>
      <c r="E55" s="83" t="str">
        <f t="shared" si="27"/>
        <v>Woche 2</v>
      </c>
      <c r="F55" s="83" t="str">
        <f t="shared" si="27"/>
        <v>Woche 3</v>
      </c>
      <c r="G55" s="83" t="str">
        <f t="shared" si="27"/>
        <v>Woche 4</v>
      </c>
      <c r="H55" s="83" t="str">
        <f t="shared" si="27"/>
        <v>Woche 5</v>
      </c>
      <c r="I55" s="83" t="str">
        <f t="shared" si="27"/>
        <v>Woche 6</v>
      </c>
      <c r="J55" s="83" t="str">
        <f t="shared" si="27"/>
        <v>Woche 7</v>
      </c>
      <c r="K55" s="83" t="str">
        <f t="shared" si="27"/>
        <v>Woche 8</v>
      </c>
      <c r="L55" s="83" t="str">
        <f t="shared" si="27"/>
        <v>Woche 9</v>
      </c>
      <c r="M55" s="83" t="str">
        <f t="shared" si="27"/>
        <v>Woche 10</v>
      </c>
      <c r="N55" s="83" t="str">
        <f t="shared" si="27"/>
        <v>Woche 11</v>
      </c>
      <c r="O55" s="83" t="str">
        <f t="shared" si="27"/>
        <v>Woche 12</v>
      </c>
      <c r="P55" s="83" t="str">
        <f t="shared" si="27"/>
        <v>Woche 13</v>
      </c>
      <c r="Q55" s="83" t="str">
        <f t="shared" si="27"/>
        <v>Woche 14</v>
      </c>
      <c r="R55" s="83" t="str">
        <f t="shared" si="27"/>
        <v>Woche 15</v>
      </c>
      <c r="S55" s="83" t="str">
        <f t="shared" si="27"/>
        <v>Woche 16</v>
      </c>
      <c r="T55" s="83" t="str">
        <f t="shared" si="27"/>
        <v>Woche 17</v>
      </c>
      <c r="U55" s="83" t="str">
        <f t="shared" si="27"/>
        <v>Woche 18</v>
      </c>
      <c r="V55" s="83" t="str">
        <f t="shared" si="27"/>
        <v>Woche 19</v>
      </c>
      <c r="W55" s="83" t="str">
        <f t="shared" si="27"/>
        <v>Woche 20</v>
      </c>
      <c r="X55" s="83" t="str">
        <f t="shared" si="27"/>
        <v>Woche 21</v>
      </c>
      <c r="Y55" s="83" t="str">
        <f t="shared" si="27"/>
        <v>Woche 22</v>
      </c>
      <c r="Z55" s="83" t="str">
        <f t="shared" si="27"/>
        <v>Woche 23</v>
      </c>
      <c r="AA55" s="83" t="str">
        <f t="shared" si="27"/>
        <v>Woche 24</v>
      </c>
      <c r="AB55" s="83" t="str">
        <f t="shared" si="27"/>
        <v>Woche 25</v>
      </c>
      <c r="AC55" s="83" t="str">
        <f t="shared" si="27"/>
        <v>Woche 26</v>
      </c>
      <c r="AD55" s="83" t="str">
        <f t="shared" si="27"/>
        <v>Woche 27</v>
      </c>
      <c r="AE55" s="83" t="str">
        <f t="shared" si="27"/>
        <v>Woche 28</v>
      </c>
      <c r="AF55" s="83" t="str">
        <f t="shared" si="27"/>
        <v>Woche 29</v>
      </c>
      <c r="AG55" s="83" t="str">
        <f t="shared" si="27"/>
        <v>Woche 30</v>
      </c>
      <c r="AH55" s="83" t="str">
        <f t="shared" si="27"/>
        <v>Woche 31</v>
      </c>
      <c r="AI55" s="83" t="str">
        <f t="shared" si="27"/>
        <v>Woche 32</v>
      </c>
      <c r="AJ55" s="83" t="str">
        <f t="shared" si="27"/>
        <v>Woche 33</v>
      </c>
      <c r="AK55" s="83" t="str">
        <f t="shared" si="27"/>
        <v>Woche 34</v>
      </c>
      <c r="AL55" s="83" t="str">
        <f t="shared" si="27"/>
        <v>Woche 35</v>
      </c>
      <c r="AM55" s="83" t="str">
        <f t="shared" si="27"/>
        <v>Woche 36</v>
      </c>
      <c r="AN55" s="83" t="str">
        <f t="shared" si="27"/>
        <v>Woche 37</v>
      </c>
      <c r="AO55" s="83" t="str">
        <f t="shared" si="27"/>
        <v>Woche 38</v>
      </c>
      <c r="AP55" s="83" t="str">
        <f t="shared" si="27"/>
        <v>Woche 39</v>
      </c>
      <c r="AQ55" s="83" t="str">
        <f t="shared" si="27"/>
        <v>Woche 40</v>
      </c>
      <c r="AR55" s="83" t="str">
        <f t="shared" si="27"/>
        <v>Woche 41</v>
      </c>
      <c r="AS55" s="83" t="str">
        <f t="shared" si="27"/>
        <v>Woche 42</v>
      </c>
      <c r="AT55" s="83" t="str">
        <f t="shared" si="27"/>
        <v>Woche 43</v>
      </c>
      <c r="AU55" s="83" t="str">
        <f t="shared" si="27"/>
        <v>Woche 44</v>
      </c>
      <c r="AV55" s="83" t="str">
        <f t="shared" si="27"/>
        <v>Woche 45</v>
      </c>
      <c r="AW55" s="83" t="str">
        <f t="shared" si="27"/>
        <v>Woche 46</v>
      </c>
      <c r="AX55" s="83" t="str">
        <f t="shared" si="27"/>
        <v>Woche 47</v>
      </c>
      <c r="AY55" s="83" t="str">
        <f t="shared" si="27"/>
        <v>Woche 48</v>
      </c>
      <c r="AZ55" s="83" t="str">
        <f t="shared" si="27"/>
        <v>Woche 49</v>
      </c>
      <c r="BA55" s="83" t="str">
        <f t="shared" si="27"/>
        <v>Woche 50</v>
      </c>
      <c r="BB55" s="83" t="str">
        <f t="shared" si="27"/>
        <v>Woche 51</v>
      </c>
      <c r="BC55" s="83" t="str">
        <f t="shared" si="27"/>
        <v>Woche 52</v>
      </c>
    </row>
    <row r="56" spans="1:55" x14ac:dyDescent="0.3">
      <c r="A56" s="53"/>
      <c r="B56" s="12"/>
      <c r="BC56" s="50"/>
    </row>
    <row r="57" spans="1:55" x14ac:dyDescent="0.3">
      <c r="A57" s="48" t="s">
        <v>383</v>
      </c>
      <c r="BC57" s="50"/>
    </row>
    <row r="58" spans="1:55" ht="17.25" thickBot="1" x14ac:dyDescent="0.35">
      <c r="A58" s="53" t="s">
        <v>384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307</v>
      </c>
      <c r="B60" s="12"/>
      <c r="BC60" s="50"/>
    </row>
    <row r="61" spans="1:55" x14ac:dyDescent="0.3">
      <c r="A61" s="48" t="s">
        <v>385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325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348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349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350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386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387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388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389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390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322</v>
      </c>
      <c r="B74" s="76" t="s">
        <v>420</v>
      </c>
      <c r="BC74" s="50"/>
    </row>
    <row r="75" spans="1:55" x14ac:dyDescent="0.3">
      <c r="A75" s="48" t="s">
        <v>391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392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393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394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337</v>
      </c>
      <c r="B80" s="76" t="s">
        <v>420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391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395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396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394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397</v>
      </c>
      <c r="B86" s="76" t="s">
        <v>420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391</v>
      </c>
      <c r="D87" s="56">
        <f>+Bilanz!B39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398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395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399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394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400</v>
      </c>
      <c r="B93" s="76" t="s">
        <v>420</v>
      </c>
      <c r="D93" s="56"/>
      <c r="E93" s="56"/>
      <c r="F93" s="56"/>
      <c r="G93" s="56"/>
      <c r="BC93" s="50"/>
    </row>
    <row r="94" spans="1:55" x14ac:dyDescent="0.3">
      <c r="A94" s="48" t="s">
        <v>391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325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401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394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402</v>
      </c>
      <c r="B99" s="76" t="s">
        <v>420</v>
      </c>
      <c r="BC99" s="50"/>
    </row>
    <row r="100" spans="1:55" x14ac:dyDescent="0.3">
      <c r="A100" s="48" t="s">
        <v>230</v>
      </c>
      <c r="D100" s="146">
        <f t="shared" ref="D100:AI100" si="53">+$B$13+$B$16</f>
        <v>0</v>
      </c>
      <c r="E100" s="146">
        <f t="shared" si="53"/>
        <v>0</v>
      </c>
      <c r="F100" s="146">
        <f t="shared" si="53"/>
        <v>0</v>
      </c>
      <c r="G100" s="146">
        <f t="shared" si="53"/>
        <v>0</v>
      </c>
      <c r="H100" s="146">
        <f t="shared" si="53"/>
        <v>0</v>
      </c>
      <c r="I100" s="146">
        <f t="shared" si="53"/>
        <v>0</v>
      </c>
      <c r="J100" s="146">
        <f t="shared" si="53"/>
        <v>0</v>
      </c>
      <c r="K100" s="146">
        <f t="shared" si="53"/>
        <v>0</v>
      </c>
      <c r="L100" s="146">
        <f t="shared" si="53"/>
        <v>0</v>
      </c>
      <c r="M100" s="146">
        <f t="shared" si="53"/>
        <v>0</v>
      </c>
      <c r="N100" s="146">
        <f t="shared" si="53"/>
        <v>0</v>
      </c>
      <c r="O100" s="146">
        <f t="shared" si="53"/>
        <v>0</v>
      </c>
      <c r="P100" s="146">
        <f t="shared" si="53"/>
        <v>0</v>
      </c>
      <c r="Q100" s="146">
        <f t="shared" si="53"/>
        <v>0</v>
      </c>
      <c r="R100" s="146">
        <f t="shared" si="53"/>
        <v>0</v>
      </c>
      <c r="S100" s="146">
        <f t="shared" si="53"/>
        <v>0</v>
      </c>
      <c r="T100" s="146">
        <f t="shared" si="53"/>
        <v>0</v>
      </c>
      <c r="U100" s="146">
        <f t="shared" si="53"/>
        <v>0</v>
      </c>
      <c r="V100" s="146">
        <f t="shared" si="53"/>
        <v>0</v>
      </c>
      <c r="W100" s="146">
        <f t="shared" si="53"/>
        <v>0</v>
      </c>
      <c r="X100" s="146">
        <f t="shared" si="53"/>
        <v>0</v>
      </c>
      <c r="Y100" s="146">
        <f t="shared" si="53"/>
        <v>0</v>
      </c>
      <c r="Z100" s="146">
        <f t="shared" si="53"/>
        <v>0</v>
      </c>
      <c r="AA100" s="146">
        <f t="shared" si="53"/>
        <v>0</v>
      </c>
      <c r="AB100" s="146">
        <f t="shared" si="53"/>
        <v>0</v>
      </c>
      <c r="AC100" s="146">
        <f t="shared" si="53"/>
        <v>0</v>
      </c>
      <c r="AD100" s="146">
        <f t="shared" si="53"/>
        <v>0</v>
      </c>
      <c r="AE100" s="146">
        <f t="shared" si="53"/>
        <v>0</v>
      </c>
      <c r="AF100" s="146">
        <f t="shared" si="53"/>
        <v>0</v>
      </c>
      <c r="AG100" s="146">
        <f t="shared" si="53"/>
        <v>0</v>
      </c>
      <c r="AH100" s="146">
        <f t="shared" si="53"/>
        <v>0</v>
      </c>
      <c r="AI100" s="146">
        <f t="shared" si="53"/>
        <v>0</v>
      </c>
      <c r="AJ100" s="146">
        <f t="shared" ref="AJ100:BC100" si="54">+$B$13+$B$16</f>
        <v>0</v>
      </c>
      <c r="AK100" s="146">
        <f t="shared" si="54"/>
        <v>0</v>
      </c>
      <c r="AL100" s="146">
        <f t="shared" si="54"/>
        <v>0</v>
      </c>
      <c r="AM100" s="146">
        <f t="shared" si="54"/>
        <v>0</v>
      </c>
      <c r="AN100" s="146">
        <f t="shared" si="54"/>
        <v>0</v>
      </c>
      <c r="AO100" s="146">
        <f t="shared" si="54"/>
        <v>0</v>
      </c>
      <c r="AP100" s="146">
        <f t="shared" si="54"/>
        <v>0</v>
      </c>
      <c r="AQ100" s="146">
        <f t="shared" si="54"/>
        <v>0</v>
      </c>
      <c r="AR100" s="146">
        <f t="shared" si="54"/>
        <v>0</v>
      </c>
      <c r="AS100" s="146">
        <f t="shared" si="54"/>
        <v>0</v>
      </c>
      <c r="AT100" s="146">
        <f t="shared" si="54"/>
        <v>0</v>
      </c>
      <c r="AU100" s="146">
        <f t="shared" si="54"/>
        <v>0</v>
      </c>
      <c r="AV100" s="146">
        <f t="shared" si="54"/>
        <v>0</v>
      </c>
      <c r="AW100" s="146">
        <f t="shared" si="54"/>
        <v>0</v>
      </c>
      <c r="AX100" s="146">
        <f t="shared" si="54"/>
        <v>0</v>
      </c>
      <c r="AY100" s="146">
        <f t="shared" si="54"/>
        <v>0</v>
      </c>
      <c r="AZ100" s="146">
        <f t="shared" si="54"/>
        <v>0</v>
      </c>
      <c r="BA100" s="146">
        <f t="shared" si="54"/>
        <v>0</v>
      </c>
      <c r="BB100" s="146">
        <f t="shared" si="54"/>
        <v>0</v>
      </c>
      <c r="BC100" s="148">
        <f t="shared" si="54"/>
        <v>0</v>
      </c>
    </row>
    <row r="101" spans="1:55" x14ac:dyDescent="0.3">
      <c r="A101" s="48" t="s">
        <v>403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230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D42:BC44" name="Other Variable Costs"/>
    <protectedRange sqref="D31:BC31" name="Prices"/>
    <protectedRange sqref="C14:C16" name="Weeks"/>
    <protectedRange sqref="D7:BC8" name="Deliveries"/>
    <protectedRange sqref="B13:B16" name="Costs"/>
    <protectedRange sqref="D23:BC24" name="Adjustments"/>
    <protectedRange sqref="C38:C41" name="Costs II"/>
  </protectedRanges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D8" sqref="D8:B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+Voraussetzung!B12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+Eröffnungsbilanz!B23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IF(ISBLANK(Verkäufe!C40),-Verkäufe!C10,-Verkäufe!C40)</f>
        <v>0</v>
      </c>
      <c r="E6" s="14">
        <f>IF(ISBLANK(Verkäufe!D40),-Verkäufe!D10,-Verkäufe!D40)</f>
        <v>0</v>
      </c>
      <c r="F6" s="14">
        <f>IF(ISBLANK(Verkäufe!E40),-Verkäufe!E10,-Verkäufe!E40)</f>
        <v>0</v>
      </c>
      <c r="G6" s="14">
        <f>IF(ISBLANK(Verkäufe!F40),-Verkäufe!F10,-Verkäufe!F40)</f>
        <v>0</v>
      </c>
      <c r="H6" s="14">
        <f>IF(ISBLANK(Verkäufe!G40),-Verkäufe!G10,-Verkäufe!G40)</f>
        <v>0</v>
      </c>
      <c r="I6" s="14">
        <f>IF(ISBLANK(Verkäufe!H40),-Verkäufe!H10,-Verkäufe!H40)</f>
        <v>0</v>
      </c>
      <c r="J6" s="14">
        <f>IF(ISBLANK(Verkäufe!I40),-Verkäufe!I10,-Verkäufe!I40)</f>
        <v>0</v>
      </c>
      <c r="K6" s="14">
        <f>IF(ISBLANK(Verkäufe!J40),-Verkäufe!J10,-Verkäufe!J40)</f>
        <v>0</v>
      </c>
      <c r="L6" s="14">
        <f>IF(ISBLANK(Verkäufe!K40),-Verkäufe!K10,-Verkäufe!K40)</f>
        <v>0</v>
      </c>
      <c r="M6" s="14">
        <f>IF(ISBLANK(Verkäufe!L40),-Verkäufe!L10,-Verkäufe!L40)</f>
        <v>0</v>
      </c>
      <c r="N6" s="14">
        <f>IF(ISBLANK(Verkäufe!M40),-Verkäufe!M10,-Verkäufe!M40)</f>
        <v>0</v>
      </c>
      <c r="O6" s="14">
        <f>IF(ISBLANK(Verkäufe!N40),-Verkäufe!N10,-Verkäufe!N40)</f>
        <v>0</v>
      </c>
      <c r="P6" s="14">
        <f>IF(ISBLANK(Verkäufe!O40),-Verkäufe!O10,-Verkäufe!O40)</f>
        <v>0</v>
      </c>
      <c r="Q6" s="14">
        <f>IF(ISBLANK(Verkäufe!P40),-Verkäufe!P10,-Verkäufe!P40)</f>
        <v>0</v>
      </c>
      <c r="R6" s="14">
        <f>IF(ISBLANK(Verkäufe!Q40),-Verkäufe!Q10,-Verkäufe!Q40)</f>
        <v>0</v>
      </c>
      <c r="S6" s="14">
        <f>IF(ISBLANK(Verkäufe!R40),-Verkäufe!R10,-Verkäufe!R40)</f>
        <v>0</v>
      </c>
      <c r="T6" s="14">
        <f>IF(ISBLANK(Verkäufe!S40),-Verkäufe!S10,-Verkäufe!S40)</f>
        <v>0</v>
      </c>
      <c r="U6" s="14">
        <f>IF(ISBLANK(Verkäufe!T40),-Verkäufe!T10,-Verkäufe!T40)</f>
        <v>0</v>
      </c>
      <c r="V6" s="14">
        <f>IF(ISBLANK(Verkäufe!U40),-Verkäufe!U10,-Verkäufe!U40)</f>
        <v>0</v>
      </c>
      <c r="W6" s="14">
        <f>IF(ISBLANK(Verkäufe!V40),-Verkäufe!V10,-Verkäufe!V40)</f>
        <v>0</v>
      </c>
      <c r="X6" s="14">
        <f>IF(ISBLANK(Verkäufe!W40),-Verkäufe!W10,-Verkäufe!W40)</f>
        <v>0</v>
      </c>
      <c r="Y6" s="14">
        <f>IF(ISBLANK(Verkäufe!X40),-Verkäufe!X10,-Verkäufe!X40)</f>
        <v>0</v>
      </c>
      <c r="Z6" s="14">
        <f>IF(ISBLANK(Verkäufe!Y40),-Verkäufe!Y10,-Verkäufe!Y40)</f>
        <v>0</v>
      </c>
      <c r="AA6" s="14">
        <f>IF(ISBLANK(Verkäufe!Z40),-Verkäufe!Z10,-Verkäufe!Z40)</f>
        <v>0</v>
      </c>
      <c r="AB6" s="14">
        <f>IF(ISBLANK(Verkäufe!AA40),-Verkäufe!AA10,-Verkäufe!AA40)</f>
        <v>0</v>
      </c>
      <c r="AC6" s="14">
        <f>IF(ISBLANK(Verkäufe!AB40),-Verkäufe!AB10,-Verkäufe!AB40)</f>
        <v>0</v>
      </c>
      <c r="AD6" s="14">
        <f>IF(ISBLANK(Verkäufe!AC40),-Verkäufe!AC10,-Verkäufe!AC40)</f>
        <v>0</v>
      </c>
      <c r="AE6" s="14">
        <f>IF(ISBLANK(Verkäufe!AD40),-Verkäufe!AD10,-Verkäufe!AD40)</f>
        <v>0</v>
      </c>
      <c r="AF6" s="14">
        <f>IF(ISBLANK(Verkäufe!AE40),-Verkäufe!AE10,-Verkäufe!AE40)</f>
        <v>0</v>
      </c>
      <c r="AG6" s="14">
        <f>IF(ISBLANK(Verkäufe!AF40),-Verkäufe!AF10,-Verkäufe!AF40)</f>
        <v>0</v>
      </c>
      <c r="AH6" s="14">
        <f>IF(ISBLANK(Verkäufe!AG40),-Verkäufe!AG10,-Verkäufe!AG40)</f>
        <v>0</v>
      </c>
      <c r="AI6" s="14">
        <f>IF(ISBLANK(Verkäufe!AH40),-Verkäufe!AH10,-Verkäufe!AH40)</f>
        <v>0</v>
      </c>
      <c r="AJ6" s="14">
        <f>IF(ISBLANK(Verkäufe!AI40),-Verkäufe!AI10,-Verkäufe!AI40)</f>
        <v>0</v>
      </c>
      <c r="AK6" s="14">
        <f>IF(ISBLANK(Verkäufe!AJ40),-Verkäufe!AJ10,-Verkäufe!AJ40)</f>
        <v>0</v>
      </c>
      <c r="AL6" s="14">
        <f>IF(ISBLANK(Verkäufe!AK40),-Verkäufe!AK10,-Verkäufe!AK40)</f>
        <v>0</v>
      </c>
      <c r="AM6" s="14">
        <f>IF(ISBLANK(Verkäufe!AL40),-Verkäufe!AL10,-Verkäufe!AL40)</f>
        <v>0</v>
      </c>
      <c r="AN6" s="14">
        <f>IF(ISBLANK(Verkäufe!AM40),-Verkäufe!AM10,-Verkäufe!AM40)</f>
        <v>0</v>
      </c>
      <c r="AO6" s="14">
        <f>IF(ISBLANK(Verkäufe!AN40),-Verkäufe!AN10,-Verkäufe!AN40)</f>
        <v>0</v>
      </c>
      <c r="AP6" s="14">
        <f>IF(ISBLANK(Verkäufe!AO40),-Verkäufe!AO10,-Verkäufe!AO40)</f>
        <v>0</v>
      </c>
      <c r="AQ6" s="14">
        <f>IF(ISBLANK(Verkäufe!AP40),-Verkäufe!AP10,-Verkäufe!AP40)</f>
        <v>0</v>
      </c>
      <c r="AR6" s="14">
        <f>IF(ISBLANK(Verkäufe!AQ40),-Verkäufe!AQ10,-Verkäufe!AQ40)</f>
        <v>0</v>
      </c>
      <c r="AS6" s="14">
        <f>IF(ISBLANK(Verkäufe!AR40),-Verkäufe!AR10,-Verkäufe!AR40)</f>
        <v>0</v>
      </c>
      <c r="AT6" s="14">
        <f>IF(ISBLANK(Verkäufe!AS40),-Verkäufe!AS10,-Verkäufe!AS40)</f>
        <v>0</v>
      </c>
      <c r="AU6" s="14">
        <f>IF(ISBLANK(Verkäufe!AT40),-Verkäufe!AT10,-Verkäufe!AT40)</f>
        <v>0</v>
      </c>
      <c r="AV6" s="14">
        <f>IF(ISBLANK(Verkäufe!AU40),-Verkäufe!AU10,-Verkäufe!AU40)</f>
        <v>0</v>
      </c>
      <c r="AW6" s="14">
        <f>IF(ISBLANK(Verkäufe!AV40),-Verkäufe!AV10,-Verkäufe!AV40)</f>
        <v>0</v>
      </c>
      <c r="AX6" s="14">
        <f>IF(ISBLANK(Verkäufe!AW40),-Verkäufe!AW10,-Verkäufe!AW40)</f>
        <v>0</v>
      </c>
      <c r="AY6" s="14">
        <f>IF(ISBLANK(Verkäufe!AX40),-Verkäufe!AX10,-Verkäufe!AX40)</f>
        <v>0</v>
      </c>
      <c r="AZ6" s="14">
        <f>IF(ISBLANK(Verkäufe!AY40),-Verkäufe!AY10,-Verkäufe!AY40)</f>
        <v>0</v>
      </c>
      <c r="BA6" s="14">
        <f>IF(ISBLANK(Verkäufe!AZ40),-Verkäufe!AZ10,-Verkäufe!AZ40)</f>
        <v>0</v>
      </c>
      <c r="BB6" s="14">
        <f>IF(ISBLANK(Verkäufe!BA40),-Verkäufe!BA10,-Verkäufe!BA40)</f>
        <v>0</v>
      </c>
      <c r="BC6" s="14">
        <f>IF(ISBLANK(Verkäufe!BB40),-Verkäufe!BB10,-Verkäufe!BB40)</f>
        <v>0</v>
      </c>
    </row>
    <row r="7" spans="1:55" x14ac:dyDescent="0.3">
      <c r="A7" s="3" t="s">
        <v>124</v>
      </c>
      <c r="B7" s="39" t="s">
        <v>125</v>
      </c>
      <c r="C7" s="14">
        <f>+Eröffnungsbilanz!B54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+Voraussetzung!$D$12</f>
        <v>0</v>
      </c>
    </row>
    <row r="14" spans="1:55" x14ac:dyDescent="0.3">
      <c r="A14" s="3" t="s">
        <v>44</v>
      </c>
      <c r="B14" s="99">
        <f>+B13*Voraussetzung!$G$12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+Voraussetzung!$E$12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+Voraussetzung!$C$12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+Voraussetzung!$F$12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+Bilanz!B40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C38:C41" name="Costs II"/>
    <protectedRange sqref="D23:BC24" name="Manual Adjustments"/>
    <protectedRange sqref="B13:B16" name="Costs"/>
    <protectedRange sqref="D7:BC7" name="Deliveries"/>
    <protectedRange sqref="C14:C16" name="Weeks"/>
    <protectedRange sqref="D31:BC31" name="Prices"/>
    <protectedRange sqref="D42:BC44" name="Other Variable Costs"/>
    <protectedRange sqref="D8:BC8" name="Deliveries_1"/>
  </protectedRange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8" tint="0.59999389629810485"/>
  </sheetPr>
  <dimension ref="A1:BC107"/>
  <sheetViews>
    <sheetView workbookViewId="0">
      <pane xSplit="3" ySplit="3" topLeftCell="L4" activePane="bottomRight" state="frozen"/>
      <selection activeCell="D7" sqref="D7"/>
      <selection pane="topRight" activeCell="D7" sqref="D7"/>
      <selection pane="bottomLeft" activeCell="D7" sqref="D7"/>
      <selection pane="bottomRight" activeCell="X8" sqref="X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+Voraussetzung!B13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+Eröffnungsbilanz!B24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IF(ISBLANK(Verkäufe!C41),-Verkäufe!C11,-Verkäufe!C41)</f>
        <v>0</v>
      </c>
      <c r="E6" s="14">
        <f>IF(ISBLANK(Verkäufe!D41),-Verkäufe!D11,-Verkäufe!D41)</f>
        <v>0</v>
      </c>
      <c r="F6" s="14">
        <f>IF(ISBLANK(Verkäufe!E41),-Verkäufe!E11,-Verkäufe!E41)</f>
        <v>0</v>
      </c>
      <c r="G6" s="14">
        <f>IF(ISBLANK(Verkäufe!F41),-Verkäufe!F11,-Verkäufe!F41)</f>
        <v>0</v>
      </c>
      <c r="H6" s="14">
        <f>IF(ISBLANK(Verkäufe!G41),-Verkäufe!G11,-Verkäufe!G41)</f>
        <v>0</v>
      </c>
      <c r="I6" s="14">
        <f>IF(ISBLANK(Verkäufe!H41),-Verkäufe!H11,-Verkäufe!H41)</f>
        <v>0</v>
      </c>
      <c r="J6" s="14">
        <f>IF(ISBLANK(Verkäufe!I41),-Verkäufe!I11,-Verkäufe!I41)</f>
        <v>0</v>
      </c>
      <c r="K6" s="14">
        <f>IF(ISBLANK(Verkäufe!J41),-Verkäufe!J11,-Verkäufe!J41)</f>
        <v>0</v>
      </c>
      <c r="L6" s="14">
        <f>IF(ISBLANK(Verkäufe!K41),-Verkäufe!K11,-Verkäufe!K41)</f>
        <v>0</v>
      </c>
      <c r="M6" s="14">
        <f>IF(ISBLANK(Verkäufe!L41),-Verkäufe!L11,-Verkäufe!L41)</f>
        <v>0</v>
      </c>
      <c r="N6" s="14">
        <f>IF(ISBLANK(Verkäufe!M41),-Verkäufe!M11,-Verkäufe!M41)</f>
        <v>0</v>
      </c>
      <c r="O6" s="14">
        <f>IF(ISBLANK(Verkäufe!N41),-Verkäufe!N11,-Verkäufe!N41)</f>
        <v>0</v>
      </c>
      <c r="P6" s="14">
        <f>IF(ISBLANK(Verkäufe!O41),-Verkäufe!O11,-Verkäufe!O41)</f>
        <v>0</v>
      </c>
      <c r="Q6" s="14">
        <f>IF(ISBLANK(Verkäufe!P41),-Verkäufe!P11,-Verkäufe!P41)</f>
        <v>0</v>
      </c>
      <c r="R6" s="14">
        <f>IF(ISBLANK(Verkäufe!Q41),-Verkäufe!Q11,-Verkäufe!Q41)</f>
        <v>0</v>
      </c>
      <c r="S6" s="14">
        <f>IF(ISBLANK(Verkäufe!R41),-Verkäufe!R11,-Verkäufe!R41)</f>
        <v>0</v>
      </c>
      <c r="T6" s="14">
        <f>IF(ISBLANK(Verkäufe!S41),-Verkäufe!S11,-Verkäufe!S41)</f>
        <v>0</v>
      </c>
      <c r="U6" s="14">
        <f>IF(ISBLANK(Verkäufe!T41),-Verkäufe!T11,-Verkäufe!T41)</f>
        <v>0</v>
      </c>
      <c r="V6" s="14">
        <f>IF(ISBLANK(Verkäufe!U41),-Verkäufe!U11,-Verkäufe!U41)</f>
        <v>0</v>
      </c>
      <c r="W6" s="14">
        <f>IF(ISBLANK(Verkäufe!V41),-Verkäufe!V11,-Verkäufe!V41)</f>
        <v>0</v>
      </c>
      <c r="X6" s="14">
        <f>IF(ISBLANK(Verkäufe!W41),-Verkäufe!W11,-Verkäufe!W41)</f>
        <v>0</v>
      </c>
      <c r="Y6" s="14">
        <f>IF(ISBLANK(Verkäufe!X41),-Verkäufe!X11,-Verkäufe!X41)</f>
        <v>0</v>
      </c>
      <c r="Z6" s="14">
        <f>IF(ISBLANK(Verkäufe!Y41),-Verkäufe!Y11,-Verkäufe!Y41)</f>
        <v>0</v>
      </c>
      <c r="AA6" s="14">
        <f>IF(ISBLANK(Verkäufe!Z41),-Verkäufe!Z11,-Verkäufe!Z41)</f>
        <v>0</v>
      </c>
      <c r="AB6" s="14">
        <f>IF(ISBLANK(Verkäufe!AA41),-Verkäufe!AA11,-Verkäufe!AA41)</f>
        <v>0</v>
      </c>
      <c r="AC6" s="14">
        <f>IF(ISBLANK(Verkäufe!AB41),-Verkäufe!AB11,-Verkäufe!AB41)</f>
        <v>0</v>
      </c>
      <c r="AD6" s="14">
        <f>IF(ISBLANK(Verkäufe!AC41),-Verkäufe!AC11,-Verkäufe!AC41)</f>
        <v>0</v>
      </c>
      <c r="AE6" s="14">
        <f>IF(ISBLANK(Verkäufe!AD41),-Verkäufe!AD11,-Verkäufe!AD41)</f>
        <v>0</v>
      </c>
      <c r="AF6" s="14">
        <f>IF(ISBLANK(Verkäufe!AE41),-Verkäufe!AE11,-Verkäufe!AE41)</f>
        <v>0</v>
      </c>
      <c r="AG6" s="14">
        <f>IF(ISBLANK(Verkäufe!AF41),-Verkäufe!AF11,-Verkäufe!AF41)</f>
        <v>0</v>
      </c>
      <c r="AH6" s="14">
        <f>IF(ISBLANK(Verkäufe!AG41),-Verkäufe!AG11,-Verkäufe!AG41)</f>
        <v>0</v>
      </c>
      <c r="AI6" s="14">
        <f>IF(ISBLANK(Verkäufe!AH41),-Verkäufe!AH11,-Verkäufe!AH41)</f>
        <v>0</v>
      </c>
      <c r="AJ6" s="14">
        <f>IF(ISBLANK(Verkäufe!AI41),-Verkäufe!AI11,-Verkäufe!AI41)</f>
        <v>0</v>
      </c>
      <c r="AK6" s="14">
        <f>IF(ISBLANK(Verkäufe!AJ41),-Verkäufe!AJ11,-Verkäufe!AJ41)</f>
        <v>0</v>
      </c>
      <c r="AL6" s="14">
        <f>IF(ISBLANK(Verkäufe!AK41),-Verkäufe!AK11,-Verkäufe!AK41)</f>
        <v>0</v>
      </c>
      <c r="AM6" s="14">
        <f>IF(ISBLANK(Verkäufe!AL41),-Verkäufe!AL11,-Verkäufe!AL41)</f>
        <v>0</v>
      </c>
      <c r="AN6" s="14">
        <f>IF(ISBLANK(Verkäufe!AM41),-Verkäufe!AM11,-Verkäufe!AM41)</f>
        <v>0</v>
      </c>
      <c r="AO6" s="14">
        <f>IF(ISBLANK(Verkäufe!AN41),-Verkäufe!AN11,-Verkäufe!AN41)</f>
        <v>0</v>
      </c>
      <c r="AP6" s="14">
        <f>IF(ISBLANK(Verkäufe!AO41),-Verkäufe!AO11,-Verkäufe!AO41)</f>
        <v>0</v>
      </c>
      <c r="AQ6" s="14">
        <f>IF(ISBLANK(Verkäufe!AP41),-Verkäufe!AP11,-Verkäufe!AP41)</f>
        <v>0</v>
      </c>
      <c r="AR6" s="14">
        <f>IF(ISBLANK(Verkäufe!AQ41),-Verkäufe!AQ11,-Verkäufe!AQ41)</f>
        <v>0</v>
      </c>
      <c r="AS6" s="14">
        <f>IF(ISBLANK(Verkäufe!AR41),-Verkäufe!AR11,-Verkäufe!AR41)</f>
        <v>0</v>
      </c>
      <c r="AT6" s="14">
        <f>IF(ISBLANK(Verkäufe!AS41),-Verkäufe!AS11,-Verkäufe!AS41)</f>
        <v>0</v>
      </c>
      <c r="AU6" s="14">
        <f>IF(ISBLANK(Verkäufe!AT41),-Verkäufe!AT11,-Verkäufe!AT41)</f>
        <v>0</v>
      </c>
      <c r="AV6" s="14">
        <f>IF(ISBLANK(Verkäufe!AU41),-Verkäufe!AU11,-Verkäufe!AU41)</f>
        <v>0</v>
      </c>
      <c r="AW6" s="14">
        <f>IF(ISBLANK(Verkäufe!AV41),-Verkäufe!AV11,-Verkäufe!AV41)</f>
        <v>0</v>
      </c>
      <c r="AX6" s="14">
        <f>IF(ISBLANK(Verkäufe!AW41),-Verkäufe!AW11,-Verkäufe!AW41)</f>
        <v>0</v>
      </c>
      <c r="AY6" s="14">
        <f>IF(ISBLANK(Verkäufe!AX41),-Verkäufe!AX11,-Verkäufe!AX41)</f>
        <v>0</v>
      </c>
      <c r="AZ6" s="14">
        <f>IF(ISBLANK(Verkäufe!AY41),-Verkäufe!AY11,-Verkäufe!AY41)</f>
        <v>0</v>
      </c>
      <c r="BA6" s="14">
        <f>IF(ISBLANK(Verkäufe!AZ41),-Verkäufe!AZ11,-Verkäufe!AZ41)</f>
        <v>0</v>
      </c>
      <c r="BB6" s="14">
        <f>IF(ISBLANK(Verkäufe!BA41),-Verkäufe!BA11,-Verkäufe!BA41)</f>
        <v>0</v>
      </c>
      <c r="BC6" s="14">
        <f>IF(ISBLANK(Verkäufe!BB41),-Verkäufe!BB11,-Verkäufe!BB41)</f>
        <v>0</v>
      </c>
    </row>
    <row r="7" spans="1:55" x14ac:dyDescent="0.3">
      <c r="A7" s="3" t="s">
        <v>124</v>
      </c>
      <c r="B7" s="39" t="s">
        <v>125</v>
      </c>
      <c r="C7" s="14">
        <f>+Eröffnungsbilanz!B55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+Voraussetzung!$D$13</f>
        <v>0</v>
      </c>
    </row>
    <row r="14" spans="1:55" x14ac:dyDescent="0.3">
      <c r="A14" s="3" t="s">
        <v>44</v>
      </c>
      <c r="B14" s="99">
        <f>+B13*Voraussetzung!$G$13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+Voraussetzung!$E$13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+Voraussetzung!$C$13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+Voraussetzung!F13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0.03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+Bilanz!B41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D42:BC44" name="Other Variable Costs"/>
    <protectedRange sqref="D31:BC31" name="Prices"/>
    <protectedRange sqref="C14:C16" name="Weeks"/>
    <protectedRange sqref="D7:BC8" name="Deliveries"/>
    <protectedRange sqref="B13:B16" name="Cost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8" tint="0.59999389629810485"/>
  </sheetPr>
  <dimension ref="A1:BC107"/>
  <sheetViews>
    <sheetView workbookViewId="0">
      <pane xSplit="3" ySplit="3" topLeftCell="AH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+Voraussetzung!B14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+Eröffnungsbilanz!B25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IF(ISBLANK(Verkäufe!C42),-Verkäufe!C12,-Verkäufe!C42)</f>
        <v>0</v>
      </c>
      <c r="E6" s="14">
        <f>IF(ISBLANK(Verkäufe!D42),-Verkäufe!D12,-Verkäufe!D42)</f>
        <v>0</v>
      </c>
      <c r="F6" s="14">
        <f>IF(ISBLANK(Verkäufe!E42),-Verkäufe!E12,-Verkäufe!E42)</f>
        <v>0</v>
      </c>
      <c r="G6" s="14">
        <f>IF(ISBLANK(Verkäufe!F42),-Verkäufe!F12,-Verkäufe!F42)</f>
        <v>0</v>
      </c>
      <c r="H6" s="14">
        <f>IF(ISBLANK(Verkäufe!G42),-Verkäufe!G12,-Verkäufe!G42)</f>
        <v>0</v>
      </c>
      <c r="I6" s="14">
        <f>IF(ISBLANK(Verkäufe!H42),-Verkäufe!H12,-Verkäufe!H42)</f>
        <v>0</v>
      </c>
      <c r="J6" s="14">
        <f>IF(ISBLANK(Verkäufe!I42),-Verkäufe!I12,-Verkäufe!I42)</f>
        <v>0</v>
      </c>
      <c r="K6" s="14">
        <f>IF(ISBLANK(Verkäufe!J42),-Verkäufe!J12,-Verkäufe!J42)</f>
        <v>0</v>
      </c>
      <c r="L6" s="14">
        <f>IF(ISBLANK(Verkäufe!K42),-Verkäufe!K12,-Verkäufe!K42)</f>
        <v>0</v>
      </c>
      <c r="M6" s="14">
        <f>IF(ISBLANK(Verkäufe!L42),-Verkäufe!L12,-Verkäufe!L42)</f>
        <v>0</v>
      </c>
      <c r="N6" s="14">
        <f>IF(ISBLANK(Verkäufe!M42),-Verkäufe!M12,-Verkäufe!M42)</f>
        <v>0</v>
      </c>
      <c r="O6" s="14">
        <f>IF(ISBLANK(Verkäufe!N42),-Verkäufe!N12,-Verkäufe!N42)</f>
        <v>0</v>
      </c>
      <c r="P6" s="14">
        <f>IF(ISBLANK(Verkäufe!O42),-Verkäufe!O12,-Verkäufe!O42)</f>
        <v>0</v>
      </c>
      <c r="Q6" s="14">
        <f>IF(ISBLANK(Verkäufe!P42),-Verkäufe!P12,-Verkäufe!P42)</f>
        <v>0</v>
      </c>
      <c r="R6" s="14">
        <f>IF(ISBLANK(Verkäufe!Q42),-Verkäufe!Q12,-Verkäufe!Q42)</f>
        <v>0</v>
      </c>
      <c r="S6" s="14">
        <f>IF(ISBLANK(Verkäufe!R42),-Verkäufe!R12,-Verkäufe!R42)</f>
        <v>0</v>
      </c>
      <c r="T6" s="14">
        <f>IF(ISBLANK(Verkäufe!S42),-Verkäufe!S12,-Verkäufe!S42)</f>
        <v>0</v>
      </c>
      <c r="U6" s="14">
        <f>IF(ISBLANK(Verkäufe!T42),-Verkäufe!T12,-Verkäufe!T42)</f>
        <v>0</v>
      </c>
      <c r="V6" s="14">
        <f>IF(ISBLANK(Verkäufe!U42),-Verkäufe!U12,-Verkäufe!U42)</f>
        <v>0</v>
      </c>
      <c r="W6" s="14">
        <f>IF(ISBLANK(Verkäufe!V42),-Verkäufe!V12,-Verkäufe!V42)</f>
        <v>0</v>
      </c>
      <c r="X6" s="14">
        <f>IF(ISBLANK(Verkäufe!W42),-Verkäufe!W12,-Verkäufe!W42)</f>
        <v>0</v>
      </c>
      <c r="Y6" s="14">
        <f>IF(ISBLANK(Verkäufe!X42),-Verkäufe!X12,-Verkäufe!X42)</f>
        <v>0</v>
      </c>
      <c r="Z6" s="14">
        <f>IF(ISBLANK(Verkäufe!Y42),-Verkäufe!Y12,-Verkäufe!Y42)</f>
        <v>0</v>
      </c>
      <c r="AA6" s="14">
        <f>IF(ISBLANK(Verkäufe!Z42),-Verkäufe!Z12,-Verkäufe!Z42)</f>
        <v>0</v>
      </c>
      <c r="AB6" s="14">
        <f>IF(ISBLANK(Verkäufe!AA42),-Verkäufe!AA12,-Verkäufe!AA42)</f>
        <v>0</v>
      </c>
      <c r="AC6" s="14">
        <f>IF(ISBLANK(Verkäufe!AB42),-Verkäufe!AB12,-Verkäufe!AB42)</f>
        <v>0</v>
      </c>
      <c r="AD6" s="14">
        <f>IF(ISBLANK(Verkäufe!AC42),-Verkäufe!AC12,-Verkäufe!AC42)</f>
        <v>0</v>
      </c>
      <c r="AE6" s="14">
        <f>IF(ISBLANK(Verkäufe!AD42),-Verkäufe!AD12,-Verkäufe!AD42)</f>
        <v>0</v>
      </c>
      <c r="AF6" s="14">
        <f>IF(ISBLANK(Verkäufe!AE42),-Verkäufe!AE12,-Verkäufe!AE42)</f>
        <v>0</v>
      </c>
      <c r="AG6" s="14">
        <f>IF(ISBLANK(Verkäufe!AF42),-Verkäufe!AF12,-Verkäufe!AF42)</f>
        <v>0</v>
      </c>
      <c r="AH6" s="14">
        <f>IF(ISBLANK(Verkäufe!AG42),-Verkäufe!AG12,-Verkäufe!AG42)</f>
        <v>0</v>
      </c>
      <c r="AI6" s="14">
        <f>IF(ISBLANK(Verkäufe!AH42),-Verkäufe!AH12,-Verkäufe!AH42)</f>
        <v>0</v>
      </c>
      <c r="AJ6" s="14">
        <f>IF(ISBLANK(Verkäufe!AI42),-Verkäufe!AI12,-Verkäufe!AI42)</f>
        <v>0</v>
      </c>
      <c r="AK6" s="14">
        <f>IF(ISBLANK(Verkäufe!AJ42),-Verkäufe!AJ12,-Verkäufe!AJ42)</f>
        <v>0</v>
      </c>
      <c r="AL6" s="14">
        <f>IF(ISBLANK(Verkäufe!AK42),-Verkäufe!AK12,-Verkäufe!AK42)</f>
        <v>0</v>
      </c>
      <c r="AM6" s="14">
        <f>IF(ISBLANK(Verkäufe!AL42),-Verkäufe!AL12,-Verkäufe!AL42)</f>
        <v>0</v>
      </c>
      <c r="AN6" s="14">
        <f>IF(ISBLANK(Verkäufe!AM42),-Verkäufe!AM12,-Verkäufe!AM42)</f>
        <v>0</v>
      </c>
      <c r="AO6" s="14">
        <f>IF(ISBLANK(Verkäufe!AN42),-Verkäufe!AN12,-Verkäufe!AN42)</f>
        <v>0</v>
      </c>
      <c r="AP6" s="14">
        <f>IF(ISBLANK(Verkäufe!AO42),-Verkäufe!AO12,-Verkäufe!AO42)</f>
        <v>0</v>
      </c>
      <c r="AQ6" s="14">
        <f>IF(ISBLANK(Verkäufe!AP42),-Verkäufe!AP12,-Verkäufe!AP42)</f>
        <v>0</v>
      </c>
      <c r="AR6" s="14">
        <f>IF(ISBLANK(Verkäufe!AQ42),-Verkäufe!AQ12,-Verkäufe!AQ42)</f>
        <v>0</v>
      </c>
      <c r="AS6" s="14">
        <f>IF(ISBLANK(Verkäufe!AR42),-Verkäufe!AR12,-Verkäufe!AR42)</f>
        <v>0</v>
      </c>
      <c r="AT6" s="14">
        <f>IF(ISBLANK(Verkäufe!AS42),-Verkäufe!AS12,-Verkäufe!AS42)</f>
        <v>0</v>
      </c>
      <c r="AU6" s="14">
        <f>IF(ISBLANK(Verkäufe!AT42),-Verkäufe!AT12,-Verkäufe!AT42)</f>
        <v>0</v>
      </c>
      <c r="AV6" s="14">
        <f>IF(ISBLANK(Verkäufe!AU42),-Verkäufe!AU12,-Verkäufe!AU42)</f>
        <v>0</v>
      </c>
      <c r="AW6" s="14">
        <f>IF(ISBLANK(Verkäufe!AV42),-Verkäufe!AV12,-Verkäufe!AV42)</f>
        <v>0</v>
      </c>
      <c r="AX6" s="14">
        <f>IF(ISBLANK(Verkäufe!AW42),-Verkäufe!AW12,-Verkäufe!AW42)</f>
        <v>0</v>
      </c>
      <c r="AY6" s="14">
        <f>IF(ISBLANK(Verkäufe!AX42),-Verkäufe!AX12,-Verkäufe!AX42)</f>
        <v>0</v>
      </c>
      <c r="AZ6" s="14">
        <f>IF(ISBLANK(Verkäufe!AY42),-Verkäufe!AY12,-Verkäufe!AY42)</f>
        <v>0</v>
      </c>
      <c r="BA6" s="14">
        <f>IF(ISBLANK(Verkäufe!AZ42),-Verkäufe!AZ12,-Verkäufe!AZ42)</f>
        <v>0</v>
      </c>
      <c r="BB6" s="14">
        <f>IF(ISBLANK(Verkäufe!BA42),-Verkäufe!BA12,-Verkäufe!BA42)</f>
        <v>0</v>
      </c>
      <c r="BC6" s="14">
        <f>IF(ISBLANK(Verkäufe!BB42),-Verkäufe!BB12,-Verkäufe!BB42)</f>
        <v>0</v>
      </c>
    </row>
    <row r="7" spans="1:55" x14ac:dyDescent="0.3">
      <c r="A7" s="3" t="s">
        <v>124</v>
      </c>
      <c r="B7" s="39" t="s">
        <v>125</v>
      </c>
      <c r="C7" s="14">
        <f>+Eröffnungsbilanz!B56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+Voraussetzung!$D$14</f>
        <v>0</v>
      </c>
    </row>
    <row r="14" spans="1:55" x14ac:dyDescent="0.3">
      <c r="A14" s="3" t="s">
        <v>44</v>
      </c>
      <c r="B14" s="99">
        <f>+B13*Voraussetzung!$G$14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+Voraussetzung!$E$14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+Voraussetzung!$C$14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+Voraussetzung!$F$14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7.0000000000000007E-2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1.4999999999999999E-2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+Bilanz!B42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_1"/>
    <protectedRange sqref="C38:C41" name="Costs II"/>
    <protectedRange sqref="D23:BC24" name="Manual Adjustments"/>
    <protectedRange sqref="B13:B16" name="Costs"/>
    <protectedRange sqref="D7:BC8" name="Deliveries"/>
    <protectedRange sqref="C14:C16" name="Weeks"/>
    <protectedRange sqref="D31" name="Prices"/>
    <protectedRange sqref="D42:BC44" name="Other Variable Costs"/>
  </protectedRange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9" tint="0.59999389629810485"/>
  </sheetPr>
  <dimension ref="A1:P87"/>
  <sheetViews>
    <sheetView workbookViewId="0">
      <selection activeCell="C82" sqref="C82"/>
    </sheetView>
  </sheetViews>
  <sheetFormatPr baseColWidth="10" defaultColWidth="9.140625" defaultRowHeight="15" x14ac:dyDescent="0.25"/>
  <cols>
    <col min="1" max="1" width="26.42578125" customWidth="1"/>
    <col min="2" max="2" width="13.42578125" customWidth="1"/>
    <col min="3" max="4" width="13" customWidth="1"/>
    <col min="6" max="6" width="12.5703125" bestFit="1" customWidth="1"/>
    <col min="7" max="7" width="2.85546875" customWidth="1"/>
    <col min="8" max="8" width="11.7109375" bestFit="1" customWidth="1"/>
    <col min="9" max="9" width="10.5703125" bestFit="1" customWidth="1"/>
    <col min="10" max="10" width="17" customWidth="1"/>
    <col min="12" max="12" width="10.7109375" bestFit="1" customWidth="1"/>
    <col min="13" max="13" width="16.28515625" bestFit="1" customWidth="1"/>
    <col min="14" max="14" width="16.140625" customWidth="1"/>
    <col min="16" max="16" width="32.140625" bestFit="1" customWidth="1"/>
  </cols>
  <sheetData>
    <row r="1" spans="1:9" x14ac:dyDescent="0.25">
      <c r="A1" t="s">
        <v>223</v>
      </c>
    </row>
    <row r="2" spans="1:9" x14ac:dyDescent="0.25">
      <c r="H2" s="7" t="s">
        <v>200</v>
      </c>
    </row>
    <row r="3" spans="1:9" x14ac:dyDescent="0.25">
      <c r="H3" t="s">
        <v>13</v>
      </c>
      <c r="I3" s="106" t="s">
        <v>201</v>
      </c>
    </row>
    <row r="4" spans="1:9" x14ac:dyDescent="0.25">
      <c r="H4" t="s">
        <v>15</v>
      </c>
      <c r="I4" s="106" t="s">
        <v>202</v>
      </c>
    </row>
    <row r="5" spans="1:9" x14ac:dyDescent="0.25">
      <c r="H5" t="s">
        <v>17</v>
      </c>
      <c r="I5" s="106" t="s">
        <v>203</v>
      </c>
    </row>
    <row r="6" spans="1:9" x14ac:dyDescent="0.25">
      <c r="A6" s="93" t="s">
        <v>224</v>
      </c>
      <c r="D6" t="s">
        <v>226</v>
      </c>
      <c r="H6" t="s">
        <v>19</v>
      </c>
      <c r="I6" s="106" t="s">
        <v>204</v>
      </c>
    </row>
    <row r="7" spans="1:9" x14ac:dyDescent="0.25">
      <c r="A7" t="s">
        <v>225</v>
      </c>
      <c r="B7" s="104"/>
      <c r="C7" s="31"/>
      <c r="D7" s="134">
        <f>+B7*C7</f>
        <v>0</v>
      </c>
      <c r="H7" t="s">
        <v>21</v>
      </c>
      <c r="I7" s="106" t="s">
        <v>205</v>
      </c>
    </row>
    <row r="8" spans="1:9" x14ac:dyDescent="0.25">
      <c r="C8" s="132"/>
      <c r="D8" s="133"/>
      <c r="E8" s="4"/>
      <c r="H8" t="s">
        <v>23</v>
      </c>
      <c r="I8" s="106" t="s">
        <v>206</v>
      </c>
    </row>
    <row r="9" spans="1:9" x14ac:dyDescent="0.25">
      <c r="H9" t="s">
        <v>25</v>
      </c>
      <c r="I9" s="106" t="s">
        <v>207</v>
      </c>
    </row>
    <row r="10" spans="1:9" x14ac:dyDescent="0.25">
      <c r="H10" t="s">
        <v>27</v>
      </c>
      <c r="I10" s="106" t="s">
        <v>208</v>
      </c>
    </row>
    <row r="11" spans="1:9" x14ac:dyDescent="0.25">
      <c r="H11" t="s">
        <v>29</v>
      </c>
      <c r="I11" s="106" t="s">
        <v>209</v>
      </c>
    </row>
    <row r="12" spans="1:9" ht="15.75" thickBot="1" x14ac:dyDescent="0.3">
      <c r="A12" t="s">
        <v>228</v>
      </c>
      <c r="D12" s="135">
        <f>SUM(D7:D11)</f>
        <v>0</v>
      </c>
      <c r="H12" t="s">
        <v>31</v>
      </c>
      <c r="I12" s="106" t="s">
        <v>210</v>
      </c>
    </row>
    <row r="13" spans="1:9" ht="15.75" thickTop="1" x14ac:dyDescent="0.25">
      <c r="H13" t="s">
        <v>33</v>
      </c>
      <c r="I13" s="106" t="s">
        <v>211</v>
      </c>
    </row>
    <row r="14" spans="1:9" ht="15.75" hidden="1" thickBot="1" x14ac:dyDescent="0.3">
      <c r="A14" t="s">
        <v>40</v>
      </c>
      <c r="D14" s="89"/>
      <c r="E14" t="s">
        <v>41</v>
      </c>
    </row>
    <row r="15" spans="1:9" hidden="1" x14ac:dyDescent="0.25"/>
    <row r="16" spans="1:9" x14ac:dyDescent="0.25">
      <c r="A16" s="7" t="s">
        <v>227</v>
      </c>
    </row>
    <row r="17" spans="1:7" ht="45" x14ac:dyDescent="0.25">
      <c r="B17" s="88" t="s">
        <v>231</v>
      </c>
      <c r="C17" s="88" t="s">
        <v>186</v>
      </c>
      <c r="D17" s="88" t="s">
        <v>187</v>
      </c>
      <c r="E17" s="88" t="s">
        <v>229</v>
      </c>
      <c r="F17" s="88" t="s">
        <v>230</v>
      </c>
    </row>
    <row r="18" spans="1:7" x14ac:dyDescent="0.25">
      <c r="A18" t="str">
        <f>+Voraussetzung!B7</f>
        <v>Produkt 1</v>
      </c>
      <c r="B18" s="98">
        <v>100</v>
      </c>
      <c r="C18" s="136">
        <f>+Voraussetzung!D7</f>
        <v>3.9</v>
      </c>
      <c r="D18" s="136">
        <f>+Voraussetzung!E7</f>
        <v>0.75</v>
      </c>
      <c r="E18" s="136">
        <f>+C18+D18</f>
        <v>4.6500000000000004</v>
      </c>
      <c r="F18" s="136">
        <f>+B18*E18</f>
        <v>465.00000000000006</v>
      </c>
      <c r="G18" s="5"/>
    </row>
    <row r="19" spans="1:7" x14ac:dyDescent="0.25">
      <c r="A19" t="str">
        <f>+Voraussetzung!B8</f>
        <v>Produkt 2</v>
      </c>
      <c r="B19" s="98">
        <v>200</v>
      </c>
      <c r="C19" s="136">
        <f>+Voraussetzung!D8</f>
        <v>3.9</v>
      </c>
      <c r="D19" s="136">
        <f>+Voraussetzung!E8</f>
        <v>0.75</v>
      </c>
      <c r="E19" s="136">
        <f t="shared" ref="E19:E25" si="0">+C19+D19</f>
        <v>4.6500000000000004</v>
      </c>
      <c r="F19" s="136">
        <f t="shared" ref="F19:F27" si="1">+B19*E19</f>
        <v>930.00000000000011</v>
      </c>
      <c r="G19" s="5"/>
    </row>
    <row r="20" spans="1:7" x14ac:dyDescent="0.25">
      <c r="A20" t="str">
        <f>+Voraussetzung!B9</f>
        <v>Produkt 3</v>
      </c>
      <c r="B20" s="98">
        <v>250</v>
      </c>
      <c r="C20" s="136">
        <f>+Voraussetzung!D9</f>
        <v>3.9</v>
      </c>
      <c r="D20" s="136">
        <f>+Voraussetzung!E9</f>
        <v>0.75</v>
      </c>
      <c r="E20" s="136">
        <f t="shared" si="0"/>
        <v>4.6500000000000004</v>
      </c>
      <c r="F20" s="136">
        <f t="shared" si="1"/>
        <v>1162.5</v>
      </c>
      <c r="G20" s="5"/>
    </row>
    <row r="21" spans="1:7" x14ac:dyDescent="0.25">
      <c r="A21">
        <f>+Voraussetzung!B10</f>
        <v>0</v>
      </c>
      <c r="B21" s="98"/>
      <c r="C21" s="136">
        <f>+Voraussetzung!D10</f>
        <v>0</v>
      </c>
      <c r="D21" s="136">
        <f>+Voraussetzung!E10</f>
        <v>0</v>
      </c>
      <c r="E21" s="136">
        <f t="shared" si="0"/>
        <v>0</v>
      </c>
      <c r="F21" s="136">
        <f t="shared" si="1"/>
        <v>0</v>
      </c>
      <c r="G21" s="5"/>
    </row>
    <row r="22" spans="1:7" x14ac:dyDescent="0.25">
      <c r="A22">
        <f>+Voraussetzung!B11</f>
        <v>0</v>
      </c>
      <c r="B22" s="98"/>
      <c r="C22" s="136">
        <f>+Voraussetzung!D11</f>
        <v>0</v>
      </c>
      <c r="D22" s="136">
        <f>+Voraussetzung!E11</f>
        <v>0</v>
      </c>
      <c r="E22" s="136">
        <f t="shared" si="0"/>
        <v>0</v>
      </c>
      <c r="F22" s="136">
        <f t="shared" si="1"/>
        <v>0</v>
      </c>
      <c r="G22" s="5"/>
    </row>
    <row r="23" spans="1:7" x14ac:dyDescent="0.25">
      <c r="A23">
        <f>+Voraussetzung!B12</f>
        <v>0</v>
      </c>
      <c r="B23" s="98"/>
      <c r="C23" s="136">
        <f>+Voraussetzung!D12</f>
        <v>0</v>
      </c>
      <c r="D23" s="136">
        <f>+Voraussetzung!E12</f>
        <v>0</v>
      </c>
      <c r="E23" s="136">
        <f t="shared" si="0"/>
        <v>0</v>
      </c>
      <c r="F23" s="136">
        <f t="shared" si="1"/>
        <v>0</v>
      </c>
      <c r="G23" s="5"/>
    </row>
    <row r="24" spans="1:7" x14ac:dyDescent="0.25">
      <c r="A24">
        <f>+Voraussetzung!B13</f>
        <v>0</v>
      </c>
      <c r="B24" s="98"/>
      <c r="C24" s="136">
        <f>+Voraussetzung!D13</f>
        <v>0</v>
      </c>
      <c r="D24" s="136">
        <f>+Voraussetzung!E13</f>
        <v>0</v>
      </c>
      <c r="E24" s="136">
        <f t="shared" si="0"/>
        <v>0</v>
      </c>
      <c r="F24" s="136">
        <f t="shared" si="1"/>
        <v>0</v>
      </c>
      <c r="G24" s="5"/>
    </row>
    <row r="25" spans="1:7" x14ac:dyDescent="0.25">
      <c r="A25">
        <f>+Voraussetzung!B14</f>
        <v>0</v>
      </c>
      <c r="B25" s="98"/>
      <c r="C25" s="136">
        <f>+Voraussetzung!D14</f>
        <v>0</v>
      </c>
      <c r="D25" s="136">
        <f>+Voraussetzung!E14</f>
        <v>0</v>
      </c>
      <c r="E25" s="136">
        <f t="shared" si="0"/>
        <v>0</v>
      </c>
      <c r="F25" s="136">
        <f t="shared" si="1"/>
        <v>0</v>
      </c>
      <c r="G25" s="5"/>
    </row>
    <row r="26" spans="1:7" x14ac:dyDescent="0.25">
      <c r="A26">
        <f>+Voraussetzung!B15</f>
        <v>0</v>
      </c>
      <c r="B26" s="98"/>
      <c r="C26" s="136">
        <f>+Voraussetzung!D15</f>
        <v>0</v>
      </c>
      <c r="D26" s="136">
        <f>+Voraussetzung!E15</f>
        <v>0</v>
      </c>
      <c r="E26" s="136">
        <f t="shared" ref="E26:E27" si="2">+C26+D26</f>
        <v>0</v>
      </c>
      <c r="F26" s="136">
        <f t="shared" si="1"/>
        <v>0</v>
      </c>
      <c r="G26" s="5"/>
    </row>
    <row r="27" spans="1:7" x14ac:dyDescent="0.25">
      <c r="A27">
        <f>+Voraussetzung!B16</f>
        <v>0</v>
      </c>
      <c r="B27" s="98"/>
      <c r="C27" s="136">
        <f>+Voraussetzung!D16</f>
        <v>0</v>
      </c>
      <c r="D27" s="136">
        <f>+Voraussetzung!E16</f>
        <v>0</v>
      </c>
      <c r="E27" s="136">
        <f t="shared" si="2"/>
        <v>0</v>
      </c>
      <c r="F27" s="136">
        <f t="shared" si="1"/>
        <v>0</v>
      </c>
      <c r="G27" s="5"/>
    </row>
    <row r="28" spans="1:7" x14ac:dyDescent="0.25">
      <c r="A28">
        <f>+Voraussetzung!B17</f>
        <v>0</v>
      </c>
      <c r="B28" s="98"/>
      <c r="C28" s="136">
        <f>+Voraussetzung!D17</f>
        <v>0</v>
      </c>
      <c r="D28" s="136">
        <f>+Voraussetzung!E17</f>
        <v>0</v>
      </c>
      <c r="E28" s="136">
        <f t="shared" ref="E28:E42" si="3">+C28+D28</f>
        <v>0</v>
      </c>
      <c r="F28" s="136">
        <f t="shared" ref="F28:F42" si="4">+B28*E28</f>
        <v>0</v>
      </c>
      <c r="G28" s="5"/>
    </row>
    <row r="29" spans="1:7" x14ac:dyDescent="0.25">
      <c r="A29">
        <f>+Voraussetzung!B18</f>
        <v>0</v>
      </c>
      <c r="B29" s="98"/>
      <c r="C29" s="136">
        <f>+Voraussetzung!D18</f>
        <v>0</v>
      </c>
      <c r="D29" s="136">
        <f>+Voraussetzung!E18</f>
        <v>0</v>
      </c>
      <c r="E29" s="136">
        <f t="shared" si="3"/>
        <v>0</v>
      </c>
      <c r="F29" s="136">
        <f t="shared" si="4"/>
        <v>0</v>
      </c>
      <c r="G29" s="5"/>
    </row>
    <row r="30" spans="1:7" x14ac:dyDescent="0.25">
      <c r="A30">
        <f>+Voraussetzung!B19</f>
        <v>0</v>
      </c>
      <c r="B30" s="98"/>
      <c r="C30" s="136">
        <f>+Voraussetzung!D19</f>
        <v>0</v>
      </c>
      <c r="D30" s="136">
        <f>+Voraussetzung!E19</f>
        <v>0</v>
      </c>
      <c r="E30" s="136">
        <f t="shared" si="3"/>
        <v>0</v>
      </c>
      <c r="F30" s="136">
        <f t="shared" si="4"/>
        <v>0</v>
      </c>
      <c r="G30" s="5"/>
    </row>
    <row r="31" spans="1:7" x14ac:dyDescent="0.25">
      <c r="A31">
        <f>+Voraussetzung!B20</f>
        <v>0</v>
      </c>
      <c r="B31" s="98"/>
      <c r="C31" s="136">
        <f>+Voraussetzung!D20</f>
        <v>0</v>
      </c>
      <c r="D31" s="136">
        <f>+Voraussetzung!E20</f>
        <v>0</v>
      </c>
      <c r="E31" s="136">
        <f t="shared" si="3"/>
        <v>0</v>
      </c>
      <c r="F31" s="136">
        <f t="shared" si="4"/>
        <v>0</v>
      </c>
      <c r="G31" s="5"/>
    </row>
    <row r="32" spans="1:7" x14ac:dyDescent="0.25">
      <c r="A32">
        <f>+Voraussetzung!B21</f>
        <v>0</v>
      </c>
      <c r="B32" s="98"/>
      <c r="C32" s="136">
        <f>+Voraussetzung!D21</f>
        <v>0</v>
      </c>
      <c r="D32" s="136">
        <f>+Voraussetzung!E21</f>
        <v>0</v>
      </c>
      <c r="E32" s="136">
        <f t="shared" si="3"/>
        <v>0</v>
      </c>
      <c r="F32" s="136">
        <f t="shared" si="4"/>
        <v>0</v>
      </c>
      <c r="G32" s="5"/>
    </row>
    <row r="33" spans="1:16" x14ac:dyDescent="0.25">
      <c r="A33">
        <f>+Voraussetzung!B22</f>
        <v>0</v>
      </c>
      <c r="B33" s="98"/>
      <c r="C33" s="136">
        <f>+Voraussetzung!D22</f>
        <v>0</v>
      </c>
      <c r="D33" s="136">
        <f>+Voraussetzung!E22</f>
        <v>0</v>
      </c>
      <c r="E33" s="136">
        <f t="shared" si="3"/>
        <v>0</v>
      </c>
      <c r="F33" s="136">
        <f t="shared" si="4"/>
        <v>0</v>
      </c>
      <c r="G33" s="5"/>
    </row>
    <row r="34" spans="1:16" x14ac:dyDescent="0.25">
      <c r="A34">
        <f>+Voraussetzung!B23</f>
        <v>0</v>
      </c>
      <c r="B34" s="98"/>
      <c r="C34" s="136">
        <f>+Voraussetzung!D23</f>
        <v>0</v>
      </c>
      <c r="D34" s="136">
        <f>+Voraussetzung!E23</f>
        <v>0</v>
      </c>
      <c r="E34" s="136">
        <f t="shared" si="3"/>
        <v>0</v>
      </c>
      <c r="F34" s="136">
        <f t="shared" si="4"/>
        <v>0</v>
      </c>
      <c r="G34" s="5"/>
    </row>
    <row r="35" spans="1:16" x14ac:dyDescent="0.25">
      <c r="A35">
        <f>+Voraussetzung!B24</f>
        <v>0</v>
      </c>
      <c r="B35" s="98"/>
      <c r="C35" s="136">
        <f>+Voraussetzung!D24</f>
        <v>0</v>
      </c>
      <c r="D35" s="136">
        <f>+Voraussetzung!E24</f>
        <v>0</v>
      </c>
      <c r="E35" s="136">
        <f t="shared" si="3"/>
        <v>0</v>
      </c>
      <c r="F35" s="136">
        <f t="shared" si="4"/>
        <v>0</v>
      </c>
      <c r="G35" s="5"/>
    </row>
    <row r="36" spans="1:16" x14ac:dyDescent="0.25">
      <c r="A36">
        <f>+Voraussetzung!B25</f>
        <v>0</v>
      </c>
      <c r="B36" s="98"/>
      <c r="C36" s="136">
        <f>+Voraussetzung!D25</f>
        <v>0</v>
      </c>
      <c r="D36" s="136">
        <f>+Voraussetzung!E25</f>
        <v>0</v>
      </c>
      <c r="E36" s="136">
        <f t="shared" si="3"/>
        <v>0</v>
      </c>
      <c r="F36" s="136">
        <f t="shared" si="4"/>
        <v>0</v>
      </c>
      <c r="G36" s="5"/>
    </row>
    <row r="37" spans="1:16" x14ac:dyDescent="0.25">
      <c r="A37">
        <f>+Voraussetzung!B26</f>
        <v>0</v>
      </c>
      <c r="B37" s="98"/>
      <c r="C37" s="136">
        <f>+Voraussetzung!D26</f>
        <v>0</v>
      </c>
      <c r="D37" s="136">
        <f>+Voraussetzung!E26</f>
        <v>0</v>
      </c>
      <c r="E37" s="136">
        <f t="shared" si="3"/>
        <v>0</v>
      </c>
      <c r="F37" s="136">
        <f t="shared" si="4"/>
        <v>0</v>
      </c>
      <c r="G37" s="5"/>
    </row>
    <row r="38" spans="1:16" x14ac:dyDescent="0.25">
      <c r="A38">
        <f>+Voraussetzung!B27</f>
        <v>0</v>
      </c>
      <c r="B38" s="98"/>
      <c r="C38" s="136">
        <f>+Voraussetzung!D27</f>
        <v>0</v>
      </c>
      <c r="D38" s="136">
        <f>+Voraussetzung!E27</f>
        <v>0</v>
      </c>
      <c r="E38" s="136">
        <f t="shared" si="3"/>
        <v>0</v>
      </c>
      <c r="F38" s="136">
        <f t="shared" si="4"/>
        <v>0</v>
      </c>
      <c r="G38" s="5"/>
    </row>
    <row r="39" spans="1:16" x14ac:dyDescent="0.25">
      <c r="A39">
        <f>+Voraussetzung!B28</f>
        <v>0</v>
      </c>
      <c r="B39" s="98"/>
      <c r="C39" s="136">
        <f>+Voraussetzung!D28</f>
        <v>0</v>
      </c>
      <c r="D39" s="136">
        <f>+Voraussetzung!E28</f>
        <v>0</v>
      </c>
      <c r="E39" s="136">
        <f t="shared" si="3"/>
        <v>0</v>
      </c>
      <c r="F39" s="136">
        <f t="shared" si="4"/>
        <v>0</v>
      </c>
      <c r="G39" s="5"/>
    </row>
    <row r="40" spans="1:16" x14ac:dyDescent="0.25">
      <c r="A40">
        <f>+Voraussetzung!B29</f>
        <v>0</v>
      </c>
      <c r="B40" s="98"/>
      <c r="C40" s="136">
        <f>+Voraussetzung!D29</f>
        <v>0</v>
      </c>
      <c r="D40" s="136">
        <f>+Voraussetzung!E29</f>
        <v>0</v>
      </c>
      <c r="E40" s="136">
        <f t="shared" si="3"/>
        <v>0</v>
      </c>
      <c r="F40" s="136">
        <f t="shared" si="4"/>
        <v>0</v>
      </c>
      <c r="G40" s="5"/>
    </row>
    <row r="41" spans="1:16" x14ac:dyDescent="0.25">
      <c r="A41">
        <f>+Voraussetzung!B30</f>
        <v>0</v>
      </c>
      <c r="B41" s="98"/>
      <c r="C41" s="136">
        <f>+Voraussetzung!D30</f>
        <v>0</v>
      </c>
      <c r="D41" s="136">
        <f>+Voraussetzung!E30</f>
        <v>0</v>
      </c>
      <c r="E41" s="136">
        <f t="shared" si="3"/>
        <v>0</v>
      </c>
      <c r="F41" s="136">
        <f t="shared" si="4"/>
        <v>0</v>
      </c>
      <c r="G41" s="5"/>
    </row>
    <row r="42" spans="1:16" x14ac:dyDescent="0.25">
      <c r="A42">
        <f>+Voraussetzung!B31</f>
        <v>0</v>
      </c>
      <c r="B42" s="98"/>
      <c r="C42" s="136">
        <f>+Voraussetzung!D31</f>
        <v>0</v>
      </c>
      <c r="D42" s="136">
        <f>+Voraussetzung!E31</f>
        <v>0</v>
      </c>
      <c r="E42" s="136">
        <f t="shared" si="3"/>
        <v>0</v>
      </c>
      <c r="F42" s="136">
        <f t="shared" si="4"/>
        <v>0</v>
      </c>
      <c r="G42" s="5"/>
    </row>
    <row r="43" spans="1:16" x14ac:dyDescent="0.25">
      <c r="E43" s="5"/>
      <c r="F43" s="5"/>
    </row>
    <row r="44" spans="1:16" ht="15.75" thickBot="1" x14ac:dyDescent="0.3">
      <c r="A44" t="s">
        <v>232</v>
      </c>
      <c r="F44" s="137">
        <f>SUM(F18:F43)</f>
        <v>2557.5</v>
      </c>
    </row>
    <row r="45" spans="1:16" ht="15.75" thickTop="1" x14ac:dyDescent="0.25"/>
    <row r="46" spans="1:16" x14ac:dyDescent="0.25">
      <c r="A46" s="7" t="s">
        <v>233</v>
      </c>
    </row>
    <row r="47" spans="1:16" ht="15.75" thickBot="1" x14ac:dyDescent="0.3">
      <c r="B47" s="130" t="s">
        <v>234</v>
      </c>
      <c r="C47" s="130"/>
      <c r="D47" s="130"/>
      <c r="E47" s="130"/>
      <c r="F47" s="130"/>
      <c r="H47" s="131" t="s">
        <v>235</v>
      </c>
      <c r="I47" s="131"/>
      <c r="J47" s="131"/>
      <c r="L47" s="7" t="s">
        <v>239</v>
      </c>
      <c r="M47" s="7" t="s">
        <v>240</v>
      </c>
      <c r="N47" s="7" t="s">
        <v>241</v>
      </c>
      <c r="P47" s="96" t="s">
        <v>242</v>
      </c>
    </row>
    <row r="48" spans="1:16" ht="45" x14ac:dyDescent="0.25">
      <c r="B48" s="88" t="s">
        <v>231</v>
      </c>
      <c r="C48" s="88" t="s">
        <v>186</v>
      </c>
      <c r="D48" s="88" t="s">
        <v>187</v>
      </c>
      <c r="E48" s="88" t="s">
        <v>229</v>
      </c>
      <c r="F48" s="88" t="s">
        <v>232</v>
      </c>
      <c r="H48" s="87" t="s">
        <v>236</v>
      </c>
      <c r="I48" s="87" t="s">
        <v>237</v>
      </c>
      <c r="J48" s="87" t="s">
        <v>238</v>
      </c>
      <c r="M48" s="87" t="s">
        <v>243</v>
      </c>
      <c r="N48" s="87" t="s">
        <v>243</v>
      </c>
      <c r="P48" s="87" t="s">
        <v>244</v>
      </c>
    </row>
    <row r="49" spans="1:16" x14ac:dyDescent="0.25">
      <c r="A49" t="str">
        <f>+Voraussetzung!B7</f>
        <v>Produkt 1</v>
      </c>
      <c r="B49" s="127"/>
      <c r="C49" s="138">
        <f>+Voraussetzung!D7</f>
        <v>3.9</v>
      </c>
      <c r="D49" s="138">
        <f>+Voraussetzung!E7</f>
        <v>0.75</v>
      </c>
      <c r="E49" s="138">
        <f>+C49+D49</f>
        <v>4.6500000000000004</v>
      </c>
      <c r="F49" s="139">
        <f>+B49*E49</f>
        <v>0</v>
      </c>
      <c r="G49" s="139"/>
      <c r="H49" s="138">
        <f>IF(M49="X",B49*'Produkt 1'!$B$15,0)</f>
        <v>0</v>
      </c>
      <c r="I49" s="138">
        <f>IF(N49="X",B49*'Produkt 1'!B16,0)</f>
        <v>0</v>
      </c>
      <c r="J49" s="138">
        <f>+H49+I49</f>
        <v>0</v>
      </c>
      <c r="M49" s="98"/>
      <c r="N49" s="31"/>
      <c r="P49" s="101"/>
    </row>
    <row r="50" spans="1:16" x14ac:dyDescent="0.25">
      <c r="A50" t="str">
        <f>+Voraussetzung!B8</f>
        <v>Produkt 2</v>
      </c>
      <c r="B50" s="127"/>
      <c r="C50" s="138">
        <f>+Voraussetzung!D8</f>
        <v>3.9</v>
      </c>
      <c r="D50" s="138">
        <f>+Voraussetzung!E8</f>
        <v>0.75</v>
      </c>
      <c r="E50" s="138">
        <f t="shared" ref="E50:E63" si="5">+C50+D50</f>
        <v>4.6500000000000004</v>
      </c>
      <c r="F50" s="139">
        <f t="shared" ref="F50:F63" si="6">+B50*E50</f>
        <v>0</v>
      </c>
      <c r="G50" s="139"/>
      <c r="H50" s="138">
        <f>IF(M50="X",B50*'Produkt 2'!$B$15,0)</f>
        <v>0</v>
      </c>
      <c r="I50" s="138">
        <f>IF(N50="X",B50*'Produkt 2'!B16,0)</f>
        <v>0</v>
      </c>
      <c r="J50" s="138">
        <f t="shared" ref="J50:J63" si="7">+H50+I50</f>
        <v>0</v>
      </c>
      <c r="L50" s="97"/>
      <c r="M50" s="98"/>
      <c r="N50" s="31"/>
      <c r="P50" s="31"/>
    </row>
    <row r="51" spans="1:16" x14ac:dyDescent="0.25">
      <c r="A51" t="str">
        <f>+Voraussetzung!B9</f>
        <v>Produkt 3</v>
      </c>
      <c r="B51" s="127"/>
      <c r="C51" s="138">
        <f>+Voraussetzung!D9</f>
        <v>3.9</v>
      </c>
      <c r="D51" s="138">
        <f>+Voraussetzung!E9</f>
        <v>0.75</v>
      </c>
      <c r="E51" s="138">
        <f t="shared" si="5"/>
        <v>4.6500000000000004</v>
      </c>
      <c r="F51" s="139">
        <f t="shared" si="6"/>
        <v>0</v>
      </c>
      <c r="G51" s="139"/>
      <c r="H51" s="138">
        <f>IF(M51="X",B51*'Produkt 3'!$B$15,0)</f>
        <v>0</v>
      </c>
      <c r="I51" s="138">
        <f>IF(N51="X",B51*'Produkt 3'!B16,0)</f>
        <v>0</v>
      </c>
      <c r="J51" s="138">
        <f t="shared" si="7"/>
        <v>0</v>
      </c>
      <c r="L51" s="97"/>
      <c r="M51" s="98"/>
      <c r="N51" s="31"/>
      <c r="P51" s="31"/>
    </row>
    <row r="52" spans="1:16" x14ac:dyDescent="0.25">
      <c r="A52">
        <f>+Voraussetzung!B10</f>
        <v>0</v>
      </c>
      <c r="B52" s="127"/>
      <c r="C52" s="138">
        <f>+Voraussetzung!D10</f>
        <v>0</v>
      </c>
      <c r="D52" s="138">
        <f>+Voraussetzung!E10</f>
        <v>0</v>
      </c>
      <c r="E52" s="138">
        <f t="shared" si="5"/>
        <v>0</v>
      </c>
      <c r="F52" s="139">
        <f t="shared" si="6"/>
        <v>0</v>
      </c>
      <c r="G52" s="139"/>
      <c r="H52" s="138">
        <f>IF(M52="X",B52*'Produkt 4'!$B$15,0)</f>
        <v>0</v>
      </c>
      <c r="I52" s="138">
        <f>IF(N52="X",B52*'Produkt 4'!B16,0)</f>
        <v>0</v>
      </c>
      <c r="J52" s="138">
        <f t="shared" si="7"/>
        <v>0</v>
      </c>
      <c r="L52" s="97"/>
      <c r="M52" s="98"/>
      <c r="N52" s="31"/>
      <c r="P52" s="31"/>
    </row>
    <row r="53" spans="1:16" x14ac:dyDescent="0.25">
      <c r="A53">
        <f>+Voraussetzung!B11</f>
        <v>0</v>
      </c>
      <c r="B53" s="127"/>
      <c r="C53" s="138">
        <f>+Voraussetzung!D11</f>
        <v>0</v>
      </c>
      <c r="D53" s="138">
        <f>+Voraussetzung!E11</f>
        <v>0</v>
      </c>
      <c r="E53" s="138">
        <f t="shared" si="5"/>
        <v>0</v>
      </c>
      <c r="F53" s="139">
        <f t="shared" si="6"/>
        <v>0</v>
      </c>
      <c r="G53" s="139"/>
      <c r="H53" s="138">
        <f>IF(M53="X",B53*'Produkt 5'!$B$15,0)</f>
        <v>0</v>
      </c>
      <c r="I53" s="138">
        <f>IF(N53="X",B53*'Produkt 5'!B16,0)</f>
        <v>0</v>
      </c>
      <c r="J53" s="138">
        <f t="shared" si="7"/>
        <v>0</v>
      </c>
      <c r="L53" s="97"/>
      <c r="M53" s="98"/>
      <c r="N53" s="31"/>
      <c r="P53" s="31"/>
    </row>
    <row r="54" spans="1:16" x14ac:dyDescent="0.25">
      <c r="A54">
        <f>+Voraussetzung!B12</f>
        <v>0</v>
      </c>
      <c r="B54" s="127"/>
      <c r="C54" s="138">
        <f>+Voraussetzung!D12</f>
        <v>0</v>
      </c>
      <c r="D54" s="138">
        <f>+Voraussetzung!E12</f>
        <v>0</v>
      </c>
      <c r="E54" s="138">
        <f t="shared" si="5"/>
        <v>0</v>
      </c>
      <c r="F54" s="139">
        <f t="shared" si="6"/>
        <v>0</v>
      </c>
      <c r="G54" s="139"/>
      <c r="H54" s="138">
        <f>IF(M54="X",B54*'Product 6'!$B$15,0)</f>
        <v>0</v>
      </c>
      <c r="I54" s="138">
        <f>IF(N54="X",B54*'Product 6'!B16,0)</f>
        <v>0</v>
      </c>
      <c r="J54" s="138">
        <f t="shared" si="7"/>
        <v>0</v>
      </c>
      <c r="L54" s="97"/>
      <c r="M54" s="98"/>
      <c r="N54" s="31"/>
      <c r="P54" s="31"/>
    </row>
    <row r="55" spans="1:16" x14ac:dyDescent="0.25">
      <c r="A55">
        <f>+Voraussetzung!B13</f>
        <v>0</v>
      </c>
      <c r="B55" s="127"/>
      <c r="C55" s="138">
        <f>+Voraussetzung!D13</f>
        <v>0</v>
      </c>
      <c r="D55" s="138">
        <f>+Voraussetzung!E13</f>
        <v>0</v>
      </c>
      <c r="E55" s="138">
        <f t="shared" si="5"/>
        <v>0</v>
      </c>
      <c r="F55" s="139">
        <f t="shared" si="6"/>
        <v>0</v>
      </c>
      <c r="G55" s="139"/>
      <c r="H55" s="138">
        <f>IF(M55="X",B55*'Product 7'!$B$15,0)</f>
        <v>0</v>
      </c>
      <c r="I55" s="138">
        <f>IF(N55="X",B55*'Product 7'!B16,0)</f>
        <v>0</v>
      </c>
      <c r="J55" s="138">
        <f t="shared" si="7"/>
        <v>0</v>
      </c>
      <c r="L55" s="97"/>
      <c r="M55" s="98"/>
      <c r="N55" s="31"/>
      <c r="P55" s="31"/>
    </row>
    <row r="56" spans="1:16" x14ac:dyDescent="0.25">
      <c r="A56">
        <f>+Voraussetzung!B14</f>
        <v>0</v>
      </c>
      <c r="B56" s="127"/>
      <c r="C56" s="138">
        <f>+Voraussetzung!D14</f>
        <v>0</v>
      </c>
      <c r="D56" s="138">
        <f>+Voraussetzung!E14</f>
        <v>0</v>
      </c>
      <c r="E56" s="138">
        <f t="shared" si="5"/>
        <v>0</v>
      </c>
      <c r="F56" s="139">
        <f t="shared" si="6"/>
        <v>0</v>
      </c>
      <c r="G56" s="139"/>
      <c r="H56" s="138">
        <f>IF(M56="X",B56*'Product 8'!$B$15,0)</f>
        <v>0</v>
      </c>
      <c r="I56" s="138">
        <f>IF(N56="X",B56*'Product 8'!B16,0)</f>
        <v>0</v>
      </c>
      <c r="J56" s="138">
        <f t="shared" si="7"/>
        <v>0</v>
      </c>
      <c r="L56" s="97"/>
      <c r="M56" s="98"/>
      <c r="N56" s="31"/>
      <c r="P56" s="31"/>
    </row>
    <row r="57" spans="1:16" x14ac:dyDescent="0.25">
      <c r="A57">
        <f>+Voraussetzung!B15</f>
        <v>0</v>
      </c>
      <c r="B57" s="98"/>
      <c r="C57" s="138">
        <f>+Voraussetzung!D15</f>
        <v>0</v>
      </c>
      <c r="D57" s="138">
        <f>+Voraussetzung!E15</f>
        <v>0</v>
      </c>
      <c r="E57" s="138">
        <f t="shared" si="5"/>
        <v>0</v>
      </c>
      <c r="F57" s="139">
        <f t="shared" si="6"/>
        <v>0</v>
      </c>
      <c r="G57" s="139"/>
      <c r="H57" s="138">
        <f>IF(M57="X",B57*'Product 9'!$B$15,0)</f>
        <v>0</v>
      </c>
      <c r="I57" s="138">
        <f>IF(N57="X",B57*'Product 9'!B16,0)</f>
        <v>0</v>
      </c>
      <c r="J57" s="138">
        <f t="shared" si="7"/>
        <v>0</v>
      </c>
      <c r="L57" s="97"/>
      <c r="M57" s="98"/>
      <c r="N57" s="31"/>
      <c r="P57" s="128"/>
    </row>
    <row r="58" spans="1:16" x14ac:dyDescent="0.25">
      <c r="A58">
        <f>+Voraussetzung!B16</f>
        <v>0</v>
      </c>
      <c r="B58" s="98"/>
      <c r="C58" s="138">
        <f>+Voraussetzung!D16</f>
        <v>0</v>
      </c>
      <c r="D58" s="138">
        <f>+Voraussetzung!E16</f>
        <v>0</v>
      </c>
      <c r="E58" s="138">
        <f t="shared" si="5"/>
        <v>0</v>
      </c>
      <c r="F58" s="139">
        <f t="shared" si="6"/>
        <v>0</v>
      </c>
      <c r="G58" s="139"/>
      <c r="H58" s="138">
        <f>IF(M58="X",B58*'Product 10'!$B$15,0)</f>
        <v>0</v>
      </c>
      <c r="I58" s="138">
        <f>IF(N58="X",B58*'Product 10'!B16,0)</f>
        <v>0</v>
      </c>
      <c r="J58" s="138">
        <f t="shared" si="7"/>
        <v>0</v>
      </c>
      <c r="L58" s="97"/>
      <c r="M58" s="98"/>
      <c r="N58" s="31"/>
      <c r="P58" s="31"/>
    </row>
    <row r="59" spans="1:16" x14ac:dyDescent="0.25">
      <c r="A59">
        <f>+Voraussetzung!B17</f>
        <v>0</v>
      </c>
      <c r="B59" s="98"/>
      <c r="C59" s="138">
        <f>+Voraussetzung!D17</f>
        <v>0</v>
      </c>
      <c r="D59" s="138">
        <f>+Voraussetzung!E17</f>
        <v>0</v>
      </c>
      <c r="E59" s="138">
        <f t="shared" si="5"/>
        <v>0</v>
      </c>
      <c r="F59" s="139">
        <f t="shared" si="6"/>
        <v>0</v>
      </c>
      <c r="G59" s="139"/>
      <c r="H59" s="138">
        <f>IF(M59="X",B59*'Product 11'!$B$15,0)</f>
        <v>0</v>
      </c>
      <c r="I59" s="138">
        <f>IF(N59="X",B59*'Product 11'!B16,0)</f>
        <v>0</v>
      </c>
      <c r="J59" s="138">
        <f t="shared" si="7"/>
        <v>0</v>
      </c>
      <c r="L59" s="97"/>
      <c r="M59" s="98"/>
      <c r="N59" s="31"/>
      <c r="P59" s="31"/>
    </row>
    <row r="60" spans="1:16" x14ac:dyDescent="0.25">
      <c r="A60">
        <f>+Voraussetzung!B18</f>
        <v>0</v>
      </c>
      <c r="B60" s="98"/>
      <c r="C60" s="138">
        <f>+Voraussetzung!D18</f>
        <v>0</v>
      </c>
      <c r="D60" s="138">
        <f>+Voraussetzung!E18</f>
        <v>0</v>
      </c>
      <c r="E60" s="138">
        <f t="shared" si="5"/>
        <v>0</v>
      </c>
      <c r="F60" s="139">
        <f t="shared" si="6"/>
        <v>0</v>
      </c>
      <c r="G60" s="139"/>
      <c r="H60" s="138">
        <f>IF(M60="X",B60*'Product 12'!$B$15,0)</f>
        <v>0</v>
      </c>
      <c r="I60" s="138">
        <f>IF(N60="X",B60*'Product 12'!B16,0)</f>
        <v>0</v>
      </c>
      <c r="J60" s="138">
        <f t="shared" si="7"/>
        <v>0</v>
      </c>
      <c r="L60" s="97"/>
      <c r="M60" s="98"/>
      <c r="N60" s="31"/>
      <c r="P60" s="31"/>
    </row>
    <row r="61" spans="1:16" x14ac:dyDescent="0.25">
      <c r="A61">
        <f>+Voraussetzung!B19</f>
        <v>0</v>
      </c>
      <c r="B61" s="98"/>
      <c r="C61" s="138">
        <f>+Voraussetzung!D19</f>
        <v>0</v>
      </c>
      <c r="D61" s="138">
        <f>+Voraussetzung!E19</f>
        <v>0</v>
      </c>
      <c r="E61" s="138">
        <f t="shared" si="5"/>
        <v>0</v>
      </c>
      <c r="F61" s="139">
        <f t="shared" si="6"/>
        <v>0</v>
      </c>
      <c r="G61" s="139"/>
      <c r="H61" s="138">
        <f>IF(M61="X",B61*'Product 13'!$B$15,0)</f>
        <v>0</v>
      </c>
      <c r="I61" s="138">
        <f>IF(N61="X",B61*'Product 13'!B16,0)</f>
        <v>0</v>
      </c>
      <c r="J61" s="138">
        <f t="shared" si="7"/>
        <v>0</v>
      </c>
      <c r="L61" s="97"/>
      <c r="M61" s="98"/>
      <c r="N61" s="31"/>
      <c r="P61" s="31"/>
    </row>
    <row r="62" spans="1:16" x14ac:dyDescent="0.25">
      <c r="A62">
        <f>+Voraussetzung!B20</f>
        <v>0</v>
      </c>
      <c r="B62" s="98"/>
      <c r="C62" s="138">
        <f>+Voraussetzung!D20</f>
        <v>0</v>
      </c>
      <c r="D62" s="138">
        <f>+Voraussetzung!E20</f>
        <v>0</v>
      </c>
      <c r="E62" s="138">
        <f t="shared" si="5"/>
        <v>0</v>
      </c>
      <c r="F62" s="139">
        <f t="shared" si="6"/>
        <v>0</v>
      </c>
      <c r="G62" s="139"/>
      <c r="H62" s="138">
        <f>IF(M62="X",B62*'Product 14'!$B$15,0)</f>
        <v>0</v>
      </c>
      <c r="I62" s="138">
        <f>IF(N62="X",B62*'Product 14'!B16,0)</f>
        <v>0</v>
      </c>
      <c r="J62" s="138">
        <f t="shared" si="7"/>
        <v>0</v>
      </c>
      <c r="L62" s="97"/>
      <c r="M62" s="98"/>
      <c r="N62" s="31"/>
      <c r="P62" s="31"/>
    </row>
    <row r="63" spans="1:16" x14ac:dyDescent="0.25">
      <c r="A63">
        <f>+Voraussetzung!B21</f>
        <v>0</v>
      </c>
      <c r="B63" s="98"/>
      <c r="C63" s="138">
        <f>+Voraussetzung!D21</f>
        <v>0</v>
      </c>
      <c r="D63" s="138">
        <f>+Voraussetzung!E21</f>
        <v>0</v>
      </c>
      <c r="E63" s="138">
        <f t="shared" si="5"/>
        <v>0</v>
      </c>
      <c r="F63" s="139">
        <f t="shared" si="6"/>
        <v>0</v>
      </c>
      <c r="G63" s="139"/>
      <c r="H63" s="138">
        <f>IF(M63="X",B63*'Product 15'!$B$15,0)</f>
        <v>0</v>
      </c>
      <c r="I63" s="138">
        <f>IF(N63="X",B63*'Product 15'!B$16,0)</f>
        <v>0</v>
      </c>
      <c r="J63" s="138">
        <f t="shared" si="7"/>
        <v>0</v>
      </c>
      <c r="L63" s="97"/>
      <c r="M63" s="98"/>
      <c r="N63" s="31"/>
      <c r="P63" s="31"/>
    </row>
    <row r="64" spans="1:16" x14ac:dyDescent="0.25">
      <c r="A64">
        <f>+Voraussetzung!B22</f>
        <v>0</v>
      </c>
      <c r="B64" s="98"/>
      <c r="C64" s="138">
        <f>+Voraussetzung!D22</f>
        <v>0</v>
      </c>
      <c r="D64" s="138">
        <f>+Voraussetzung!E22</f>
        <v>0</v>
      </c>
      <c r="E64" s="138">
        <f t="shared" ref="E64:E73" si="8">+C64+D64</f>
        <v>0</v>
      </c>
      <c r="F64" s="139">
        <f t="shared" ref="F64:F73" si="9">+B64*E64</f>
        <v>0</v>
      </c>
      <c r="G64" s="139"/>
      <c r="H64" s="138">
        <f>IF(M64="X",B64*'Product 16'!$B$15,0)</f>
        <v>0</v>
      </c>
      <c r="I64" s="138">
        <f>IF(N64="X",B64*'Product 16'!B$16,0)</f>
        <v>0</v>
      </c>
      <c r="J64" s="138">
        <f t="shared" ref="J64:J73" si="10">+H64+I64</f>
        <v>0</v>
      </c>
      <c r="L64" s="97"/>
      <c r="M64" s="98"/>
      <c r="N64" s="31"/>
      <c r="P64" s="31"/>
    </row>
    <row r="65" spans="1:16" x14ac:dyDescent="0.25">
      <c r="A65">
        <f>+Voraussetzung!B23</f>
        <v>0</v>
      </c>
      <c r="B65" s="98"/>
      <c r="C65" s="138">
        <f>+Voraussetzung!D23</f>
        <v>0</v>
      </c>
      <c r="D65" s="138">
        <f>+Voraussetzung!E23</f>
        <v>0</v>
      </c>
      <c r="E65" s="138">
        <f t="shared" si="8"/>
        <v>0</v>
      </c>
      <c r="F65" s="139">
        <f t="shared" si="9"/>
        <v>0</v>
      </c>
      <c r="G65" s="139"/>
      <c r="H65" s="138">
        <f>IF(M65="X",B65*'Product 17'!$B$15,0)</f>
        <v>0</v>
      </c>
      <c r="I65" s="138">
        <f>IF(N65="X",B65*'Product 15'!C$17,0)</f>
        <v>0</v>
      </c>
      <c r="J65" s="138">
        <f t="shared" si="10"/>
        <v>0</v>
      </c>
      <c r="L65" s="97"/>
      <c r="M65" s="98"/>
      <c r="N65" s="31"/>
      <c r="P65" s="31"/>
    </row>
    <row r="66" spans="1:16" x14ac:dyDescent="0.25">
      <c r="A66">
        <f>+Voraussetzung!B24</f>
        <v>0</v>
      </c>
      <c r="B66" s="98"/>
      <c r="C66" s="138">
        <f>+Voraussetzung!D24</f>
        <v>0</v>
      </c>
      <c r="D66" s="138">
        <f>+Voraussetzung!E24</f>
        <v>0</v>
      </c>
      <c r="E66" s="138">
        <f t="shared" si="8"/>
        <v>0</v>
      </c>
      <c r="F66" s="139">
        <f t="shared" si="9"/>
        <v>0</v>
      </c>
      <c r="G66" s="139"/>
      <c r="H66" s="138">
        <f>IF(M66="X",B66*'Product 18'!$B$15,0)</f>
        <v>0</v>
      </c>
      <c r="I66" s="138">
        <f>IF(N66="X",B66*'Product 18'!B$16,0)</f>
        <v>0</v>
      </c>
      <c r="J66" s="138">
        <f t="shared" si="10"/>
        <v>0</v>
      </c>
      <c r="L66" s="97"/>
      <c r="M66" s="98"/>
      <c r="N66" s="31"/>
      <c r="P66" s="31"/>
    </row>
    <row r="67" spans="1:16" x14ac:dyDescent="0.25">
      <c r="A67">
        <f>+Voraussetzung!B25</f>
        <v>0</v>
      </c>
      <c r="B67" s="98"/>
      <c r="C67" s="138">
        <f>+Voraussetzung!D25</f>
        <v>0</v>
      </c>
      <c r="D67" s="138">
        <f>+Voraussetzung!E25</f>
        <v>0</v>
      </c>
      <c r="E67" s="138">
        <f t="shared" si="8"/>
        <v>0</v>
      </c>
      <c r="F67" s="139">
        <f t="shared" si="9"/>
        <v>0</v>
      </c>
      <c r="G67" s="139"/>
      <c r="H67" s="138">
        <f>IF(M67="X",B67*'Product 19'!$B$15,0)</f>
        <v>0</v>
      </c>
      <c r="I67" s="138">
        <f>IF(N67="X",B67*'Product 19'!B$16,0)</f>
        <v>0</v>
      </c>
      <c r="J67" s="138">
        <f t="shared" si="10"/>
        <v>0</v>
      </c>
      <c r="L67" s="97"/>
      <c r="M67" s="98"/>
      <c r="N67" s="31"/>
      <c r="P67" s="31"/>
    </row>
    <row r="68" spans="1:16" x14ac:dyDescent="0.25">
      <c r="A68">
        <f>+Voraussetzung!B26</f>
        <v>0</v>
      </c>
      <c r="B68" s="98"/>
      <c r="C68" s="138">
        <f>+Voraussetzung!D26</f>
        <v>0</v>
      </c>
      <c r="D68" s="138">
        <f>+Voraussetzung!E26</f>
        <v>0</v>
      </c>
      <c r="E68" s="138">
        <f t="shared" si="8"/>
        <v>0</v>
      </c>
      <c r="F68" s="139">
        <f t="shared" si="9"/>
        <v>0</v>
      </c>
      <c r="G68" s="139"/>
      <c r="H68" s="138">
        <f>IF(M68="X",B68*'Product 20'!$B$15,0)</f>
        <v>0</v>
      </c>
      <c r="I68" s="138">
        <f>IF(N68="X",B68*'Product 20'!B$16,0)</f>
        <v>0</v>
      </c>
      <c r="J68" s="138">
        <f t="shared" si="10"/>
        <v>0</v>
      </c>
      <c r="L68" s="97"/>
      <c r="M68" s="98"/>
      <c r="N68" s="31"/>
      <c r="P68" s="31"/>
    </row>
    <row r="69" spans="1:16" x14ac:dyDescent="0.25">
      <c r="A69">
        <f>+Voraussetzung!B27</f>
        <v>0</v>
      </c>
      <c r="B69" s="98"/>
      <c r="C69" s="138">
        <f>+Voraussetzung!D27</f>
        <v>0</v>
      </c>
      <c r="D69" s="138">
        <f>+Voraussetzung!E27</f>
        <v>0</v>
      </c>
      <c r="E69" s="138">
        <f t="shared" si="8"/>
        <v>0</v>
      </c>
      <c r="F69" s="139">
        <f t="shared" si="9"/>
        <v>0</v>
      </c>
      <c r="G69" s="139"/>
      <c r="H69" s="138">
        <f>IF(M69="X",B69*'Product 21'!$B$15,0)</f>
        <v>0</v>
      </c>
      <c r="I69" s="138">
        <f>IF(N69="X",B69*'Product 21'!B$16,0)</f>
        <v>0</v>
      </c>
      <c r="J69" s="138">
        <f t="shared" si="10"/>
        <v>0</v>
      </c>
      <c r="L69" s="97"/>
      <c r="M69" s="98"/>
      <c r="N69" s="31"/>
      <c r="P69" s="31"/>
    </row>
    <row r="70" spans="1:16" x14ac:dyDescent="0.25">
      <c r="A70">
        <f>+Voraussetzung!B28</f>
        <v>0</v>
      </c>
      <c r="B70" s="98"/>
      <c r="C70" s="138">
        <f>+Voraussetzung!D28</f>
        <v>0</v>
      </c>
      <c r="D70" s="138">
        <f>+Voraussetzung!E28</f>
        <v>0</v>
      </c>
      <c r="E70" s="138">
        <f t="shared" si="8"/>
        <v>0</v>
      </c>
      <c r="F70" s="139">
        <f t="shared" si="9"/>
        <v>0</v>
      </c>
      <c r="G70" s="139"/>
      <c r="H70" s="138">
        <f>IF(M70="X",B70*'Product 22'!$B$15,0)</f>
        <v>0</v>
      </c>
      <c r="I70" s="138">
        <f>IF(N70="X",B70*'Product 22'!B$16,0)</f>
        <v>0</v>
      </c>
      <c r="J70" s="138">
        <f t="shared" si="10"/>
        <v>0</v>
      </c>
      <c r="L70" s="97"/>
      <c r="M70" s="98"/>
      <c r="N70" s="31"/>
      <c r="P70" s="31"/>
    </row>
    <row r="71" spans="1:16" x14ac:dyDescent="0.25">
      <c r="A71">
        <f>+Voraussetzung!B29</f>
        <v>0</v>
      </c>
      <c r="B71" s="98"/>
      <c r="C71" s="138">
        <f>+Voraussetzung!D29</f>
        <v>0</v>
      </c>
      <c r="D71" s="138">
        <f>+Voraussetzung!E29</f>
        <v>0</v>
      </c>
      <c r="E71" s="138">
        <f t="shared" si="8"/>
        <v>0</v>
      </c>
      <c r="F71" s="139">
        <f t="shared" si="9"/>
        <v>0</v>
      </c>
      <c r="G71" s="139"/>
      <c r="H71" s="138">
        <f>IF(M71="X",B71*'Product 23'!$B$15,0)</f>
        <v>0</v>
      </c>
      <c r="I71" s="138">
        <f>IF(N71="X",B71*'Product 23'!B$16,0)</f>
        <v>0</v>
      </c>
      <c r="J71" s="138">
        <f t="shared" si="10"/>
        <v>0</v>
      </c>
      <c r="L71" s="97"/>
      <c r="M71" s="98"/>
      <c r="N71" s="31"/>
      <c r="P71" s="31"/>
    </row>
    <row r="72" spans="1:16" x14ac:dyDescent="0.25">
      <c r="A72">
        <f>+Voraussetzung!B30</f>
        <v>0</v>
      </c>
      <c r="B72" s="98"/>
      <c r="C72" s="138">
        <f>+Voraussetzung!D30</f>
        <v>0</v>
      </c>
      <c r="D72" s="138">
        <f>+Voraussetzung!E30</f>
        <v>0</v>
      </c>
      <c r="E72" s="138">
        <f t="shared" si="8"/>
        <v>0</v>
      </c>
      <c r="F72" s="139">
        <f t="shared" si="9"/>
        <v>0</v>
      </c>
      <c r="G72" s="139"/>
      <c r="H72" s="138">
        <f>IF(M72="X",B72*'Product 24'!$B$15,0)</f>
        <v>0</v>
      </c>
      <c r="I72" s="138">
        <f>IF(N72="X",B72*'Product 24'!B$16,0)</f>
        <v>0</v>
      </c>
      <c r="J72" s="138">
        <f t="shared" si="10"/>
        <v>0</v>
      </c>
      <c r="L72" s="97"/>
      <c r="M72" s="98"/>
      <c r="N72" s="31"/>
      <c r="P72" s="31"/>
    </row>
    <row r="73" spans="1:16" x14ac:dyDescent="0.25">
      <c r="A73">
        <f>+Voraussetzung!B31</f>
        <v>0</v>
      </c>
      <c r="B73" s="98"/>
      <c r="C73" s="138">
        <f>+Voraussetzung!D31</f>
        <v>0</v>
      </c>
      <c r="D73" s="138">
        <f>+Voraussetzung!E31</f>
        <v>0</v>
      </c>
      <c r="E73" s="138">
        <f t="shared" si="8"/>
        <v>0</v>
      </c>
      <c r="F73" s="139">
        <f t="shared" si="9"/>
        <v>0</v>
      </c>
      <c r="G73" s="139"/>
      <c r="H73" s="138">
        <f>IF(M73="X",B73*'Product 25'!$B$15,0)</f>
        <v>0</v>
      </c>
      <c r="I73" s="138">
        <f>IF(N73="X",B73*'Product 25'!B$16,0)</f>
        <v>0</v>
      </c>
      <c r="J73" s="138">
        <f t="shared" si="10"/>
        <v>0</v>
      </c>
      <c r="L73" s="97"/>
      <c r="M73" s="98"/>
      <c r="N73" s="31"/>
      <c r="P73" s="31"/>
    </row>
    <row r="74" spans="1:16" x14ac:dyDescent="0.25">
      <c r="C74" s="139"/>
      <c r="D74" s="139"/>
      <c r="E74" s="139"/>
      <c r="F74" s="139"/>
      <c r="G74" s="139"/>
      <c r="H74" s="139"/>
      <c r="I74" s="139"/>
      <c r="J74" s="139"/>
      <c r="L74" s="6"/>
      <c r="M74" s="6"/>
    </row>
    <row r="75" spans="1:16" ht="15.75" thickBot="1" x14ac:dyDescent="0.3">
      <c r="A75" t="s">
        <v>232</v>
      </c>
      <c r="C75" s="139"/>
      <c r="D75" s="139"/>
      <c r="E75" s="139"/>
      <c r="F75" s="140">
        <f>SUM(F49:F74)</f>
        <v>0</v>
      </c>
      <c r="G75" s="139"/>
      <c r="H75" s="139"/>
      <c r="I75" s="139"/>
      <c r="J75" s="140">
        <f>SUM(J49:J74)</f>
        <v>0</v>
      </c>
      <c r="L75" s="6"/>
      <c r="M75" s="6"/>
    </row>
    <row r="76" spans="1:16" ht="15.75" thickTop="1" x14ac:dyDescent="0.25"/>
    <row r="78" spans="1:16" x14ac:dyDescent="0.25">
      <c r="A78" s="7" t="s">
        <v>245</v>
      </c>
    </row>
    <row r="79" spans="1:16" ht="15.75" thickBot="1" x14ac:dyDescent="0.3">
      <c r="A79" t="s">
        <v>246</v>
      </c>
    </row>
    <row r="80" spans="1:16" ht="15.75" thickBot="1" x14ac:dyDescent="0.3">
      <c r="A80" s="120"/>
      <c r="B80" s="121"/>
    </row>
    <row r="81" spans="1:2" ht="15.75" thickBot="1" x14ac:dyDescent="0.3">
      <c r="A81" s="120"/>
      <c r="B81" s="122"/>
    </row>
    <row r="82" spans="1:2" ht="15.75" thickBot="1" x14ac:dyDescent="0.3">
      <c r="A82" s="120"/>
      <c r="B82" s="122"/>
    </row>
    <row r="83" spans="1:2" ht="15.75" thickBot="1" x14ac:dyDescent="0.3">
      <c r="A83" s="120"/>
      <c r="B83" s="123"/>
    </row>
    <row r="86" spans="1:2" ht="15.75" thickBot="1" x14ac:dyDescent="0.3">
      <c r="A86" t="s">
        <v>232</v>
      </c>
      <c r="B86" s="141">
        <f>SUM(B79:B85)</f>
        <v>0</v>
      </c>
    </row>
    <row r="87" spans="1:2" ht="15.75" thickTop="1" x14ac:dyDescent="0.25"/>
  </sheetData>
  <protectedRanges>
    <protectedRange sqref="B80:B83" name="Loans"/>
    <protectedRange sqref="C8:D8 B7:C7" name="Cash"/>
    <protectedRange sqref="B26:B42" name="Inventory at amazon"/>
    <protectedRange sqref="B58:B73" name="Inventory in production"/>
    <protectedRange sqref="M49:N73" name="Still need to pay X"/>
    <protectedRange sqref="P49:P73" name="Date available"/>
    <protectedRange sqref="B18:B25" name="Inventory at amazon_1"/>
    <protectedRange sqref="B49:B57" name="Inventory in production_1"/>
  </protectedRanges>
  <mergeCells count="2">
    <mergeCell ref="B47:F47"/>
    <mergeCell ref="H47:J47"/>
  </mergeCells>
  <hyperlinks>
    <hyperlink ref="I3" location="'Balance Sheet Worksheet'!B7" display="Enter Bank Account Balances at B7, B8 (Balance Sheet Worksheet) " xr:uid="{61260EC4-2182-4463-90D6-FA1C6A58FD5D}"/>
    <hyperlink ref="I4" location="'Balance Sheet Worksheet'!B18" display="Enter total number of units at Amazon for each product as at start date at B18 to B32 (Balance Sheet Worksheet) " xr:uid="{194E1C4B-476D-41CD-86C1-D56E734D8739}"/>
    <hyperlink ref="I5" location="'Balance Sheet Worksheet'!B39" display="Enter number of units currently in manufacture at B39 to B53 (Balance Sheet Worksheet)" xr:uid="{D8573FF6-9ECE-4EA4-B028-27D46A6C500B}"/>
    <hyperlink ref="I6" location="'Balance Sheet Worksheet'!M39" display="Type X at M39 to M53 if the final manufacture payment still needs to be made, leave blank if payment has been made (Balance Sheet Worksheet)" xr:uid="{D837C238-BEE5-4492-90AA-4280B0B6E200}"/>
    <hyperlink ref="I7" location="'Balance Sheet Worksheet'!AN39" display="Type X at N39 to N53 if the freight still needs to be paid, leave blank if payment has already been made (Balance Sheet Worksheet)" xr:uid="{B51F02B2-95AA-4EBE-8B44-F54DC194F137}"/>
    <hyperlink ref="I8" location="'Balance Sheet Worksheet'!P39" display="Enter the date the product is expected to be availabla at Amazon at P39 to P53 (Balance Sheet Worksheet)" xr:uid="{F21B427C-DB0A-4877-A462-8C091D71D4F1}"/>
    <hyperlink ref="I9" location="'Balance Sheet Worksheet'!B60" display="Enter the total amount of any loans held by the business at B60 to B63 (Balance Sheet Worksheet)" xr:uid="{58871174-0415-4BA9-9FEA-7F0321531575}"/>
    <hyperlink ref="I10" location="'Product 1'!D7" display="Enter the number of units during the fortnight stock will be received at Amazon in Row 7 (Product Tab 1, 2, etc)" xr:uid="{A8814D8D-0425-43C2-82FA-64E10E145BE8}"/>
    <hyperlink ref="I11" location="'Product 1'!D14" display="Enter the number of weeks between deposit and stock at amazon at D14 (Product 1, 2, etc)" xr:uid="{4C99A3AC-B115-4972-AE5D-8B534F75251A}"/>
    <hyperlink ref="I12" location="'Product 1'!D15" display="Enter the number of weeks between final payment and stock at amazon at D15 (Product Tab 1, 2, etc)" xr:uid="{C057C52A-0815-4C8B-BF87-82539819D573}"/>
    <hyperlink ref="I13" location="'Product 1'!D16" display="Enter the number of weeks between freight payment and stock at amazon at D16 (Product Tab 1, 2, etc)" xr:uid="{85F712EA-7675-4742-9E14-257B9DA652B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+Voraussetzung!B15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+Eröffnungsbilanz!B26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IF(ISBLANK(Verkäufe!C43),-Verkäufe!C13,-Verkäufe!C43)</f>
        <v>0</v>
      </c>
      <c r="E6" s="14">
        <f>IF(ISBLANK(Verkäufe!D43),-Verkäufe!D13,-Verkäufe!D43)</f>
        <v>0</v>
      </c>
      <c r="F6" s="14">
        <f>IF(ISBLANK(Verkäufe!E43),-Verkäufe!E13,-Verkäufe!E43)</f>
        <v>0</v>
      </c>
      <c r="G6" s="14">
        <f>IF(ISBLANK(Verkäufe!F43),-Verkäufe!F13,-Verkäufe!F43)</f>
        <v>0</v>
      </c>
      <c r="H6" s="14">
        <f>IF(ISBLANK(Verkäufe!G43),-Verkäufe!G13,-Verkäufe!G43)</f>
        <v>0</v>
      </c>
      <c r="I6" s="14">
        <f>IF(ISBLANK(Verkäufe!H43),-Verkäufe!H13,-Verkäufe!H43)</f>
        <v>0</v>
      </c>
      <c r="J6" s="14">
        <f>IF(ISBLANK(Verkäufe!I43),-Verkäufe!I13,-Verkäufe!I43)</f>
        <v>0</v>
      </c>
      <c r="K6" s="14">
        <f>IF(ISBLANK(Verkäufe!J43),-Verkäufe!J13,-Verkäufe!J43)</f>
        <v>0</v>
      </c>
      <c r="L6" s="14">
        <f>IF(ISBLANK(Verkäufe!K43),-Verkäufe!K13,-Verkäufe!K43)</f>
        <v>0</v>
      </c>
      <c r="M6" s="14">
        <f>IF(ISBLANK(Verkäufe!L43),-Verkäufe!L13,-Verkäufe!L43)</f>
        <v>0</v>
      </c>
      <c r="N6" s="14">
        <f>IF(ISBLANK(Verkäufe!M43),-Verkäufe!M13,-Verkäufe!M43)</f>
        <v>0</v>
      </c>
      <c r="O6" s="14">
        <f>IF(ISBLANK(Verkäufe!N43),-Verkäufe!N13,-Verkäufe!N43)</f>
        <v>0</v>
      </c>
      <c r="P6" s="14">
        <f>IF(ISBLANK(Verkäufe!O43),-Verkäufe!O13,-Verkäufe!O43)</f>
        <v>0</v>
      </c>
      <c r="Q6" s="14">
        <f>IF(ISBLANK(Verkäufe!P43),-Verkäufe!P13,-Verkäufe!P43)</f>
        <v>0</v>
      </c>
      <c r="R6" s="14">
        <f>IF(ISBLANK(Verkäufe!Q43),-Verkäufe!Q13,-Verkäufe!Q43)</f>
        <v>0</v>
      </c>
      <c r="S6" s="14">
        <f>IF(ISBLANK(Verkäufe!R43),-Verkäufe!R13,-Verkäufe!R43)</f>
        <v>0</v>
      </c>
      <c r="T6" s="14">
        <f>IF(ISBLANK(Verkäufe!S43),-Verkäufe!S13,-Verkäufe!S43)</f>
        <v>0</v>
      </c>
      <c r="U6" s="14">
        <f>IF(ISBLANK(Verkäufe!T43),-Verkäufe!T13,-Verkäufe!T43)</f>
        <v>0</v>
      </c>
      <c r="V6" s="14">
        <f>IF(ISBLANK(Verkäufe!U43),-Verkäufe!U13,-Verkäufe!U43)</f>
        <v>0</v>
      </c>
      <c r="W6" s="14">
        <f>IF(ISBLANK(Verkäufe!V43),-Verkäufe!V13,-Verkäufe!V43)</f>
        <v>0</v>
      </c>
      <c r="X6" s="14">
        <f>IF(ISBLANK(Verkäufe!W43),-Verkäufe!W13,-Verkäufe!W43)</f>
        <v>0</v>
      </c>
      <c r="Y6" s="14">
        <f>IF(ISBLANK(Verkäufe!X43),-Verkäufe!X13,-Verkäufe!X43)</f>
        <v>0</v>
      </c>
      <c r="Z6" s="14">
        <f>IF(ISBLANK(Verkäufe!Y43),-Verkäufe!Y13,-Verkäufe!Y43)</f>
        <v>0</v>
      </c>
      <c r="AA6" s="14">
        <f>IF(ISBLANK(Verkäufe!Z43),-Verkäufe!Z13,-Verkäufe!Z43)</f>
        <v>0</v>
      </c>
      <c r="AB6" s="14">
        <f>IF(ISBLANK(Verkäufe!AA43),-Verkäufe!AA13,-Verkäufe!AA43)</f>
        <v>0</v>
      </c>
      <c r="AC6" s="14">
        <f>IF(ISBLANK(Verkäufe!AB43),-Verkäufe!AB13,-Verkäufe!AB43)</f>
        <v>0</v>
      </c>
      <c r="AD6" s="14">
        <f>IF(ISBLANK(Verkäufe!AC43),-Verkäufe!AC13,-Verkäufe!AC43)</f>
        <v>0</v>
      </c>
      <c r="AE6" s="14">
        <f>IF(ISBLANK(Verkäufe!AD43),-Verkäufe!AD13,-Verkäufe!AD43)</f>
        <v>0</v>
      </c>
      <c r="AF6" s="14">
        <f>IF(ISBLANK(Verkäufe!AE43),-Verkäufe!AE13,-Verkäufe!AE43)</f>
        <v>0</v>
      </c>
      <c r="AG6" s="14">
        <f>IF(ISBLANK(Verkäufe!AF43),-Verkäufe!AF13,-Verkäufe!AF43)</f>
        <v>0</v>
      </c>
      <c r="AH6" s="14">
        <f>IF(ISBLANK(Verkäufe!AG43),-Verkäufe!AG13,-Verkäufe!AG43)</f>
        <v>0</v>
      </c>
      <c r="AI6" s="14">
        <f>IF(ISBLANK(Verkäufe!AH43),-Verkäufe!AH13,-Verkäufe!AH43)</f>
        <v>0</v>
      </c>
      <c r="AJ6" s="14">
        <f>IF(ISBLANK(Verkäufe!AI43),-Verkäufe!AI13,-Verkäufe!AI43)</f>
        <v>0</v>
      </c>
      <c r="AK6" s="14">
        <f>IF(ISBLANK(Verkäufe!AJ43),-Verkäufe!AJ13,-Verkäufe!AJ43)</f>
        <v>0</v>
      </c>
      <c r="AL6" s="14">
        <f>IF(ISBLANK(Verkäufe!AK43),-Verkäufe!AK13,-Verkäufe!AK43)</f>
        <v>0</v>
      </c>
      <c r="AM6" s="14">
        <f>IF(ISBLANK(Verkäufe!AL43),-Verkäufe!AL13,-Verkäufe!AL43)</f>
        <v>0</v>
      </c>
      <c r="AN6" s="14">
        <f>IF(ISBLANK(Verkäufe!AM43),-Verkäufe!AM13,-Verkäufe!AM43)</f>
        <v>0</v>
      </c>
      <c r="AO6" s="14">
        <f>IF(ISBLANK(Verkäufe!AN43),-Verkäufe!AN13,-Verkäufe!AN43)</f>
        <v>0</v>
      </c>
      <c r="AP6" s="14">
        <f>IF(ISBLANK(Verkäufe!AO43),-Verkäufe!AO13,-Verkäufe!AO43)</f>
        <v>0</v>
      </c>
      <c r="AQ6" s="14">
        <f>IF(ISBLANK(Verkäufe!AP43),-Verkäufe!AP13,-Verkäufe!AP43)</f>
        <v>0</v>
      </c>
      <c r="AR6" s="14">
        <f>IF(ISBLANK(Verkäufe!AQ43),-Verkäufe!AQ13,-Verkäufe!AQ43)</f>
        <v>0</v>
      </c>
      <c r="AS6" s="14">
        <f>IF(ISBLANK(Verkäufe!AR43),-Verkäufe!AR13,-Verkäufe!AR43)</f>
        <v>0</v>
      </c>
      <c r="AT6" s="14">
        <f>IF(ISBLANK(Verkäufe!AS43),-Verkäufe!AS13,-Verkäufe!AS43)</f>
        <v>0</v>
      </c>
      <c r="AU6" s="14">
        <f>IF(ISBLANK(Verkäufe!AT43),-Verkäufe!AT13,-Verkäufe!AT43)</f>
        <v>0</v>
      </c>
      <c r="AV6" s="14">
        <f>IF(ISBLANK(Verkäufe!AU43),-Verkäufe!AU13,-Verkäufe!AU43)</f>
        <v>0</v>
      </c>
      <c r="AW6" s="14">
        <f>IF(ISBLANK(Verkäufe!AV43),-Verkäufe!AV13,-Verkäufe!AV43)</f>
        <v>0</v>
      </c>
      <c r="AX6" s="14">
        <f>IF(ISBLANK(Verkäufe!AW43),-Verkäufe!AW13,-Verkäufe!AW43)</f>
        <v>0</v>
      </c>
      <c r="AY6" s="14">
        <f>IF(ISBLANK(Verkäufe!AX43),-Verkäufe!AX13,-Verkäufe!AX43)</f>
        <v>0</v>
      </c>
      <c r="AZ6" s="14">
        <f>IF(ISBLANK(Verkäufe!AY43),-Verkäufe!AY13,-Verkäufe!AY43)</f>
        <v>0</v>
      </c>
      <c r="BA6" s="14">
        <f>IF(ISBLANK(Verkäufe!AZ43),-Verkäufe!AZ13,-Verkäufe!AZ43)</f>
        <v>0</v>
      </c>
      <c r="BB6" s="14">
        <f>IF(ISBLANK(Verkäufe!BA43),-Verkäufe!BA13,-Verkäufe!BA43)</f>
        <v>0</v>
      </c>
      <c r="BC6" s="14">
        <f>IF(ISBLANK(Verkäufe!BB43),-Verkäufe!BB13,-Verkäufe!BB43)</f>
        <v>0</v>
      </c>
    </row>
    <row r="7" spans="1:55" x14ac:dyDescent="0.3">
      <c r="A7" s="3" t="s">
        <v>124</v>
      </c>
      <c r="B7" s="39" t="s">
        <v>125</v>
      </c>
      <c r="C7" s="14">
        <f>+Eröffnungsbilanz!B57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+Voraussetzung!$D$15</f>
        <v>0</v>
      </c>
    </row>
    <row r="14" spans="1:55" x14ac:dyDescent="0.3">
      <c r="A14" s="3" t="s">
        <v>44</v>
      </c>
      <c r="B14" s="99">
        <f>+B13*Voraussetzung!$G$15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+Voraussetzung!$E$15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+Voraussetzung!$C$15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+Voraussetzung!$F$15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+Bilanz!B43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_1"/>
    <protectedRange sqref="D42:BC44" name="Other Variable Costs"/>
    <protectedRange sqref="D31" name="Prices"/>
    <protectedRange sqref="C14:C16" name="Weeks"/>
    <protectedRange sqref="D7:BC8" name="Deliveries"/>
    <protectedRange sqref="B13:B16" name="Cost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8" tint="0.59999389629810485"/>
  </sheetPr>
  <dimension ref="A1:BC107"/>
  <sheetViews>
    <sheetView workbookViewId="0">
      <pane xSplit="3" ySplit="3" topLeftCell="J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+Voraussetzung!B16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+Eröffnungsbilanz!B27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IF(ISBLANK(Verkäufe!C44),-Verkäufe!C14,-Verkäufe!C44)</f>
        <v>0</v>
      </c>
      <c r="E6" s="14">
        <f>IF(ISBLANK(Verkäufe!D44),-Verkäufe!D14,-Verkäufe!D44)</f>
        <v>0</v>
      </c>
      <c r="F6" s="14">
        <f>IF(ISBLANK(Verkäufe!E44),-Verkäufe!E14,-Verkäufe!E44)</f>
        <v>0</v>
      </c>
      <c r="G6" s="14">
        <f>IF(ISBLANK(Verkäufe!F44),-Verkäufe!F14,-Verkäufe!F44)</f>
        <v>0</v>
      </c>
      <c r="H6" s="14">
        <f>IF(ISBLANK(Verkäufe!G44),-Verkäufe!G14,-Verkäufe!G44)</f>
        <v>0</v>
      </c>
      <c r="I6" s="14">
        <f>IF(ISBLANK(Verkäufe!H44),-Verkäufe!H14,-Verkäufe!H44)</f>
        <v>0</v>
      </c>
      <c r="J6" s="14">
        <f>IF(ISBLANK(Verkäufe!I44),-Verkäufe!I14,-Verkäufe!I44)</f>
        <v>0</v>
      </c>
      <c r="K6" s="14">
        <f>IF(ISBLANK(Verkäufe!J44),-Verkäufe!J14,-Verkäufe!J44)</f>
        <v>0</v>
      </c>
      <c r="L6" s="14">
        <f>IF(ISBLANK(Verkäufe!K44),-Verkäufe!K14,-Verkäufe!K44)</f>
        <v>0</v>
      </c>
      <c r="M6" s="14">
        <f>IF(ISBLANK(Verkäufe!L44),-Verkäufe!L14,-Verkäufe!L44)</f>
        <v>0</v>
      </c>
      <c r="N6" s="14">
        <f>IF(ISBLANK(Verkäufe!M44),-Verkäufe!M14,-Verkäufe!M44)</f>
        <v>0</v>
      </c>
      <c r="O6" s="14">
        <f>IF(ISBLANK(Verkäufe!N44),-Verkäufe!N14,-Verkäufe!N44)</f>
        <v>0</v>
      </c>
      <c r="P6" s="14">
        <f>IF(ISBLANK(Verkäufe!O44),-Verkäufe!O14,-Verkäufe!O44)</f>
        <v>0</v>
      </c>
      <c r="Q6" s="14">
        <f>IF(ISBLANK(Verkäufe!P44),-Verkäufe!P14,-Verkäufe!P44)</f>
        <v>0</v>
      </c>
      <c r="R6" s="14">
        <f>IF(ISBLANK(Verkäufe!Q44),-Verkäufe!Q14,-Verkäufe!Q44)</f>
        <v>0</v>
      </c>
      <c r="S6" s="14">
        <f>IF(ISBLANK(Verkäufe!R44),-Verkäufe!R14,-Verkäufe!R44)</f>
        <v>0</v>
      </c>
      <c r="T6" s="14">
        <f>IF(ISBLANK(Verkäufe!S44),-Verkäufe!S14,-Verkäufe!S44)</f>
        <v>0</v>
      </c>
      <c r="U6" s="14">
        <f>IF(ISBLANK(Verkäufe!T44),-Verkäufe!T14,-Verkäufe!T44)</f>
        <v>0</v>
      </c>
      <c r="V6" s="14">
        <f>IF(ISBLANK(Verkäufe!U44),-Verkäufe!U14,-Verkäufe!U44)</f>
        <v>0</v>
      </c>
      <c r="W6" s="14">
        <f>IF(ISBLANK(Verkäufe!V44),-Verkäufe!V14,-Verkäufe!V44)</f>
        <v>0</v>
      </c>
      <c r="X6" s="14">
        <f>IF(ISBLANK(Verkäufe!W44),-Verkäufe!W14,-Verkäufe!W44)</f>
        <v>0</v>
      </c>
      <c r="Y6" s="14">
        <f>IF(ISBLANK(Verkäufe!X44),-Verkäufe!X14,-Verkäufe!X44)</f>
        <v>0</v>
      </c>
      <c r="Z6" s="14">
        <f>IF(ISBLANK(Verkäufe!Y44),-Verkäufe!Y14,-Verkäufe!Y44)</f>
        <v>0</v>
      </c>
      <c r="AA6" s="14">
        <f>IF(ISBLANK(Verkäufe!Z44),-Verkäufe!Z14,-Verkäufe!Z44)</f>
        <v>0</v>
      </c>
      <c r="AB6" s="14">
        <f>IF(ISBLANK(Verkäufe!AA44),-Verkäufe!AA14,-Verkäufe!AA44)</f>
        <v>0</v>
      </c>
      <c r="AC6" s="14">
        <f>IF(ISBLANK(Verkäufe!AB44),-Verkäufe!AB14,-Verkäufe!AB44)</f>
        <v>0</v>
      </c>
      <c r="AD6" s="14">
        <f>IF(ISBLANK(Verkäufe!AC44),-Verkäufe!AC14,-Verkäufe!AC44)</f>
        <v>0</v>
      </c>
      <c r="AE6" s="14">
        <f>IF(ISBLANK(Verkäufe!AD44),-Verkäufe!AD14,-Verkäufe!AD44)</f>
        <v>0</v>
      </c>
      <c r="AF6" s="14">
        <f>IF(ISBLANK(Verkäufe!AE44),-Verkäufe!AE14,-Verkäufe!AE44)</f>
        <v>0</v>
      </c>
      <c r="AG6" s="14">
        <f>IF(ISBLANK(Verkäufe!AF44),-Verkäufe!AF14,-Verkäufe!AF44)</f>
        <v>0</v>
      </c>
      <c r="AH6" s="14">
        <f>IF(ISBLANK(Verkäufe!AG44),-Verkäufe!AG14,-Verkäufe!AG44)</f>
        <v>0</v>
      </c>
      <c r="AI6" s="14">
        <f>IF(ISBLANK(Verkäufe!AH44),-Verkäufe!AH14,-Verkäufe!AH44)</f>
        <v>0</v>
      </c>
      <c r="AJ6" s="14">
        <f>IF(ISBLANK(Verkäufe!AI44),-Verkäufe!AI14,-Verkäufe!AI44)</f>
        <v>0</v>
      </c>
      <c r="AK6" s="14">
        <f>IF(ISBLANK(Verkäufe!AJ44),-Verkäufe!AJ14,-Verkäufe!AJ44)</f>
        <v>0</v>
      </c>
      <c r="AL6" s="14">
        <f>IF(ISBLANK(Verkäufe!AK44),-Verkäufe!AK14,-Verkäufe!AK44)</f>
        <v>0</v>
      </c>
      <c r="AM6" s="14">
        <f>IF(ISBLANK(Verkäufe!AL44),-Verkäufe!AL14,-Verkäufe!AL44)</f>
        <v>0</v>
      </c>
      <c r="AN6" s="14">
        <f>IF(ISBLANK(Verkäufe!AM44),-Verkäufe!AM14,-Verkäufe!AM44)</f>
        <v>0</v>
      </c>
      <c r="AO6" s="14">
        <f>IF(ISBLANK(Verkäufe!AN44),-Verkäufe!AN14,-Verkäufe!AN44)</f>
        <v>0</v>
      </c>
      <c r="AP6" s="14">
        <f>IF(ISBLANK(Verkäufe!AO44),-Verkäufe!AO14,-Verkäufe!AO44)</f>
        <v>0</v>
      </c>
      <c r="AQ6" s="14">
        <f>IF(ISBLANK(Verkäufe!AP44),-Verkäufe!AP14,-Verkäufe!AP44)</f>
        <v>0</v>
      </c>
      <c r="AR6" s="14">
        <f>IF(ISBLANK(Verkäufe!AQ44),-Verkäufe!AQ14,-Verkäufe!AQ44)</f>
        <v>0</v>
      </c>
      <c r="AS6" s="14">
        <f>IF(ISBLANK(Verkäufe!AR44),-Verkäufe!AR14,-Verkäufe!AR44)</f>
        <v>0</v>
      </c>
      <c r="AT6" s="14">
        <f>IF(ISBLANK(Verkäufe!AS44),-Verkäufe!AS14,-Verkäufe!AS44)</f>
        <v>0</v>
      </c>
      <c r="AU6" s="14">
        <f>IF(ISBLANK(Verkäufe!AT44),-Verkäufe!AT14,-Verkäufe!AT44)</f>
        <v>0</v>
      </c>
      <c r="AV6" s="14">
        <f>IF(ISBLANK(Verkäufe!AU44),-Verkäufe!AU14,-Verkäufe!AU44)</f>
        <v>0</v>
      </c>
      <c r="AW6" s="14">
        <f>IF(ISBLANK(Verkäufe!AV44),-Verkäufe!AV14,-Verkäufe!AV44)</f>
        <v>0</v>
      </c>
      <c r="AX6" s="14">
        <f>IF(ISBLANK(Verkäufe!AW44),-Verkäufe!AW14,-Verkäufe!AW44)</f>
        <v>0</v>
      </c>
      <c r="AY6" s="14">
        <f>IF(ISBLANK(Verkäufe!AX44),-Verkäufe!AX14,-Verkäufe!AX44)</f>
        <v>0</v>
      </c>
      <c r="AZ6" s="14">
        <f>IF(ISBLANK(Verkäufe!AY44),-Verkäufe!AY14,-Verkäufe!AY44)</f>
        <v>0</v>
      </c>
      <c r="BA6" s="14">
        <f>IF(ISBLANK(Verkäufe!AZ44),-Verkäufe!AZ14,-Verkäufe!AZ44)</f>
        <v>0</v>
      </c>
      <c r="BB6" s="14">
        <f>IF(ISBLANK(Verkäufe!BA44),-Verkäufe!BA14,-Verkäufe!BA44)</f>
        <v>0</v>
      </c>
      <c r="BC6" s="14">
        <f>IF(ISBLANK(Verkäufe!BB44),-Verkäufe!BB14,-Verkäufe!BB44)</f>
        <v>0</v>
      </c>
    </row>
    <row r="7" spans="1:55" x14ac:dyDescent="0.3">
      <c r="A7" s="3" t="s">
        <v>124</v>
      </c>
      <c r="B7" s="39" t="s">
        <v>125</v>
      </c>
      <c r="C7" s="14">
        <f>+Eröffnungsbilanz!B58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+Voraussetzung!$D$16</f>
        <v>0</v>
      </c>
    </row>
    <row r="14" spans="1:55" x14ac:dyDescent="0.3">
      <c r="A14" s="3" t="s">
        <v>44</v>
      </c>
      <c r="B14" s="99">
        <f>+B13*Voraussetzung!$G$16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+Voraussetzung!$E$16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+Voraussetzung!$C$16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+Voraussetzung!$F$16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BC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si="24"/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+Eröffnungsbilanz!F58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_1"/>
    <protectedRange sqref="D42:BC44" name="Other Variable Costs"/>
    <protectedRange sqref="D31" name="Prices"/>
    <protectedRange sqref="C14:C16" name="Weeks"/>
    <protectedRange sqref="D7:BC8" name="Deliveries"/>
    <protectedRange sqref="B13:B16" name="Cost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C71E3-25A8-4882-96F6-5B5DB6548EBD}">
  <sheetPr codeName="Sheet22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+Voraussetzung!B17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+Eröffnungsbilanz!B28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IF(ISBLANK(Verkäufe!C45),-Verkäufe!C15,-Verkäufe!C45)</f>
        <v>0</v>
      </c>
      <c r="E6" s="14">
        <f>IF(ISBLANK(Verkäufe!D45),-Verkäufe!D15,-Verkäufe!D45)</f>
        <v>0</v>
      </c>
      <c r="F6" s="14">
        <f>IF(ISBLANK(Verkäufe!E45),-Verkäufe!E15,-Verkäufe!E45)</f>
        <v>0</v>
      </c>
      <c r="G6" s="14">
        <f>IF(ISBLANK(Verkäufe!F45),-Verkäufe!F15,-Verkäufe!F45)</f>
        <v>0</v>
      </c>
      <c r="H6" s="14">
        <f>IF(ISBLANK(Verkäufe!G45),-Verkäufe!G15,-Verkäufe!G45)</f>
        <v>0</v>
      </c>
      <c r="I6" s="14">
        <f>IF(ISBLANK(Verkäufe!H45),-Verkäufe!H15,-Verkäufe!H45)</f>
        <v>0</v>
      </c>
      <c r="J6" s="14">
        <f>IF(ISBLANK(Verkäufe!I45),-Verkäufe!I15,-Verkäufe!I45)</f>
        <v>0</v>
      </c>
      <c r="K6" s="14">
        <f>IF(ISBLANK(Verkäufe!J45),-Verkäufe!J15,-Verkäufe!J45)</f>
        <v>0</v>
      </c>
      <c r="L6" s="14">
        <f>IF(ISBLANK(Verkäufe!K45),-Verkäufe!K15,-Verkäufe!K45)</f>
        <v>0</v>
      </c>
      <c r="M6" s="14">
        <f>IF(ISBLANK(Verkäufe!L45),-Verkäufe!L15,-Verkäufe!L45)</f>
        <v>0</v>
      </c>
      <c r="N6" s="14">
        <f>IF(ISBLANK(Verkäufe!M45),-Verkäufe!M15,-Verkäufe!M45)</f>
        <v>0</v>
      </c>
      <c r="O6" s="14">
        <f>IF(ISBLANK(Verkäufe!N45),-Verkäufe!N15,-Verkäufe!N45)</f>
        <v>0</v>
      </c>
      <c r="P6" s="14">
        <f>IF(ISBLANK(Verkäufe!O45),-Verkäufe!O15,-Verkäufe!O45)</f>
        <v>0</v>
      </c>
      <c r="Q6" s="14">
        <f>IF(ISBLANK(Verkäufe!P45),-Verkäufe!P15,-Verkäufe!P45)</f>
        <v>0</v>
      </c>
      <c r="R6" s="14">
        <f>IF(ISBLANK(Verkäufe!Q45),-Verkäufe!Q15,-Verkäufe!Q45)</f>
        <v>0</v>
      </c>
      <c r="S6" s="14">
        <f>IF(ISBLANK(Verkäufe!R45),-Verkäufe!R15,-Verkäufe!R45)</f>
        <v>0</v>
      </c>
      <c r="T6" s="14">
        <f>IF(ISBLANK(Verkäufe!S45),-Verkäufe!S15,-Verkäufe!S45)</f>
        <v>0</v>
      </c>
      <c r="U6" s="14">
        <f>IF(ISBLANK(Verkäufe!T45),-Verkäufe!T15,-Verkäufe!T45)</f>
        <v>0</v>
      </c>
      <c r="V6" s="14">
        <f>IF(ISBLANK(Verkäufe!U45),-Verkäufe!U15,-Verkäufe!U45)</f>
        <v>0</v>
      </c>
      <c r="W6" s="14">
        <f>IF(ISBLANK(Verkäufe!V45),-Verkäufe!V15,-Verkäufe!V45)</f>
        <v>0</v>
      </c>
      <c r="X6" s="14">
        <f>IF(ISBLANK(Verkäufe!W45),-Verkäufe!W15,-Verkäufe!W45)</f>
        <v>0</v>
      </c>
      <c r="Y6" s="14">
        <f>IF(ISBLANK(Verkäufe!X45),-Verkäufe!X15,-Verkäufe!X45)</f>
        <v>0</v>
      </c>
      <c r="Z6" s="14">
        <f>IF(ISBLANK(Verkäufe!Y45),-Verkäufe!Y15,-Verkäufe!Y45)</f>
        <v>0</v>
      </c>
      <c r="AA6" s="14">
        <f>IF(ISBLANK(Verkäufe!Z45),-Verkäufe!Z15,-Verkäufe!Z45)</f>
        <v>0</v>
      </c>
      <c r="AB6" s="14">
        <f>IF(ISBLANK(Verkäufe!AA45),-Verkäufe!AA15,-Verkäufe!AA45)</f>
        <v>0</v>
      </c>
      <c r="AC6" s="14">
        <f>IF(ISBLANK(Verkäufe!AB45),-Verkäufe!AB15,-Verkäufe!AB45)</f>
        <v>0</v>
      </c>
      <c r="AD6" s="14">
        <f>IF(ISBLANK(Verkäufe!AC45),-Verkäufe!AC15,-Verkäufe!AC45)</f>
        <v>0</v>
      </c>
      <c r="AE6" s="14">
        <f>IF(ISBLANK(Verkäufe!AD45),-Verkäufe!AD15,-Verkäufe!AD45)</f>
        <v>0</v>
      </c>
      <c r="AF6" s="14">
        <f>IF(ISBLANK(Verkäufe!AE45),-Verkäufe!AE15,-Verkäufe!AE45)</f>
        <v>0</v>
      </c>
      <c r="AG6" s="14">
        <f>IF(ISBLANK(Verkäufe!AF45),-Verkäufe!AF15,-Verkäufe!AF45)</f>
        <v>0</v>
      </c>
      <c r="AH6" s="14">
        <f>IF(ISBLANK(Verkäufe!AG45),-Verkäufe!AG15,-Verkäufe!AG45)</f>
        <v>0</v>
      </c>
      <c r="AI6" s="14">
        <f>IF(ISBLANK(Verkäufe!AH45),-Verkäufe!AH15,-Verkäufe!AH45)</f>
        <v>0</v>
      </c>
      <c r="AJ6" s="14">
        <f>IF(ISBLANK(Verkäufe!AI45),-Verkäufe!AI15,-Verkäufe!AI45)</f>
        <v>0</v>
      </c>
      <c r="AK6" s="14">
        <f>IF(ISBLANK(Verkäufe!AJ45),-Verkäufe!AJ15,-Verkäufe!AJ45)</f>
        <v>0</v>
      </c>
      <c r="AL6" s="14">
        <f>IF(ISBLANK(Verkäufe!AK45),-Verkäufe!AK15,-Verkäufe!AK45)</f>
        <v>0</v>
      </c>
      <c r="AM6" s="14">
        <f>IF(ISBLANK(Verkäufe!AL45),-Verkäufe!AL15,-Verkäufe!AL45)</f>
        <v>0</v>
      </c>
      <c r="AN6" s="14">
        <f>IF(ISBLANK(Verkäufe!AM45),-Verkäufe!AM15,-Verkäufe!AM45)</f>
        <v>0</v>
      </c>
      <c r="AO6" s="14">
        <f>IF(ISBLANK(Verkäufe!AN45),-Verkäufe!AN15,-Verkäufe!AN45)</f>
        <v>0</v>
      </c>
      <c r="AP6" s="14">
        <f>IF(ISBLANK(Verkäufe!AO45),-Verkäufe!AO15,-Verkäufe!AO45)</f>
        <v>0</v>
      </c>
      <c r="AQ6" s="14">
        <f>IF(ISBLANK(Verkäufe!AP45),-Verkäufe!AP15,-Verkäufe!AP45)</f>
        <v>0</v>
      </c>
      <c r="AR6" s="14">
        <f>IF(ISBLANK(Verkäufe!AQ45),-Verkäufe!AQ15,-Verkäufe!AQ45)</f>
        <v>0</v>
      </c>
      <c r="AS6" s="14">
        <f>IF(ISBLANK(Verkäufe!AR45),-Verkäufe!AR15,-Verkäufe!AR45)</f>
        <v>0</v>
      </c>
      <c r="AT6" s="14">
        <f>IF(ISBLANK(Verkäufe!AS45),-Verkäufe!AS15,-Verkäufe!AS45)</f>
        <v>0</v>
      </c>
      <c r="AU6" s="14">
        <f>IF(ISBLANK(Verkäufe!AT45),-Verkäufe!AT15,-Verkäufe!AT45)</f>
        <v>0</v>
      </c>
      <c r="AV6" s="14">
        <f>IF(ISBLANK(Verkäufe!AU45),-Verkäufe!AU15,-Verkäufe!AU45)</f>
        <v>0</v>
      </c>
      <c r="AW6" s="14">
        <f>IF(ISBLANK(Verkäufe!AV45),-Verkäufe!AV15,-Verkäufe!AV45)</f>
        <v>0</v>
      </c>
      <c r="AX6" s="14">
        <f>IF(ISBLANK(Verkäufe!AW45),-Verkäufe!AW15,-Verkäufe!AW45)</f>
        <v>0</v>
      </c>
      <c r="AY6" s="14">
        <f>IF(ISBLANK(Verkäufe!AX45),-Verkäufe!AX15,-Verkäufe!AX45)</f>
        <v>0</v>
      </c>
      <c r="AZ6" s="14">
        <f>IF(ISBLANK(Verkäufe!AY45),-Verkäufe!AY15,-Verkäufe!AY45)</f>
        <v>0</v>
      </c>
      <c r="BA6" s="14">
        <f>IF(ISBLANK(Verkäufe!AZ45),-Verkäufe!AZ15,-Verkäufe!AZ45)</f>
        <v>0</v>
      </c>
      <c r="BB6" s="14">
        <f>IF(ISBLANK(Verkäufe!BA45),-Verkäufe!BA15,-Verkäufe!BA45)</f>
        <v>0</v>
      </c>
      <c r="BC6" s="14">
        <f>IF(ISBLANK(Verkäufe!BB45),-Verkäufe!BB15,-Verkäufe!BB45)</f>
        <v>0</v>
      </c>
    </row>
    <row r="7" spans="1:55" x14ac:dyDescent="0.3">
      <c r="A7" s="3" t="s">
        <v>124</v>
      </c>
      <c r="B7" s="39" t="s">
        <v>125</v>
      </c>
      <c r="C7" s="14">
        <f>+Eröffnungsbilanz!B59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+Voraussetzung!$D$17</f>
        <v>0</v>
      </c>
    </row>
    <row r="14" spans="1:55" x14ac:dyDescent="0.3">
      <c r="A14" s="3" t="s">
        <v>44</v>
      </c>
      <c r="B14" s="99">
        <f>+B13*Voraussetzung!$G$17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+Voraussetzung!$E$17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+Voraussetzung!$C$17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+Voraussetzung!$F$17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+Bilanz!B45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974FF-744A-4A63-B65C-2CC0BB8E9E3C}">
  <sheetPr codeName="Sheet23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+Voraussetzung!B18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+Eröffnungsbilanz!B29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IF(ISBLANK(Verkäufe!C46),-Verkäufe!C16,-Verkäufe!C46)</f>
        <v>0</v>
      </c>
      <c r="E6" s="14">
        <f>IF(ISBLANK(Verkäufe!D46),-Verkäufe!D16,-Verkäufe!D46)</f>
        <v>0</v>
      </c>
      <c r="F6" s="14">
        <f>IF(ISBLANK(Verkäufe!E46),-Verkäufe!E16,-Verkäufe!E46)</f>
        <v>0</v>
      </c>
      <c r="G6" s="14">
        <f>IF(ISBLANK(Verkäufe!F46),-Verkäufe!F16,-Verkäufe!F46)</f>
        <v>0</v>
      </c>
      <c r="H6" s="14">
        <f>IF(ISBLANK(Verkäufe!G46),-Verkäufe!G16,-Verkäufe!G46)</f>
        <v>0</v>
      </c>
      <c r="I6" s="14">
        <f>IF(ISBLANK(Verkäufe!H46),-Verkäufe!H16,-Verkäufe!H46)</f>
        <v>0</v>
      </c>
      <c r="J6" s="14">
        <f>IF(ISBLANK(Verkäufe!I46),-Verkäufe!I16,-Verkäufe!I46)</f>
        <v>0</v>
      </c>
      <c r="K6" s="14">
        <f>IF(ISBLANK(Verkäufe!J46),-Verkäufe!J16,-Verkäufe!J46)</f>
        <v>0</v>
      </c>
      <c r="L6" s="14">
        <f>IF(ISBLANK(Verkäufe!K46),-Verkäufe!K16,-Verkäufe!K46)</f>
        <v>0</v>
      </c>
      <c r="M6" s="14">
        <f>IF(ISBLANK(Verkäufe!L46),-Verkäufe!L16,-Verkäufe!L46)</f>
        <v>0</v>
      </c>
      <c r="N6" s="14">
        <f>IF(ISBLANK(Verkäufe!M46),-Verkäufe!M16,-Verkäufe!M46)</f>
        <v>0</v>
      </c>
      <c r="O6" s="14">
        <f>IF(ISBLANK(Verkäufe!N46),-Verkäufe!N16,-Verkäufe!N46)</f>
        <v>0</v>
      </c>
      <c r="P6" s="14">
        <f>IF(ISBLANK(Verkäufe!O46),-Verkäufe!O16,-Verkäufe!O46)</f>
        <v>0</v>
      </c>
      <c r="Q6" s="14">
        <f>IF(ISBLANK(Verkäufe!P46),-Verkäufe!P16,-Verkäufe!P46)</f>
        <v>0</v>
      </c>
      <c r="R6" s="14">
        <f>IF(ISBLANK(Verkäufe!Q46),-Verkäufe!Q16,-Verkäufe!Q46)</f>
        <v>0</v>
      </c>
      <c r="S6" s="14">
        <f>IF(ISBLANK(Verkäufe!R46),-Verkäufe!R16,-Verkäufe!R46)</f>
        <v>0</v>
      </c>
      <c r="T6" s="14">
        <f>IF(ISBLANK(Verkäufe!S46),-Verkäufe!S16,-Verkäufe!S46)</f>
        <v>0</v>
      </c>
      <c r="U6" s="14">
        <f>IF(ISBLANK(Verkäufe!T46),-Verkäufe!T16,-Verkäufe!T46)</f>
        <v>0</v>
      </c>
      <c r="V6" s="14">
        <f>IF(ISBLANK(Verkäufe!U46),-Verkäufe!U16,-Verkäufe!U46)</f>
        <v>0</v>
      </c>
      <c r="W6" s="14">
        <f>IF(ISBLANK(Verkäufe!V46),-Verkäufe!V16,-Verkäufe!V46)</f>
        <v>0</v>
      </c>
      <c r="X6" s="14">
        <f>IF(ISBLANK(Verkäufe!W46),-Verkäufe!W16,-Verkäufe!W46)</f>
        <v>0</v>
      </c>
      <c r="Y6" s="14">
        <f>IF(ISBLANK(Verkäufe!X46),-Verkäufe!X16,-Verkäufe!X46)</f>
        <v>0</v>
      </c>
      <c r="Z6" s="14">
        <f>IF(ISBLANK(Verkäufe!Y46),-Verkäufe!Y16,-Verkäufe!Y46)</f>
        <v>0</v>
      </c>
      <c r="AA6" s="14">
        <f>IF(ISBLANK(Verkäufe!Z46),-Verkäufe!Z16,-Verkäufe!Z46)</f>
        <v>0</v>
      </c>
      <c r="AB6" s="14">
        <f>IF(ISBLANK(Verkäufe!AA46),-Verkäufe!AA16,-Verkäufe!AA46)</f>
        <v>0</v>
      </c>
      <c r="AC6" s="14">
        <f>IF(ISBLANK(Verkäufe!AB46),-Verkäufe!AB16,-Verkäufe!AB46)</f>
        <v>0</v>
      </c>
      <c r="AD6" s="14">
        <f>IF(ISBLANK(Verkäufe!AC46),-Verkäufe!AC16,-Verkäufe!AC46)</f>
        <v>0</v>
      </c>
      <c r="AE6" s="14">
        <f>IF(ISBLANK(Verkäufe!AD46),-Verkäufe!AD16,-Verkäufe!AD46)</f>
        <v>0</v>
      </c>
      <c r="AF6" s="14">
        <f>IF(ISBLANK(Verkäufe!AE46),-Verkäufe!AE16,-Verkäufe!AE46)</f>
        <v>0</v>
      </c>
      <c r="AG6" s="14">
        <f>IF(ISBLANK(Verkäufe!AF46),-Verkäufe!AF16,-Verkäufe!AF46)</f>
        <v>0</v>
      </c>
      <c r="AH6" s="14">
        <f>IF(ISBLANK(Verkäufe!AG46),-Verkäufe!AG16,-Verkäufe!AG46)</f>
        <v>0</v>
      </c>
      <c r="AI6" s="14">
        <f>IF(ISBLANK(Verkäufe!AH46),-Verkäufe!AH16,-Verkäufe!AH46)</f>
        <v>0</v>
      </c>
      <c r="AJ6" s="14">
        <f>IF(ISBLANK(Verkäufe!AI46),-Verkäufe!AI16,-Verkäufe!AI46)</f>
        <v>0</v>
      </c>
      <c r="AK6" s="14">
        <f>IF(ISBLANK(Verkäufe!AJ46),-Verkäufe!AJ16,-Verkäufe!AJ46)</f>
        <v>0</v>
      </c>
      <c r="AL6" s="14">
        <f>IF(ISBLANK(Verkäufe!AK46),-Verkäufe!AK16,-Verkäufe!AK46)</f>
        <v>0</v>
      </c>
      <c r="AM6" s="14">
        <f>IF(ISBLANK(Verkäufe!AL46),-Verkäufe!AL16,-Verkäufe!AL46)</f>
        <v>0</v>
      </c>
      <c r="AN6" s="14">
        <f>IF(ISBLANK(Verkäufe!AM46),-Verkäufe!AM16,-Verkäufe!AM46)</f>
        <v>0</v>
      </c>
      <c r="AO6" s="14">
        <f>IF(ISBLANK(Verkäufe!AN46),-Verkäufe!AN16,-Verkäufe!AN46)</f>
        <v>0</v>
      </c>
      <c r="AP6" s="14">
        <f>IF(ISBLANK(Verkäufe!AO46),-Verkäufe!AO16,-Verkäufe!AO46)</f>
        <v>0</v>
      </c>
      <c r="AQ6" s="14">
        <f>IF(ISBLANK(Verkäufe!AP46),-Verkäufe!AP16,-Verkäufe!AP46)</f>
        <v>0</v>
      </c>
      <c r="AR6" s="14">
        <f>IF(ISBLANK(Verkäufe!AQ46),-Verkäufe!AQ16,-Verkäufe!AQ46)</f>
        <v>0</v>
      </c>
      <c r="AS6" s="14">
        <f>IF(ISBLANK(Verkäufe!AR46),-Verkäufe!AR16,-Verkäufe!AR46)</f>
        <v>0</v>
      </c>
      <c r="AT6" s="14">
        <f>IF(ISBLANK(Verkäufe!AS46),-Verkäufe!AS16,-Verkäufe!AS46)</f>
        <v>0</v>
      </c>
      <c r="AU6" s="14">
        <f>IF(ISBLANK(Verkäufe!AT46),-Verkäufe!AT16,-Verkäufe!AT46)</f>
        <v>0</v>
      </c>
      <c r="AV6" s="14">
        <f>IF(ISBLANK(Verkäufe!AU46),-Verkäufe!AU16,-Verkäufe!AU46)</f>
        <v>0</v>
      </c>
      <c r="AW6" s="14">
        <f>IF(ISBLANK(Verkäufe!AV46),-Verkäufe!AV16,-Verkäufe!AV46)</f>
        <v>0</v>
      </c>
      <c r="AX6" s="14">
        <f>IF(ISBLANK(Verkäufe!AW46),-Verkäufe!AW16,-Verkäufe!AW46)</f>
        <v>0</v>
      </c>
      <c r="AY6" s="14">
        <f>IF(ISBLANK(Verkäufe!AX46),-Verkäufe!AX16,-Verkäufe!AX46)</f>
        <v>0</v>
      </c>
      <c r="AZ6" s="14">
        <f>IF(ISBLANK(Verkäufe!AY46),-Verkäufe!AY16,-Verkäufe!AY46)</f>
        <v>0</v>
      </c>
      <c r="BA6" s="14">
        <f>IF(ISBLANK(Verkäufe!AZ46),-Verkäufe!AZ16,-Verkäufe!AZ46)</f>
        <v>0</v>
      </c>
      <c r="BB6" s="14">
        <f>IF(ISBLANK(Verkäufe!BA46),-Verkäufe!BA16,-Verkäufe!BA46)</f>
        <v>0</v>
      </c>
      <c r="BC6" s="14">
        <f>IF(ISBLANK(Verkäufe!BB46),-Verkäufe!BB16,-Verkäufe!BB46)</f>
        <v>0</v>
      </c>
    </row>
    <row r="7" spans="1:55" x14ac:dyDescent="0.3">
      <c r="A7" s="3" t="s">
        <v>124</v>
      </c>
      <c r="B7" s="39" t="s">
        <v>125</v>
      </c>
      <c r="C7" s="14">
        <f>+Eröffnungsbilanz!B60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+Voraussetzung!$D$18</f>
        <v>0</v>
      </c>
    </row>
    <row r="14" spans="1:55" x14ac:dyDescent="0.3">
      <c r="A14" s="3" t="s">
        <v>44</v>
      </c>
      <c r="B14" s="99">
        <f>+B13*Voraussetzung!$G$18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+Voraussetzung!$E$18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+Voraussetzung!$C$18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+Voraussetzung!$F$7</f>
        <v>4.9000000000000004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+Bilanz!B46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A7E5E-831A-4FB2-A375-FE6D5691EC0E}">
  <sheetPr codeName="Sheet24">
    <tabColor theme="8" tint="0.59999389629810485"/>
  </sheetPr>
  <dimension ref="A1:BC107"/>
  <sheetViews>
    <sheetView workbookViewId="0">
      <pane xSplit="3" ySplit="3" topLeftCell="AH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+Voraussetzung!B19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+Eröffnungsbilanz!B30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IF(ISBLANK(Verkäufe!C47),-Verkäufe!C17,-Verkäufe!C47)</f>
        <v>0</v>
      </c>
      <c r="E6" s="14">
        <f>IF(ISBLANK(Verkäufe!D47),-Verkäufe!D17,-Verkäufe!D47)</f>
        <v>0</v>
      </c>
      <c r="F6" s="14">
        <f>IF(ISBLANK(Verkäufe!E47),-Verkäufe!E17,-Verkäufe!E47)</f>
        <v>0</v>
      </c>
      <c r="G6" s="14">
        <f>IF(ISBLANK(Verkäufe!F47),-Verkäufe!F17,-Verkäufe!F47)</f>
        <v>0</v>
      </c>
      <c r="H6" s="14">
        <f>IF(ISBLANK(Verkäufe!G47),-Verkäufe!G17,-Verkäufe!G47)</f>
        <v>0</v>
      </c>
      <c r="I6" s="14">
        <f>IF(ISBLANK(Verkäufe!H47),-Verkäufe!H17,-Verkäufe!H47)</f>
        <v>0</v>
      </c>
      <c r="J6" s="14">
        <f>IF(ISBLANK(Verkäufe!I47),-Verkäufe!I17,-Verkäufe!I47)</f>
        <v>0</v>
      </c>
      <c r="K6" s="14">
        <f>IF(ISBLANK(Verkäufe!J47),-Verkäufe!J17,-Verkäufe!J47)</f>
        <v>0</v>
      </c>
      <c r="L6" s="14">
        <f>IF(ISBLANK(Verkäufe!K47),-Verkäufe!K17,-Verkäufe!K47)</f>
        <v>0</v>
      </c>
      <c r="M6" s="14">
        <f>IF(ISBLANK(Verkäufe!L47),-Verkäufe!L17,-Verkäufe!L47)</f>
        <v>0</v>
      </c>
      <c r="N6" s="14">
        <f>IF(ISBLANK(Verkäufe!M47),-Verkäufe!M17,-Verkäufe!M47)</f>
        <v>0</v>
      </c>
      <c r="O6" s="14">
        <f>IF(ISBLANK(Verkäufe!N47),-Verkäufe!N17,-Verkäufe!N47)</f>
        <v>0</v>
      </c>
      <c r="P6" s="14">
        <f>IF(ISBLANK(Verkäufe!O47),-Verkäufe!O17,-Verkäufe!O47)</f>
        <v>0</v>
      </c>
      <c r="Q6" s="14">
        <f>IF(ISBLANK(Verkäufe!P47),-Verkäufe!P17,-Verkäufe!P47)</f>
        <v>0</v>
      </c>
      <c r="R6" s="14">
        <f>IF(ISBLANK(Verkäufe!Q47),-Verkäufe!Q17,-Verkäufe!Q47)</f>
        <v>0</v>
      </c>
      <c r="S6" s="14">
        <f>IF(ISBLANK(Verkäufe!R47),-Verkäufe!R17,-Verkäufe!R47)</f>
        <v>0</v>
      </c>
      <c r="T6" s="14">
        <f>IF(ISBLANK(Verkäufe!S47),-Verkäufe!S17,-Verkäufe!S47)</f>
        <v>0</v>
      </c>
      <c r="U6" s="14">
        <f>IF(ISBLANK(Verkäufe!T47),-Verkäufe!T17,-Verkäufe!T47)</f>
        <v>0</v>
      </c>
      <c r="V6" s="14">
        <f>IF(ISBLANK(Verkäufe!U47),-Verkäufe!U17,-Verkäufe!U47)</f>
        <v>0</v>
      </c>
      <c r="W6" s="14">
        <f>IF(ISBLANK(Verkäufe!V47),-Verkäufe!V17,-Verkäufe!V47)</f>
        <v>0</v>
      </c>
      <c r="X6" s="14">
        <f>IF(ISBLANK(Verkäufe!W47),-Verkäufe!W17,-Verkäufe!W47)</f>
        <v>0</v>
      </c>
      <c r="Y6" s="14">
        <f>IF(ISBLANK(Verkäufe!X47),-Verkäufe!X17,-Verkäufe!X47)</f>
        <v>0</v>
      </c>
      <c r="Z6" s="14">
        <f>IF(ISBLANK(Verkäufe!Y47),-Verkäufe!Y17,-Verkäufe!Y47)</f>
        <v>0</v>
      </c>
      <c r="AA6" s="14">
        <f>IF(ISBLANK(Verkäufe!Z47),-Verkäufe!Z17,-Verkäufe!Z47)</f>
        <v>0</v>
      </c>
      <c r="AB6" s="14">
        <f>IF(ISBLANK(Verkäufe!AA47),-Verkäufe!AA17,-Verkäufe!AA47)</f>
        <v>0</v>
      </c>
      <c r="AC6" s="14">
        <f>IF(ISBLANK(Verkäufe!AB47),-Verkäufe!AB17,-Verkäufe!AB47)</f>
        <v>0</v>
      </c>
      <c r="AD6" s="14">
        <f>IF(ISBLANK(Verkäufe!AC47),-Verkäufe!AC17,-Verkäufe!AC47)</f>
        <v>0</v>
      </c>
      <c r="AE6" s="14">
        <f>IF(ISBLANK(Verkäufe!AD47),-Verkäufe!AD17,-Verkäufe!AD47)</f>
        <v>0</v>
      </c>
      <c r="AF6" s="14">
        <f>IF(ISBLANK(Verkäufe!AE47),-Verkäufe!AE17,-Verkäufe!AE47)</f>
        <v>0</v>
      </c>
      <c r="AG6" s="14">
        <f>IF(ISBLANK(Verkäufe!AF47),-Verkäufe!AF17,-Verkäufe!AF47)</f>
        <v>0</v>
      </c>
      <c r="AH6" s="14">
        <f>IF(ISBLANK(Verkäufe!AG47),-Verkäufe!AG17,-Verkäufe!AG47)</f>
        <v>0</v>
      </c>
      <c r="AI6" s="14">
        <f>IF(ISBLANK(Verkäufe!AH47),-Verkäufe!AH17,-Verkäufe!AH47)</f>
        <v>0</v>
      </c>
      <c r="AJ6" s="14">
        <f>IF(ISBLANK(Verkäufe!AI47),-Verkäufe!AI17,-Verkäufe!AI47)</f>
        <v>0</v>
      </c>
      <c r="AK6" s="14">
        <f>IF(ISBLANK(Verkäufe!AJ47),-Verkäufe!AJ17,-Verkäufe!AJ47)</f>
        <v>0</v>
      </c>
      <c r="AL6" s="14">
        <f>IF(ISBLANK(Verkäufe!AK47),-Verkäufe!AK17,-Verkäufe!AK47)</f>
        <v>0</v>
      </c>
      <c r="AM6" s="14">
        <f>IF(ISBLANK(Verkäufe!AL47),-Verkäufe!AL17,-Verkäufe!AL47)</f>
        <v>0</v>
      </c>
      <c r="AN6" s="14">
        <f>IF(ISBLANK(Verkäufe!AM47),-Verkäufe!AM17,-Verkäufe!AM47)</f>
        <v>0</v>
      </c>
      <c r="AO6" s="14">
        <f>IF(ISBLANK(Verkäufe!AN47),-Verkäufe!AN17,-Verkäufe!AN47)</f>
        <v>0</v>
      </c>
      <c r="AP6" s="14">
        <f>IF(ISBLANK(Verkäufe!AO47),-Verkäufe!AO17,-Verkäufe!AO47)</f>
        <v>0</v>
      </c>
      <c r="AQ6" s="14">
        <f>IF(ISBLANK(Verkäufe!AP47),-Verkäufe!AP17,-Verkäufe!AP47)</f>
        <v>0</v>
      </c>
      <c r="AR6" s="14">
        <f>IF(ISBLANK(Verkäufe!AQ47),-Verkäufe!AQ17,-Verkäufe!AQ47)</f>
        <v>0</v>
      </c>
      <c r="AS6" s="14">
        <f>IF(ISBLANK(Verkäufe!AR47),-Verkäufe!AR17,-Verkäufe!AR47)</f>
        <v>0</v>
      </c>
      <c r="AT6" s="14">
        <f>IF(ISBLANK(Verkäufe!AS47),-Verkäufe!AS17,-Verkäufe!AS47)</f>
        <v>0</v>
      </c>
      <c r="AU6" s="14">
        <f>IF(ISBLANK(Verkäufe!AT47),-Verkäufe!AT17,-Verkäufe!AT47)</f>
        <v>0</v>
      </c>
      <c r="AV6" s="14">
        <f>IF(ISBLANK(Verkäufe!AU47),-Verkäufe!AU17,-Verkäufe!AU47)</f>
        <v>0</v>
      </c>
      <c r="AW6" s="14">
        <f>IF(ISBLANK(Verkäufe!AV47),-Verkäufe!AV17,-Verkäufe!AV47)</f>
        <v>0</v>
      </c>
      <c r="AX6" s="14">
        <f>IF(ISBLANK(Verkäufe!AW47),-Verkäufe!AW17,-Verkäufe!AW47)</f>
        <v>0</v>
      </c>
      <c r="AY6" s="14">
        <f>IF(ISBLANK(Verkäufe!AX47),-Verkäufe!AX17,-Verkäufe!AX47)</f>
        <v>0</v>
      </c>
      <c r="AZ6" s="14">
        <f>IF(ISBLANK(Verkäufe!AY47),-Verkäufe!AY17,-Verkäufe!AY47)</f>
        <v>0</v>
      </c>
      <c r="BA6" s="14">
        <f>IF(ISBLANK(Verkäufe!AZ47),-Verkäufe!AZ17,-Verkäufe!AZ47)</f>
        <v>0</v>
      </c>
      <c r="BB6" s="14">
        <f>IF(ISBLANK(Verkäufe!BA47),-Verkäufe!BA17,-Verkäufe!BA47)</f>
        <v>0</v>
      </c>
      <c r="BC6" s="14">
        <f>IF(ISBLANK(Verkäufe!BB47),-Verkäufe!BB17,-Verkäufe!BB47)</f>
        <v>0</v>
      </c>
    </row>
    <row r="7" spans="1:55" x14ac:dyDescent="0.3">
      <c r="A7" s="3" t="s">
        <v>124</v>
      </c>
      <c r="B7" s="39" t="s">
        <v>125</v>
      </c>
      <c r="C7" s="14">
        <f>+Eröffnungsbilanz!B61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+Voraussetzung!$D$19</f>
        <v>0</v>
      </c>
    </row>
    <row r="14" spans="1:55" x14ac:dyDescent="0.3">
      <c r="A14" s="3" t="s">
        <v>44</v>
      </c>
      <c r="B14" s="99">
        <f>+B13*Voraussetzung!$G$19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+Voraussetzung!$E$19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+Voraussetzung!$C$19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+Voraussetzung!$F$19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+Bilanz!B47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2A78-94F9-4DEF-A213-903635E91A74}">
  <sheetPr codeName="Sheet25">
    <tabColor theme="8" tint="0.59999389629810485"/>
  </sheetPr>
  <dimension ref="A1:BC107"/>
  <sheetViews>
    <sheetView workbookViewId="0">
      <pane xSplit="3" ySplit="3" topLeftCell="AH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+Voraussetzung!B20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+Eröffnungsbilanz!B31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IF(ISBLANK(Verkäufe!C48),-Verkäufe!C18,-Verkäufe!C48)</f>
        <v>0</v>
      </c>
      <c r="E6" s="14">
        <f>IF(ISBLANK(Verkäufe!D48),-Verkäufe!D18,-Verkäufe!D48)</f>
        <v>0</v>
      </c>
      <c r="F6" s="14">
        <f>IF(ISBLANK(Verkäufe!E48),-Verkäufe!E18,-Verkäufe!E48)</f>
        <v>0</v>
      </c>
      <c r="G6" s="14">
        <f>IF(ISBLANK(Verkäufe!F48),-Verkäufe!F18,-Verkäufe!F48)</f>
        <v>0</v>
      </c>
      <c r="H6" s="14">
        <f>IF(ISBLANK(Verkäufe!G48),-Verkäufe!G18,-Verkäufe!G48)</f>
        <v>0</v>
      </c>
      <c r="I6" s="14">
        <f>IF(ISBLANK(Verkäufe!H48),-Verkäufe!H18,-Verkäufe!H48)</f>
        <v>0</v>
      </c>
      <c r="J6" s="14">
        <f>IF(ISBLANK(Verkäufe!I48),-Verkäufe!I18,-Verkäufe!I48)</f>
        <v>0</v>
      </c>
      <c r="K6" s="14">
        <f>IF(ISBLANK(Verkäufe!J48),-Verkäufe!J18,-Verkäufe!J48)</f>
        <v>0</v>
      </c>
      <c r="L6" s="14">
        <f>IF(ISBLANK(Verkäufe!K48),-Verkäufe!K18,-Verkäufe!K48)</f>
        <v>0</v>
      </c>
      <c r="M6" s="14">
        <f>IF(ISBLANK(Verkäufe!L48),-Verkäufe!L18,-Verkäufe!L48)</f>
        <v>0</v>
      </c>
      <c r="N6" s="14">
        <f>IF(ISBLANK(Verkäufe!M48),-Verkäufe!M18,-Verkäufe!M48)</f>
        <v>0</v>
      </c>
      <c r="O6" s="14">
        <f>IF(ISBLANK(Verkäufe!N48),-Verkäufe!N18,-Verkäufe!N48)</f>
        <v>0</v>
      </c>
      <c r="P6" s="14">
        <f>IF(ISBLANK(Verkäufe!O48),-Verkäufe!O18,-Verkäufe!O48)</f>
        <v>0</v>
      </c>
      <c r="Q6" s="14">
        <f>IF(ISBLANK(Verkäufe!P48),-Verkäufe!P18,-Verkäufe!P48)</f>
        <v>0</v>
      </c>
      <c r="R6" s="14">
        <f>IF(ISBLANK(Verkäufe!Q48),-Verkäufe!Q18,-Verkäufe!Q48)</f>
        <v>0</v>
      </c>
      <c r="S6" s="14">
        <f>IF(ISBLANK(Verkäufe!R48),-Verkäufe!R18,-Verkäufe!R48)</f>
        <v>0</v>
      </c>
      <c r="T6" s="14">
        <f>IF(ISBLANK(Verkäufe!S48),-Verkäufe!S18,-Verkäufe!S48)</f>
        <v>0</v>
      </c>
      <c r="U6" s="14">
        <f>IF(ISBLANK(Verkäufe!T48),-Verkäufe!T18,-Verkäufe!T48)</f>
        <v>0</v>
      </c>
      <c r="V6" s="14">
        <f>IF(ISBLANK(Verkäufe!U48),-Verkäufe!U18,-Verkäufe!U48)</f>
        <v>0</v>
      </c>
      <c r="W6" s="14">
        <f>IF(ISBLANK(Verkäufe!V48),-Verkäufe!V18,-Verkäufe!V48)</f>
        <v>0</v>
      </c>
      <c r="X6" s="14">
        <f>IF(ISBLANK(Verkäufe!W48),-Verkäufe!W18,-Verkäufe!W48)</f>
        <v>0</v>
      </c>
      <c r="Y6" s="14">
        <f>IF(ISBLANK(Verkäufe!X48),-Verkäufe!X18,-Verkäufe!X48)</f>
        <v>0</v>
      </c>
      <c r="Z6" s="14">
        <f>IF(ISBLANK(Verkäufe!Y48),-Verkäufe!Y18,-Verkäufe!Y48)</f>
        <v>0</v>
      </c>
      <c r="AA6" s="14">
        <f>IF(ISBLANK(Verkäufe!Z48),-Verkäufe!Z18,-Verkäufe!Z48)</f>
        <v>0</v>
      </c>
      <c r="AB6" s="14">
        <f>IF(ISBLANK(Verkäufe!AA48),-Verkäufe!AA18,-Verkäufe!AA48)</f>
        <v>0</v>
      </c>
      <c r="AC6" s="14">
        <f>IF(ISBLANK(Verkäufe!AB48),-Verkäufe!AB18,-Verkäufe!AB48)</f>
        <v>0</v>
      </c>
      <c r="AD6" s="14">
        <f>IF(ISBLANK(Verkäufe!AC48),-Verkäufe!AC18,-Verkäufe!AC48)</f>
        <v>0</v>
      </c>
      <c r="AE6" s="14">
        <f>IF(ISBLANK(Verkäufe!AD48),-Verkäufe!AD18,-Verkäufe!AD48)</f>
        <v>0</v>
      </c>
      <c r="AF6" s="14">
        <f>IF(ISBLANK(Verkäufe!AE48),-Verkäufe!AE18,-Verkäufe!AE48)</f>
        <v>0</v>
      </c>
      <c r="AG6" s="14">
        <f>IF(ISBLANK(Verkäufe!AF48),-Verkäufe!AF18,-Verkäufe!AF48)</f>
        <v>0</v>
      </c>
      <c r="AH6" s="14">
        <f>IF(ISBLANK(Verkäufe!AG48),-Verkäufe!AG18,-Verkäufe!AG48)</f>
        <v>0</v>
      </c>
      <c r="AI6" s="14">
        <f>IF(ISBLANK(Verkäufe!AH48),-Verkäufe!AH18,-Verkäufe!AH48)</f>
        <v>0</v>
      </c>
      <c r="AJ6" s="14">
        <f>IF(ISBLANK(Verkäufe!AI48),-Verkäufe!AI18,-Verkäufe!AI48)</f>
        <v>0</v>
      </c>
      <c r="AK6" s="14">
        <f>IF(ISBLANK(Verkäufe!AJ48),-Verkäufe!AJ18,-Verkäufe!AJ48)</f>
        <v>0</v>
      </c>
      <c r="AL6" s="14">
        <f>IF(ISBLANK(Verkäufe!AK48),-Verkäufe!AK18,-Verkäufe!AK48)</f>
        <v>0</v>
      </c>
      <c r="AM6" s="14">
        <f>IF(ISBLANK(Verkäufe!AL48),-Verkäufe!AL18,-Verkäufe!AL48)</f>
        <v>0</v>
      </c>
      <c r="AN6" s="14">
        <f>IF(ISBLANK(Verkäufe!AM48),-Verkäufe!AM18,-Verkäufe!AM48)</f>
        <v>0</v>
      </c>
      <c r="AO6" s="14">
        <f>IF(ISBLANK(Verkäufe!AN48),-Verkäufe!AN18,-Verkäufe!AN48)</f>
        <v>0</v>
      </c>
      <c r="AP6" s="14">
        <f>IF(ISBLANK(Verkäufe!AO48),-Verkäufe!AO18,-Verkäufe!AO48)</f>
        <v>0</v>
      </c>
      <c r="AQ6" s="14">
        <f>IF(ISBLANK(Verkäufe!AP48),-Verkäufe!AP18,-Verkäufe!AP48)</f>
        <v>0</v>
      </c>
      <c r="AR6" s="14">
        <f>IF(ISBLANK(Verkäufe!AQ48),-Verkäufe!AQ18,-Verkäufe!AQ48)</f>
        <v>0</v>
      </c>
      <c r="AS6" s="14">
        <f>IF(ISBLANK(Verkäufe!AR48),-Verkäufe!AR18,-Verkäufe!AR48)</f>
        <v>0</v>
      </c>
      <c r="AT6" s="14">
        <f>IF(ISBLANK(Verkäufe!AS48),-Verkäufe!AS18,-Verkäufe!AS48)</f>
        <v>0</v>
      </c>
      <c r="AU6" s="14">
        <f>IF(ISBLANK(Verkäufe!AT48),-Verkäufe!AT18,-Verkäufe!AT48)</f>
        <v>0</v>
      </c>
      <c r="AV6" s="14">
        <f>IF(ISBLANK(Verkäufe!AU48),-Verkäufe!AU18,-Verkäufe!AU48)</f>
        <v>0</v>
      </c>
      <c r="AW6" s="14">
        <f>IF(ISBLANK(Verkäufe!AV48),-Verkäufe!AV18,-Verkäufe!AV48)</f>
        <v>0</v>
      </c>
      <c r="AX6" s="14">
        <f>IF(ISBLANK(Verkäufe!AW48),-Verkäufe!AW18,-Verkäufe!AW48)</f>
        <v>0</v>
      </c>
      <c r="AY6" s="14">
        <f>IF(ISBLANK(Verkäufe!AX48),-Verkäufe!AX18,-Verkäufe!AX48)</f>
        <v>0</v>
      </c>
      <c r="AZ6" s="14">
        <f>IF(ISBLANK(Verkäufe!AY48),-Verkäufe!AY18,-Verkäufe!AY48)</f>
        <v>0</v>
      </c>
      <c r="BA6" s="14">
        <f>IF(ISBLANK(Verkäufe!AZ48),-Verkäufe!AZ18,-Verkäufe!AZ48)</f>
        <v>0</v>
      </c>
      <c r="BB6" s="14">
        <f>IF(ISBLANK(Verkäufe!BA48),-Verkäufe!BA18,-Verkäufe!BA48)</f>
        <v>0</v>
      </c>
      <c r="BC6" s="14">
        <f>IF(ISBLANK(Verkäufe!BB48),-Verkäufe!BB18,-Verkäufe!BB48)</f>
        <v>0</v>
      </c>
    </row>
    <row r="7" spans="1:55" x14ac:dyDescent="0.3">
      <c r="A7" s="3" t="s">
        <v>124</v>
      </c>
      <c r="B7" s="39" t="s">
        <v>125</v>
      </c>
      <c r="C7" s="14">
        <f>+Eröffnungsbilanz!B62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+Voraussetzung!$D$20</f>
        <v>0</v>
      </c>
    </row>
    <row r="14" spans="1:55" x14ac:dyDescent="0.3">
      <c r="A14" s="3" t="s">
        <v>44</v>
      </c>
      <c r="B14" s="99">
        <f>+B13*Voraussetzung!$G$20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+Voraussetzung!$E$20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+Voraussetzung!$C$20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+Voraussetzung!$F$20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+Bilanz!B48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E91F6-810C-484E-92CD-6673581833EC}">
  <sheetPr codeName="Sheet26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+Voraussetzung!B21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+Eröffnungsbilanz!B32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IF(ISBLANK(Verkäufe!C49),-Verkäufe!C19,-Verkäufe!C49)</f>
        <v>0</v>
      </c>
      <c r="E6" s="14">
        <f>IF(ISBLANK(Verkäufe!D49),-Verkäufe!D19,-Verkäufe!D49)</f>
        <v>0</v>
      </c>
      <c r="F6" s="14">
        <f>IF(ISBLANK(Verkäufe!E49),-Verkäufe!E19,-Verkäufe!E49)</f>
        <v>0</v>
      </c>
      <c r="G6" s="14">
        <f>IF(ISBLANK(Verkäufe!F49),-Verkäufe!F19,-Verkäufe!F49)</f>
        <v>0</v>
      </c>
      <c r="H6" s="14">
        <f>IF(ISBLANK(Verkäufe!G49),-Verkäufe!G19,-Verkäufe!G49)</f>
        <v>0</v>
      </c>
      <c r="I6" s="14">
        <f>IF(ISBLANK(Verkäufe!H49),-Verkäufe!H19,-Verkäufe!H49)</f>
        <v>0</v>
      </c>
      <c r="J6" s="14">
        <f>IF(ISBLANK(Verkäufe!I49),-Verkäufe!I19,-Verkäufe!I49)</f>
        <v>0</v>
      </c>
      <c r="K6" s="14">
        <f>IF(ISBLANK(Verkäufe!J49),-Verkäufe!J19,-Verkäufe!J49)</f>
        <v>0</v>
      </c>
      <c r="L6" s="14">
        <f>IF(ISBLANK(Verkäufe!K49),-Verkäufe!K19,-Verkäufe!K49)</f>
        <v>0</v>
      </c>
      <c r="M6" s="14">
        <f>IF(ISBLANK(Verkäufe!L49),-Verkäufe!L19,-Verkäufe!L49)</f>
        <v>0</v>
      </c>
      <c r="N6" s="14">
        <f>IF(ISBLANK(Verkäufe!M49),-Verkäufe!M19,-Verkäufe!M49)</f>
        <v>0</v>
      </c>
      <c r="O6" s="14">
        <f>IF(ISBLANK(Verkäufe!N49),-Verkäufe!N19,-Verkäufe!N49)</f>
        <v>0</v>
      </c>
      <c r="P6" s="14">
        <f>IF(ISBLANK(Verkäufe!O49),-Verkäufe!O19,-Verkäufe!O49)</f>
        <v>0</v>
      </c>
      <c r="Q6" s="14">
        <f>IF(ISBLANK(Verkäufe!P49),-Verkäufe!P19,-Verkäufe!P49)</f>
        <v>0</v>
      </c>
      <c r="R6" s="14">
        <f>IF(ISBLANK(Verkäufe!Q49),-Verkäufe!Q19,-Verkäufe!Q49)</f>
        <v>0</v>
      </c>
      <c r="S6" s="14">
        <f>IF(ISBLANK(Verkäufe!R49),-Verkäufe!R19,-Verkäufe!R49)</f>
        <v>0</v>
      </c>
      <c r="T6" s="14">
        <f>IF(ISBLANK(Verkäufe!S49),-Verkäufe!S19,-Verkäufe!S49)</f>
        <v>0</v>
      </c>
      <c r="U6" s="14">
        <f>IF(ISBLANK(Verkäufe!T49),-Verkäufe!T19,-Verkäufe!T49)</f>
        <v>0</v>
      </c>
      <c r="V6" s="14">
        <f>IF(ISBLANK(Verkäufe!U49),-Verkäufe!U19,-Verkäufe!U49)</f>
        <v>0</v>
      </c>
      <c r="W6" s="14">
        <f>IF(ISBLANK(Verkäufe!V49),-Verkäufe!V19,-Verkäufe!V49)</f>
        <v>0</v>
      </c>
      <c r="X6" s="14">
        <f>IF(ISBLANK(Verkäufe!W49),-Verkäufe!W19,-Verkäufe!W49)</f>
        <v>0</v>
      </c>
      <c r="Y6" s="14">
        <f>IF(ISBLANK(Verkäufe!X49),-Verkäufe!X19,-Verkäufe!X49)</f>
        <v>0</v>
      </c>
      <c r="Z6" s="14">
        <f>IF(ISBLANK(Verkäufe!Y49),-Verkäufe!Y19,-Verkäufe!Y49)</f>
        <v>0</v>
      </c>
      <c r="AA6" s="14">
        <f>IF(ISBLANK(Verkäufe!Z49),-Verkäufe!Z19,-Verkäufe!Z49)</f>
        <v>0</v>
      </c>
      <c r="AB6" s="14">
        <f>IF(ISBLANK(Verkäufe!AA49),-Verkäufe!AA19,-Verkäufe!AA49)</f>
        <v>0</v>
      </c>
      <c r="AC6" s="14">
        <f>IF(ISBLANK(Verkäufe!AB49),-Verkäufe!AB19,-Verkäufe!AB49)</f>
        <v>0</v>
      </c>
      <c r="AD6" s="14">
        <f>IF(ISBLANK(Verkäufe!AC49),-Verkäufe!AC19,-Verkäufe!AC49)</f>
        <v>0</v>
      </c>
      <c r="AE6" s="14">
        <f>IF(ISBLANK(Verkäufe!AD49),-Verkäufe!AD19,-Verkäufe!AD49)</f>
        <v>0</v>
      </c>
      <c r="AF6" s="14">
        <f>IF(ISBLANK(Verkäufe!AE49),-Verkäufe!AE19,-Verkäufe!AE49)</f>
        <v>0</v>
      </c>
      <c r="AG6" s="14">
        <f>IF(ISBLANK(Verkäufe!AF49),-Verkäufe!AF19,-Verkäufe!AF49)</f>
        <v>0</v>
      </c>
      <c r="AH6" s="14">
        <f>IF(ISBLANK(Verkäufe!AG49),-Verkäufe!AG19,-Verkäufe!AG49)</f>
        <v>0</v>
      </c>
      <c r="AI6" s="14">
        <f>IF(ISBLANK(Verkäufe!AH49),-Verkäufe!AH19,-Verkäufe!AH49)</f>
        <v>0</v>
      </c>
      <c r="AJ6" s="14">
        <f>IF(ISBLANK(Verkäufe!AI49),-Verkäufe!AI19,-Verkäufe!AI49)</f>
        <v>0</v>
      </c>
      <c r="AK6" s="14">
        <f>IF(ISBLANK(Verkäufe!AJ49),-Verkäufe!AJ19,-Verkäufe!AJ49)</f>
        <v>0</v>
      </c>
      <c r="AL6" s="14">
        <f>IF(ISBLANK(Verkäufe!AK49),-Verkäufe!AK19,-Verkäufe!AK49)</f>
        <v>0</v>
      </c>
      <c r="AM6" s="14">
        <f>IF(ISBLANK(Verkäufe!AL49),-Verkäufe!AL19,-Verkäufe!AL49)</f>
        <v>0</v>
      </c>
      <c r="AN6" s="14">
        <f>IF(ISBLANK(Verkäufe!AM49),-Verkäufe!AM19,-Verkäufe!AM49)</f>
        <v>0</v>
      </c>
      <c r="AO6" s="14">
        <f>IF(ISBLANK(Verkäufe!AN49),-Verkäufe!AN19,-Verkäufe!AN49)</f>
        <v>0</v>
      </c>
      <c r="AP6" s="14">
        <f>IF(ISBLANK(Verkäufe!AO49),-Verkäufe!AO19,-Verkäufe!AO49)</f>
        <v>0</v>
      </c>
      <c r="AQ6" s="14">
        <f>IF(ISBLANK(Verkäufe!AP49),-Verkäufe!AP19,-Verkäufe!AP49)</f>
        <v>0</v>
      </c>
      <c r="AR6" s="14">
        <f>IF(ISBLANK(Verkäufe!AQ49),-Verkäufe!AQ19,-Verkäufe!AQ49)</f>
        <v>0</v>
      </c>
      <c r="AS6" s="14">
        <f>IF(ISBLANK(Verkäufe!AR49),-Verkäufe!AR19,-Verkäufe!AR49)</f>
        <v>0</v>
      </c>
      <c r="AT6" s="14">
        <f>IF(ISBLANK(Verkäufe!AS49),-Verkäufe!AS19,-Verkäufe!AS49)</f>
        <v>0</v>
      </c>
      <c r="AU6" s="14">
        <f>IF(ISBLANK(Verkäufe!AT49),-Verkäufe!AT19,-Verkäufe!AT49)</f>
        <v>0</v>
      </c>
      <c r="AV6" s="14">
        <f>IF(ISBLANK(Verkäufe!AU49),-Verkäufe!AU19,-Verkäufe!AU49)</f>
        <v>0</v>
      </c>
      <c r="AW6" s="14">
        <f>IF(ISBLANK(Verkäufe!AV49),-Verkäufe!AV19,-Verkäufe!AV49)</f>
        <v>0</v>
      </c>
      <c r="AX6" s="14">
        <f>IF(ISBLANK(Verkäufe!AW49),-Verkäufe!AW19,-Verkäufe!AW49)</f>
        <v>0</v>
      </c>
      <c r="AY6" s="14">
        <f>IF(ISBLANK(Verkäufe!AX49),-Verkäufe!AX19,-Verkäufe!AX49)</f>
        <v>0</v>
      </c>
      <c r="AZ6" s="14">
        <f>IF(ISBLANK(Verkäufe!AY49),-Verkäufe!AY19,-Verkäufe!AY49)</f>
        <v>0</v>
      </c>
      <c r="BA6" s="14">
        <f>IF(ISBLANK(Verkäufe!AZ49),-Verkäufe!AZ19,-Verkäufe!AZ49)</f>
        <v>0</v>
      </c>
      <c r="BB6" s="14">
        <f>IF(ISBLANK(Verkäufe!BA49),-Verkäufe!BA19,-Verkäufe!BA49)</f>
        <v>0</v>
      </c>
      <c r="BC6" s="14">
        <f>IF(ISBLANK(Verkäufe!BB49),-Verkäufe!BB19,-Verkäufe!BB49)</f>
        <v>0</v>
      </c>
    </row>
    <row r="7" spans="1:55" x14ac:dyDescent="0.3">
      <c r="A7" s="3" t="s">
        <v>124</v>
      </c>
      <c r="B7" s="39" t="s">
        <v>125</v>
      </c>
      <c r="C7" s="14">
        <f>+Eröffnungsbilanz!B63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+Voraussetzung!$D$21</f>
        <v>0</v>
      </c>
    </row>
    <row r="14" spans="1:55" x14ac:dyDescent="0.3">
      <c r="A14" s="3" t="s">
        <v>44</v>
      </c>
      <c r="B14" s="99">
        <f>+B13*Voraussetzung!$G$21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+Voraussetzung!$E$21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+Voraussetzung!$C$21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+Voraussetzung!$F$21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411C0-C654-4A2D-B675-C9A075E1F268}">
  <sheetPr codeName="Sheet27">
    <tabColor theme="8" tint="0.59999389629810485"/>
  </sheetPr>
  <dimension ref="A1:BC107"/>
  <sheetViews>
    <sheetView workbookViewId="0">
      <pane xSplit="3" ySplit="3" topLeftCell="AH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+Voraussetzung!B22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+Eröffnungsbilanz!B33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IF(ISBLANK(Verkäufe!C50),-Verkäufe!C20,-Verkäufe!C50)</f>
        <v>0</v>
      </c>
      <c r="E6" s="14">
        <f>IF(ISBLANK(Verkäufe!D50),-Verkäufe!D20,-Verkäufe!D50)</f>
        <v>0</v>
      </c>
      <c r="F6" s="14">
        <f>IF(ISBLANK(Verkäufe!E50),-Verkäufe!E20,-Verkäufe!E50)</f>
        <v>0</v>
      </c>
      <c r="G6" s="14">
        <f>IF(ISBLANK(Verkäufe!F50),-Verkäufe!F20,-Verkäufe!F50)</f>
        <v>0</v>
      </c>
      <c r="H6" s="14">
        <f>IF(ISBLANK(Verkäufe!G50),-Verkäufe!G20,-Verkäufe!G50)</f>
        <v>0</v>
      </c>
      <c r="I6" s="14">
        <f>IF(ISBLANK(Verkäufe!H50),-Verkäufe!H20,-Verkäufe!H50)</f>
        <v>0</v>
      </c>
      <c r="J6" s="14">
        <f>IF(ISBLANK(Verkäufe!I50),-Verkäufe!I20,-Verkäufe!I50)</f>
        <v>0</v>
      </c>
      <c r="K6" s="14">
        <f>IF(ISBLANK(Verkäufe!J50),-Verkäufe!J20,-Verkäufe!J50)</f>
        <v>0</v>
      </c>
      <c r="L6" s="14">
        <f>IF(ISBLANK(Verkäufe!K50),-Verkäufe!K20,-Verkäufe!K50)</f>
        <v>0</v>
      </c>
      <c r="M6" s="14">
        <f>IF(ISBLANK(Verkäufe!L50),-Verkäufe!L20,-Verkäufe!L50)</f>
        <v>0</v>
      </c>
      <c r="N6" s="14">
        <f>IF(ISBLANK(Verkäufe!M50),-Verkäufe!M20,-Verkäufe!M50)</f>
        <v>0</v>
      </c>
      <c r="O6" s="14">
        <f>IF(ISBLANK(Verkäufe!N50),-Verkäufe!N20,-Verkäufe!N50)</f>
        <v>0</v>
      </c>
      <c r="P6" s="14">
        <f>IF(ISBLANK(Verkäufe!O50),-Verkäufe!O20,-Verkäufe!O50)</f>
        <v>0</v>
      </c>
      <c r="Q6" s="14">
        <f>IF(ISBLANK(Verkäufe!P50),-Verkäufe!P20,-Verkäufe!P50)</f>
        <v>0</v>
      </c>
      <c r="R6" s="14">
        <f>IF(ISBLANK(Verkäufe!Q50),-Verkäufe!Q20,-Verkäufe!Q50)</f>
        <v>0</v>
      </c>
      <c r="S6" s="14">
        <f>IF(ISBLANK(Verkäufe!R50),-Verkäufe!R20,-Verkäufe!R50)</f>
        <v>0</v>
      </c>
      <c r="T6" s="14">
        <f>IF(ISBLANK(Verkäufe!S50),-Verkäufe!S20,-Verkäufe!S50)</f>
        <v>0</v>
      </c>
      <c r="U6" s="14">
        <f>IF(ISBLANK(Verkäufe!T50),-Verkäufe!T20,-Verkäufe!T50)</f>
        <v>0</v>
      </c>
      <c r="V6" s="14">
        <f>IF(ISBLANK(Verkäufe!U50),-Verkäufe!U20,-Verkäufe!U50)</f>
        <v>0</v>
      </c>
      <c r="W6" s="14">
        <f>IF(ISBLANK(Verkäufe!V50),-Verkäufe!V20,-Verkäufe!V50)</f>
        <v>0</v>
      </c>
      <c r="X6" s="14">
        <f>IF(ISBLANK(Verkäufe!W50),-Verkäufe!W20,-Verkäufe!W50)</f>
        <v>0</v>
      </c>
      <c r="Y6" s="14">
        <f>IF(ISBLANK(Verkäufe!X50),-Verkäufe!X20,-Verkäufe!X50)</f>
        <v>0</v>
      </c>
      <c r="Z6" s="14">
        <f>IF(ISBLANK(Verkäufe!Y50),-Verkäufe!Y20,-Verkäufe!Y50)</f>
        <v>0</v>
      </c>
      <c r="AA6" s="14">
        <f>IF(ISBLANK(Verkäufe!Z50),-Verkäufe!Z20,-Verkäufe!Z50)</f>
        <v>0</v>
      </c>
      <c r="AB6" s="14">
        <f>IF(ISBLANK(Verkäufe!AA50),-Verkäufe!AA20,-Verkäufe!AA50)</f>
        <v>0</v>
      </c>
      <c r="AC6" s="14">
        <f>IF(ISBLANK(Verkäufe!AB50),-Verkäufe!AB20,-Verkäufe!AB50)</f>
        <v>0</v>
      </c>
      <c r="AD6" s="14">
        <f>IF(ISBLANK(Verkäufe!AC50),-Verkäufe!AC20,-Verkäufe!AC50)</f>
        <v>0</v>
      </c>
      <c r="AE6" s="14">
        <f>IF(ISBLANK(Verkäufe!AD50),-Verkäufe!AD20,-Verkäufe!AD50)</f>
        <v>0</v>
      </c>
      <c r="AF6" s="14">
        <f>IF(ISBLANK(Verkäufe!AE50),-Verkäufe!AE20,-Verkäufe!AE50)</f>
        <v>0</v>
      </c>
      <c r="AG6" s="14">
        <f>IF(ISBLANK(Verkäufe!AF50),-Verkäufe!AF20,-Verkäufe!AF50)</f>
        <v>0</v>
      </c>
      <c r="AH6" s="14">
        <f>IF(ISBLANK(Verkäufe!AG50),-Verkäufe!AG20,-Verkäufe!AG50)</f>
        <v>0</v>
      </c>
      <c r="AI6" s="14">
        <f>IF(ISBLANK(Verkäufe!AH50),-Verkäufe!AH20,-Verkäufe!AH50)</f>
        <v>0</v>
      </c>
      <c r="AJ6" s="14">
        <f>IF(ISBLANK(Verkäufe!AI50),-Verkäufe!AI20,-Verkäufe!AI50)</f>
        <v>0</v>
      </c>
      <c r="AK6" s="14">
        <f>IF(ISBLANK(Verkäufe!AJ50),-Verkäufe!AJ20,-Verkäufe!AJ50)</f>
        <v>0</v>
      </c>
      <c r="AL6" s="14">
        <f>IF(ISBLANK(Verkäufe!AK50),-Verkäufe!AK20,-Verkäufe!AK50)</f>
        <v>0</v>
      </c>
      <c r="AM6" s="14">
        <f>IF(ISBLANK(Verkäufe!AL50),-Verkäufe!AL20,-Verkäufe!AL50)</f>
        <v>0</v>
      </c>
      <c r="AN6" s="14">
        <f>IF(ISBLANK(Verkäufe!AM50),-Verkäufe!AM20,-Verkäufe!AM50)</f>
        <v>0</v>
      </c>
      <c r="AO6" s="14">
        <f>IF(ISBLANK(Verkäufe!AN50),-Verkäufe!AN20,-Verkäufe!AN50)</f>
        <v>0</v>
      </c>
      <c r="AP6" s="14">
        <f>IF(ISBLANK(Verkäufe!AO50),-Verkäufe!AO20,-Verkäufe!AO50)</f>
        <v>0</v>
      </c>
      <c r="AQ6" s="14">
        <f>IF(ISBLANK(Verkäufe!AP50),-Verkäufe!AP20,-Verkäufe!AP50)</f>
        <v>0</v>
      </c>
      <c r="AR6" s="14">
        <f>IF(ISBLANK(Verkäufe!AQ50),-Verkäufe!AQ20,-Verkäufe!AQ50)</f>
        <v>0</v>
      </c>
      <c r="AS6" s="14">
        <f>IF(ISBLANK(Verkäufe!AR50),-Verkäufe!AR20,-Verkäufe!AR50)</f>
        <v>0</v>
      </c>
      <c r="AT6" s="14">
        <f>IF(ISBLANK(Verkäufe!AS50),-Verkäufe!AS20,-Verkäufe!AS50)</f>
        <v>0</v>
      </c>
      <c r="AU6" s="14">
        <f>IF(ISBLANK(Verkäufe!AT50),-Verkäufe!AT20,-Verkäufe!AT50)</f>
        <v>0</v>
      </c>
      <c r="AV6" s="14">
        <f>IF(ISBLANK(Verkäufe!AU50),-Verkäufe!AU20,-Verkäufe!AU50)</f>
        <v>0</v>
      </c>
      <c r="AW6" s="14">
        <f>IF(ISBLANK(Verkäufe!AV50),-Verkäufe!AV20,-Verkäufe!AV50)</f>
        <v>0</v>
      </c>
      <c r="AX6" s="14">
        <f>IF(ISBLANK(Verkäufe!AW50),-Verkäufe!AW20,-Verkäufe!AW50)</f>
        <v>0</v>
      </c>
      <c r="AY6" s="14">
        <f>IF(ISBLANK(Verkäufe!AX50),-Verkäufe!AX20,-Verkäufe!AX50)</f>
        <v>0</v>
      </c>
      <c r="AZ6" s="14">
        <f>IF(ISBLANK(Verkäufe!AY50),-Verkäufe!AY20,-Verkäufe!AY50)</f>
        <v>0</v>
      </c>
      <c r="BA6" s="14">
        <f>IF(ISBLANK(Verkäufe!AZ50),-Verkäufe!AZ20,-Verkäufe!AZ50)</f>
        <v>0</v>
      </c>
      <c r="BB6" s="14">
        <f>IF(ISBLANK(Verkäufe!BA50),-Verkäufe!BA20,-Verkäufe!BA50)</f>
        <v>0</v>
      </c>
      <c r="BC6" s="14">
        <f>IF(ISBLANK(Verkäufe!BB50),-Verkäufe!BB20,-Verkäufe!BB50)</f>
        <v>0</v>
      </c>
    </row>
    <row r="7" spans="1:55" ht="17.25" thickBot="1" x14ac:dyDescent="0.35">
      <c r="A7" s="3" t="s">
        <v>124</v>
      </c>
      <c r="B7" s="39" t="s">
        <v>125</v>
      </c>
      <c r="C7" s="14">
        <f>+Eröffnungsbilanz!B64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ht="17.25" thickBot="1" x14ac:dyDescent="0.35">
      <c r="A8" s="3" t="s">
        <v>126</v>
      </c>
      <c r="B8" s="39" t="s">
        <v>127</v>
      </c>
      <c r="C8" s="14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6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+Voraussetzung!$D$22</f>
        <v>0</v>
      </c>
    </row>
    <row r="14" spans="1:55" x14ac:dyDescent="0.3">
      <c r="A14" s="3" t="s">
        <v>44</v>
      </c>
      <c r="B14" s="99">
        <f>+B13*Voraussetzung!$G$22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+Voraussetzung!$E$22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+Voraussetzung!$C$22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+Voraussetzung!$F$22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8C92B-FBE2-4D17-A45C-A75DB051BE8B}">
  <sheetPr codeName="Sheet28">
    <tabColor theme="8" tint="0.59999389629810485"/>
  </sheetPr>
  <dimension ref="A1:BC107"/>
  <sheetViews>
    <sheetView workbookViewId="0">
      <pane xSplit="3" ySplit="3" topLeftCell="AB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+Voraussetzung!B23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+Eröffnungsbilanz!B34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IF(ISBLANK(Verkäufe!C51),-Verkäufe!C21,-Verkäufe!C51)</f>
        <v>0</v>
      </c>
      <c r="E6" s="14">
        <f>IF(ISBLANK(Verkäufe!D51),-Verkäufe!D21,-Verkäufe!D51)</f>
        <v>0</v>
      </c>
      <c r="F6" s="14">
        <f>IF(ISBLANK(Verkäufe!E51),-Verkäufe!E21,-Verkäufe!E51)</f>
        <v>0</v>
      </c>
      <c r="G6" s="14">
        <f>IF(ISBLANK(Verkäufe!F51),-Verkäufe!F21,-Verkäufe!F51)</f>
        <v>0</v>
      </c>
      <c r="H6" s="14">
        <f>IF(ISBLANK(Verkäufe!G51),-Verkäufe!G21,-Verkäufe!G51)</f>
        <v>0</v>
      </c>
      <c r="I6" s="14">
        <f>IF(ISBLANK(Verkäufe!H51),-Verkäufe!H21,-Verkäufe!H51)</f>
        <v>0</v>
      </c>
      <c r="J6" s="14">
        <f>IF(ISBLANK(Verkäufe!I51),-Verkäufe!I21,-Verkäufe!I51)</f>
        <v>0</v>
      </c>
      <c r="K6" s="14">
        <f>IF(ISBLANK(Verkäufe!J51),-Verkäufe!J21,-Verkäufe!J51)</f>
        <v>0</v>
      </c>
      <c r="L6" s="14">
        <f>IF(ISBLANK(Verkäufe!K51),-Verkäufe!K21,-Verkäufe!K51)</f>
        <v>0</v>
      </c>
      <c r="M6" s="14">
        <f>IF(ISBLANK(Verkäufe!L51),-Verkäufe!L21,-Verkäufe!L51)</f>
        <v>0</v>
      </c>
      <c r="N6" s="14">
        <f>IF(ISBLANK(Verkäufe!M51),-Verkäufe!M21,-Verkäufe!M51)</f>
        <v>0</v>
      </c>
      <c r="O6" s="14">
        <f>IF(ISBLANK(Verkäufe!N51),-Verkäufe!N21,-Verkäufe!N51)</f>
        <v>0</v>
      </c>
      <c r="P6" s="14">
        <f>IF(ISBLANK(Verkäufe!O51),-Verkäufe!O21,-Verkäufe!O51)</f>
        <v>0</v>
      </c>
      <c r="Q6" s="14">
        <f>IF(ISBLANK(Verkäufe!P51),-Verkäufe!P21,-Verkäufe!P51)</f>
        <v>0</v>
      </c>
      <c r="R6" s="14">
        <f>IF(ISBLANK(Verkäufe!Q51),-Verkäufe!Q21,-Verkäufe!Q51)</f>
        <v>0</v>
      </c>
      <c r="S6" s="14">
        <f>IF(ISBLANK(Verkäufe!R51),-Verkäufe!R21,-Verkäufe!R51)</f>
        <v>0</v>
      </c>
      <c r="T6" s="14">
        <f>IF(ISBLANK(Verkäufe!S51),-Verkäufe!S21,-Verkäufe!S51)</f>
        <v>0</v>
      </c>
      <c r="U6" s="14">
        <f>IF(ISBLANK(Verkäufe!T51),-Verkäufe!T21,-Verkäufe!T51)</f>
        <v>0</v>
      </c>
      <c r="V6" s="14">
        <f>IF(ISBLANK(Verkäufe!U51),-Verkäufe!U21,-Verkäufe!U51)</f>
        <v>0</v>
      </c>
      <c r="W6" s="14">
        <f>IF(ISBLANK(Verkäufe!V51),-Verkäufe!V21,-Verkäufe!V51)</f>
        <v>0</v>
      </c>
      <c r="X6" s="14">
        <f>IF(ISBLANK(Verkäufe!W51),-Verkäufe!W21,-Verkäufe!W51)</f>
        <v>0</v>
      </c>
      <c r="Y6" s="14">
        <f>IF(ISBLANK(Verkäufe!X51),-Verkäufe!X21,-Verkäufe!X51)</f>
        <v>0</v>
      </c>
      <c r="Z6" s="14">
        <f>IF(ISBLANK(Verkäufe!Y51),-Verkäufe!Y21,-Verkäufe!Y51)</f>
        <v>0</v>
      </c>
      <c r="AA6" s="14">
        <f>IF(ISBLANK(Verkäufe!Z51),-Verkäufe!Z21,-Verkäufe!Z51)</f>
        <v>0</v>
      </c>
      <c r="AB6" s="14">
        <f>IF(ISBLANK(Verkäufe!AA51),-Verkäufe!AA21,-Verkäufe!AA51)</f>
        <v>0</v>
      </c>
      <c r="AC6" s="14">
        <f>IF(ISBLANK(Verkäufe!AB51),-Verkäufe!AB21,-Verkäufe!AB51)</f>
        <v>0</v>
      </c>
      <c r="AD6" s="14">
        <f>IF(ISBLANK(Verkäufe!AC51),-Verkäufe!AC21,-Verkäufe!AC51)</f>
        <v>0</v>
      </c>
      <c r="AE6" s="14">
        <f>IF(ISBLANK(Verkäufe!AD51),-Verkäufe!AD21,-Verkäufe!AD51)</f>
        <v>0</v>
      </c>
      <c r="AF6" s="14">
        <f>IF(ISBLANK(Verkäufe!AE51),-Verkäufe!AE21,-Verkäufe!AE51)</f>
        <v>0</v>
      </c>
      <c r="AG6" s="14">
        <f>IF(ISBLANK(Verkäufe!AF51),-Verkäufe!AF21,-Verkäufe!AF51)</f>
        <v>0</v>
      </c>
      <c r="AH6" s="14">
        <f>IF(ISBLANK(Verkäufe!AG51),-Verkäufe!AG21,-Verkäufe!AG51)</f>
        <v>0</v>
      </c>
      <c r="AI6" s="14">
        <f>IF(ISBLANK(Verkäufe!AH51),-Verkäufe!AH21,-Verkäufe!AH51)</f>
        <v>0</v>
      </c>
      <c r="AJ6" s="14">
        <f>IF(ISBLANK(Verkäufe!AI51),-Verkäufe!AI21,-Verkäufe!AI51)</f>
        <v>0</v>
      </c>
      <c r="AK6" s="14">
        <f>IF(ISBLANK(Verkäufe!AJ51),-Verkäufe!AJ21,-Verkäufe!AJ51)</f>
        <v>0</v>
      </c>
      <c r="AL6" s="14">
        <f>IF(ISBLANK(Verkäufe!AK51),-Verkäufe!AK21,-Verkäufe!AK51)</f>
        <v>0</v>
      </c>
      <c r="AM6" s="14">
        <f>IF(ISBLANK(Verkäufe!AL51),-Verkäufe!AL21,-Verkäufe!AL51)</f>
        <v>0</v>
      </c>
      <c r="AN6" s="14">
        <f>IF(ISBLANK(Verkäufe!AM51),-Verkäufe!AM21,-Verkäufe!AM51)</f>
        <v>0</v>
      </c>
      <c r="AO6" s="14">
        <f>IF(ISBLANK(Verkäufe!AN51),-Verkäufe!AN21,-Verkäufe!AN51)</f>
        <v>0</v>
      </c>
      <c r="AP6" s="14">
        <f>IF(ISBLANK(Verkäufe!AO51),-Verkäufe!AO21,-Verkäufe!AO51)</f>
        <v>0</v>
      </c>
      <c r="AQ6" s="14">
        <f>IF(ISBLANK(Verkäufe!AP51),-Verkäufe!AP21,-Verkäufe!AP51)</f>
        <v>0</v>
      </c>
      <c r="AR6" s="14">
        <f>IF(ISBLANK(Verkäufe!AQ51),-Verkäufe!AQ21,-Verkäufe!AQ51)</f>
        <v>0</v>
      </c>
      <c r="AS6" s="14">
        <f>IF(ISBLANK(Verkäufe!AR51),-Verkäufe!AR21,-Verkäufe!AR51)</f>
        <v>0</v>
      </c>
      <c r="AT6" s="14">
        <f>IF(ISBLANK(Verkäufe!AS51),-Verkäufe!AS21,-Verkäufe!AS51)</f>
        <v>0</v>
      </c>
      <c r="AU6" s="14">
        <f>IF(ISBLANK(Verkäufe!AT51),-Verkäufe!AT21,-Verkäufe!AT51)</f>
        <v>0</v>
      </c>
      <c r="AV6" s="14">
        <f>IF(ISBLANK(Verkäufe!AU51),-Verkäufe!AU21,-Verkäufe!AU51)</f>
        <v>0</v>
      </c>
      <c r="AW6" s="14">
        <f>IF(ISBLANK(Verkäufe!AV51),-Verkäufe!AV21,-Verkäufe!AV51)</f>
        <v>0</v>
      </c>
      <c r="AX6" s="14">
        <f>IF(ISBLANK(Verkäufe!AW51),-Verkäufe!AW21,-Verkäufe!AW51)</f>
        <v>0</v>
      </c>
      <c r="AY6" s="14">
        <f>IF(ISBLANK(Verkäufe!AX51),-Verkäufe!AX21,-Verkäufe!AX51)</f>
        <v>0</v>
      </c>
      <c r="AZ6" s="14">
        <f>IF(ISBLANK(Verkäufe!AY51),-Verkäufe!AY21,-Verkäufe!AY51)</f>
        <v>0</v>
      </c>
      <c r="BA6" s="14">
        <f>IF(ISBLANK(Verkäufe!AZ51),-Verkäufe!AZ21,-Verkäufe!AZ51)</f>
        <v>0</v>
      </c>
      <c r="BB6" s="14">
        <f>IF(ISBLANK(Verkäufe!BA51),-Verkäufe!BA21,-Verkäufe!BA51)</f>
        <v>0</v>
      </c>
      <c r="BC6" s="14">
        <f>IF(ISBLANK(Verkäufe!BB51),-Verkäufe!BB21,-Verkäufe!BB51)</f>
        <v>0</v>
      </c>
    </row>
    <row r="7" spans="1:55" x14ac:dyDescent="0.3">
      <c r="A7" s="3" t="s">
        <v>124</v>
      </c>
      <c r="B7" s="39" t="s">
        <v>125</v>
      </c>
      <c r="C7" s="14">
        <f>+Eröffnungsbilanz!B65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+Voraussetzung!$D$23</f>
        <v>0</v>
      </c>
    </row>
    <row r="14" spans="1:55" x14ac:dyDescent="0.3">
      <c r="A14" s="3" t="s">
        <v>44</v>
      </c>
      <c r="B14" s="99">
        <f>+B13*Voraussetzung!$G$23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+Voraussetzung!$E$23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+Voraussetzung!$C$23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+Voraussetzung!$F$23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>+(AJ33-AJ38-AJ39-AJ40)*$C$41</f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D584-FB39-487A-8C6E-A259D61CA43F}">
  <sheetPr codeName="Sheet29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+Voraussetzung!B24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+Eröffnungsbilanz!B35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IF(ISBLANK(Verkäufe!C52),-Verkäufe!C22,-Verkäufe!C52)</f>
        <v>0</v>
      </c>
      <c r="E6" s="14">
        <f>IF(ISBLANK(Verkäufe!D52),-Verkäufe!D22,-Verkäufe!D52)</f>
        <v>0</v>
      </c>
      <c r="F6" s="14">
        <f>IF(ISBLANK(Verkäufe!E52),-Verkäufe!E22,-Verkäufe!E52)</f>
        <v>0</v>
      </c>
      <c r="G6" s="14">
        <f>IF(ISBLANK(Verkäufe!F52),-Verkäufe!F22,-Verkäufe!F52)</f>
        <v>0</v>
      </c>
      <c r="H6" s="14">
        <f>IF(ISBLANK(Verkäufe!G52),-Verkäufe!G22,-Verkäufe!G52)</f>
        <v>0</v>
      </c>
      <c r="I6" s="14">
        <f>IF(ISBLANK(Verkäufe!H52),-Verkäufe!H22,-Verkäufe!H52)</f>
        <v>0</v>
      </c>
      <c r="J6" s="14">
        <f>IF(ISBLANK(Verkäufe!I52),-Verkäufe!I22,-Verkäufe!I52)</f>
        <v>0</v>
      </c>
      <c r="K6" s="14">
        <f>IF(ISBLANK(Verkäufe!J52),-Verkäufe!J22,-Verkäufe!J52)</f>
        <v>0</v>
      </c>
      <c r="L6" s="14">
        <f>IF(ISBLANK(Verkäufe!K52),-Verkäufe!K22,-Verkäufe!K52)</f>
        <v>0</v>
      </c>
      <c r="M6" s="14">
        <f>IF(ISBLANK(Verkäufe!L52),-Verkäufe!L22,-Verkäufe!L52)</f>
        <v>0</v>
      </c>
      <c r="N6" s="14">
        <f>IF(ISBLANK(Verkäufe!M52),-Verkäufe!M22,-Verkäufe!M52)</f>
        <v>0</v>
      </c>
      <c r="O6" s="14">
        <f>IF(ISBLANK(Verkäufe!N52),-Verkäufe!N22,-Verkäufe!N52)</f>
        <v>0</v>
      </c>
      <c r="P6" s="14">
        <f>IF(ISBLANK(Verkäufe!O52),-Verkäufe!O22,-Verkäufe!O52)</f>
        <v>0</v>
      </c>
      <c r="Q6" s="14">
        <f>IF(ISBLANK(Verkäufe!P52),-Verkäufe!P22,-Verkäufe!P52)</f>
        <v>0</v>
      </c>
      <c r="R6" s="14">
        <f>IF(ISBLANK(Verkäufe!Q52),-Verkäufe!Q22,-Verkäufe!Q52)</f>
        <v>0</v>
      </c>
      <c r="S6" s="14">
        <f>IF(ISBLANK(Verkäufe!R52),-Verkäufe!R22,-Verkäufe!R52)</f>
        <v>0</v>
      </c>
      <c r="T6" s="14">
        <f>IF(ISBLANK(Verkäufe!S52),-Verkäufe!S22,-Verkäufe!S52)</f>
        <v>0</v>
      </c>
      <c r="U6" s="14">
        <f>IF(ISBLANK(Verkäufe!T52),-Verkäufe!T22,-Verkäufe!T52)</f>
        <v>0</v>
      </c>
      <c r="V6" s="14">
        <f>IF(ISBLANK(Verkäufe!U52),-Verkäufe!U22,-Verkäufe!U52)</f>
        <v>0</v>
      </c>
      <c r="W6" s="14">
        <f>IF(ISBLANK(Verkäufe!V52),-Verkäufe!V22,-Verkäufe!V52)</f>
        <v>0</v>
      </c>
      <c r="X6" s="14">
        <f>IF(ISBLANK(Verkäufe!W52),-Verkäufe!W22,-Verkäufe!W52)</f>
        <v>0</v>
      </c>
      <c r="Y6" s="14">
        <f>IF(ISBLANK(Verkäufe!X52),-Verkäufe!X22,-Verkäufe!X52)</f>
        <v>0</v>
      </c>
      <c r="Z6" s="14">
        <f>IF(ISBLANK(Verkäufe!Y52),-Verkäufe!Y22,-Verkäufe!Y52)</f>
        <v>0</v>
      </c>
      <c r="AA6" s="14">
        <f>IF(ISBLANK(Verkäufe!Z52),-Verkäufe!Z22,-Verkäufe!Z52)</f>
        <v>0</v>
      </c>
      <c r="AB6" s="14">
        <f>IF(ISBLANK(Verkäufe!AA52),-Verkäufe!AA22,-Verkäufe!AA52)</f>
        <v>0</v>
      </c>
      <c r="AC6" s="14">
        <f>IF(ISBLANK(Verkäufe!AB52),-Verkäufe!AB22,-Verkäufe!AB52)</f>
        <v>0</v>
      </c>
      <c r="AD6" s="14">
        <f>IF(ISBLANK(Verkäufe!AC52),-Verkäufe!AC22,-Verkäufe!AC52)</f>
        <v>0</v>
      </c>
      <c r="AE6" s="14">
        <f>IF(ISBLANK(Verkäufe!AD52),-Verkäufe!AD22,-Verkäufe!AD52)</f>
        <v>0</v>
      </c>
      <c r="AF6" s="14">
        <f>IF(ISBLANK(Verkäufe!AE52),-Verkäufe!AE22,-Verkäufe!AE52)</f>
        <v>0</v>
      </c>
      <c r="AG6" s="14">
        <f>IF(ISBLANK(Verkäufe!AF52),-Verkäufe!AF22,-Verkäufe!AF52)</f>
        <v>0</v>
      </c>
      <c r="AH6" s="14">
        <f>IF(ISBLANK(Verkäufe!AG52),-Verkäufe!AG22,-Verkäufe!AG52)</f>
        <v>0</v>
      </c>
      <c r="AI6" s="14">
        <f>IF(ISBLANK(Verkäufe!AH52),-Verkäufe!AH22,-Verkäufe!AH52)</f>
        <v>0</v>
      </c>
      <c r="AJ6" s="14">
        <f>IF(ISBLANK(Verkäufe!AI52),-Verkäufe!AI22,-Verkäufe!AI52)</f>
        <v>0</v>
      </c>
      <c r="AK6" s="14">
        <f>IF(ISBLANK(Verkäufe!AJ52),-Verkäufe!AJ22,-Verkäufe!AJ52)</f>
        <v>0</v>
      </c>
      <c r="AL6" s="14">
        <f>IF(ISBLANK(Verkäufe!AK52),-Verkäufe!AK22,-Verkäufe!AK52)</f>
        <v>0</v>
      </c>
      <c r="AM6" s="14">
        <f>IF(ISBLANK(Verkäufe!AL52),-Verkäufe!AL22,-Verkäufe!AL52)</f>
        <v>0</v>
      </c>
      <c r="AN6" s="14">
        <f>IF(ISBLANK(Verkäufe!AM52),-Verkäufe!AM22,-Verkäufe!AM52)</f>
        <v>0</v>
      </c>
      <c r="AO6" s="14">
        <f>IF(ISBLANK(Verkäufe!AN52),-Verkäufe!AN22,-Verkäufe!AN52)</f>
        <v>0</v>
      </c>
      <c r="AP6" s="14">
        <f>IF(ISBLANK(Verkäufe!AO52),-Verkäufe!AO22,-Verkäufe!AO52)</f>
        <v>0</v>
      </c>
      <c r="AQ6" s="14">
        <f>IF(ISBLANK(Verkäufe!AP52),-Verkäufe!AP22,-Verkäufe!AP52)</f>
        <v>0</v>
      </c>
      <c r="AR6" s="14">
        <f>IF(ISBLANK(Verkäufe!AQ52),-Verkäufe!AQ22,-Verkäufe!AQ52)</f>
        <v>0</v>
      </c>
      <c r="AS6" s="14">
        <f>IF(ISBLANK(Verkäufe!AR52),-Verkäufe!AR22,-Verkäufe!AR52)</f>
        <v>0</v>
      </c>
      <c r="AT6" s="14">
        <f>IF(ISBLANK(Verkäufe!AS52),-Verkäufe!AS22,-Verkäufe!AS52)</f>
        <v>0</v>
      </c>
      <c r="AU6" s="14">
        <f>IF(ISBLANK(Verkäufe!AT52),-Verkäufe!AT22,-Verkäufe!AT52)</f>
        <v>0</v>
      </c>
      <c r="AV6" s="14">
        <f>IF(ISBLANK(Verkäufe!AU52),-Verkäufe!AU22,-Verkäufe!AU52)</f>
        <v>0</v>
      </c>
      <c r="AW6" s="14">
        <f>IF(ISBLANK(Verkäufe!AV52),-Verkäufe!AV22,-Verkäufe!AV52)</f>
        <v>0</v>
      </c>
      <c r="AX6" s="14">
        <f>IF(ISBLANK(Verkäufe!AW52),-Verkäufe!AW22,-Verkäufe!AW52)</f>
        <v>0</v>
      </c>
      <c r="AY6" s="14">
        <f>IF(ISBLANK(Verkäufe!AX52),-Verkäufe!AX22,-Verkäufe!AX52)</f>
        <v>0</v>
      </c>
      <c r="AZ6" s="14">
        <f>IF(ISBLANK(Verkäufe!AY52),-Verkäufe!AY22,-Verkäufe!AY52)</f>
        <v>0</v>
      </c>
      <c r="BA6" s="14">
        <f>IF(ISBLANK(Verkäufe!AZ52),-Verkäufe!AZ22,-Verkäufe!AZ52)</f>
        <v>0</v>
      </c>
      <c r="BB6" s="14">
        <f>IF(ISBLANK(Verkäufe!BA52),-Verkäufe!BA22,-Verkäufe!BA52)</f>
        <v>0</v>
      </c>
      <c r="BC6" s="14">
        <f>IF(ISBLANK(Verkäufe!BB52),-Verkäufe!BB22,-Verkäufe!BB52)</f>
        <v>0</v>
      </c>
    </row>
    <row r="7" spans="1:55" x14ac:dyDescent="0.3">
      <c r="A7" s="3" t="s">
        <v>124</v>
      </c>
      <c r="B7" s="39" t="s">
        <v>125</v>
      </c>
      <c r="C7" s="14">
        <f>+Eröffnungsbilanz!B66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+Voraussetzung!$D$24</f>
        <v>0</v>
      </c>
    </row>
    <row r="14" spans="1:55" x14ac:dyDescent="0.3">
      <c r="A14" s="3" t="s">
        <v>44</v>
      </c>
      <c r="B14" s="99">
        <f>+B13*Voraussetzung!$G$24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+Voraussetzung!$E$24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+Voraussetzung!$C$24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+Voraussetzung!$F$24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9" tint="0.59999389629810485"/>
    <pageSetUpPr fitToPage="1"/>
  </sheetPr>
  <dimension ref="A1:BE65"/>
  <sheetViews>
    <sheetView zoomScaleNormal="100" workbookViewId="0">
      <pane xSplit="2" ySplit="3" topLeftCell="H46" activePane="bottomRight" state="frozen"/>
      <selection pane="topRight" activeCell="C1" sqref="C1"/>
      <selection pane="bottomLeft" activeCell="A4" sqref="A4"/>
      <selection pane="bottomRight" activeCell="U62" sqref="U62"/>
    </sheetView>
  </sheetViews>
  <sheetFormatPr baseColWidth="10" defaultColWidth="9.140625" defaultRowHeight="16.5" x14ac:dyDescent="0.3"/>
  <cols>
    <col min="1" max="1" width="26.5703125" style="3" customWidth="1"/>
    <col min="2" max="2" width="10.85546875" style="3" bestFit="1" customWidth="1"/>
    <col min="3" max="6" width="9.85546875" style="3" bestFit="1" customWidth="1"/>
    <col min="7" max="7" width="10.85546875" style="3" customWidth="1"/>
    <col min="8" max="19" width="9.85546875" style="3" bestFit="1" customWidth="1"/>
    <col min="20" max="20" width="9.5703125" style="3" customWidth="1"/>
    <col min="21" max="40" width="9.85546875" style="3" bestFit="1" customWidth="1"/>
    <col min="41" max="41" width="10.7109375" style="3" customWidth="1"/>
    <col min="42" max="54" width="9.85546875" style="3" bestFit="1" customWidth="1"/>
    <col min="55" max="16384" width="9.140625" style="3"/>
  </cols>
  <sheetData>
    <row r="1" spans="1:57" x14ac:dyDescent="0.3">
      <c r="A1" s="3" t="s">
        <v>247</v>
      </c>
    </row>
    <row r="2" spans="1:57" x14ac:dyDescent="0.3">
      <c r="B2" s="2">
        <f>+Voraussetzung!B3</f>
        <v>45291</v>
      </c>
      <c r="C2" s="2">
        <f>+B2+7</f>
        <v>45298</v>
      </c>
      <c r="D2" s="2">
        <f t="shared" ref="D2:AC2" si="0">+C2+7</f>
        <v>45305</v>
      </c>
      <c r="E2" s="2">
        <f t="shared" si="0"/>
        <v>45312</v>
      </c>
      <c r="F2" s="2">
        <f t="shared" si="0"/>
        <v>45319</v>
      </c>
      <c r="G2" s="2">
        <f t="shared" si="0"/>
        <v>45326</v>
      </c>
      <c r="H2" s="2">
        <f t="shared" si="0"/>
        <v>45333</v>
      </c>
      <c r="I2" s="2">
        <f t="shared" si="0"/>
        <v>45340</v>
      </c>
      <c r="J2" s="2">
        <f t="shared" si="0"/>
        <v>45347</v>
      </c>
      <c r="K2" s="2">
        <f t="shared" si="0"/>
        <v>45354</v>
      </c>
      <c r="L2" s="2">
        <f t="shared" si="0"/>
        <v>45361</v>
      </c>
      <c r="M2" s="2">
        <f t="shared" si="0"/>
        <v>45368</v>
      </c>
      <c r="N2" s="2">
        <f t="shared" si="0"/>
        <v>45375</v>
      </c>
      <c r="O2" s="2">
        <f t="shared" si="0"/>
        <v>45382</v>
      </c>
      <c r="P2" s="2">
        <f t="shared" si="0"/>
        <v>45389</v>
      </c>
      <c r="Q2" s="2">
        <f t="shared" si="0"/>
        <v>45396</v>
      </c>
      <c r="R2" s="2">
        <f t="shared" si="0"/>
        <v>45403</v>
      </c>
      <c r="S2" s="2">
        <f t="shared" si="0"/>
        <v>45410</v>
      </c>
      <c r="T2" s="2">
        <f t="shared" si="0"/>
        <v>45417</v>
      </c>
      <c r="U2" s="2">
        <f t="shared" si="0"/>
        <v>45424</v>
      </c>
      <c r="V2" s="2">
        <f t="shared" si="0"/>
        <v>45431</v>
      </c>
      <c r="W2" s="2">
        <f t="shared" si="0"/>
        <v>45438</v>
      </c>
      <c r="X2" s="2">
        <f t="shared" si="0"/>
        <v>45445</v>
      </c>
      <c r="Y2" s="2">
        <f t="shared" si="0"/>
        <v>45452</v>
      </c>
      <c r="Z2" s="2">
        <f t="shared" si="0"/>
        <v>45459</v>
      </c>
      <c r="AA2" s="2">
        <f t="shared" si="0"/>
        <v>45466</v>
      </c>
      <c r="AB2" s="2">
        <f t="shared" si="0"/>
        <v>45473</v>
      </c>
      <c r="AC2" s="2">
        <f t="shared" si="0"/>
        <v>45480</v>
      </c>
      <c r="AD2" s="2">
        <f t="shared" ref="AD2:AN2" si="1">+AC2+7</f>
        <v>45487</v>
      </c>
      <c r="AE2" s="2">
        <f t="shared" si="1"/>
        <v>45494</v>
      </c>
      <c r="AF2" s="2">
        <f t="shared" si="1"/>
        <v>45501</v>
      </c>
      <c r="AG2" s="2">
        <f t="shared" si="1"/>
        <v>45508</v>
      </c>
      <c r="AH2" s="2">
        <f t="shared" si="1"/>
        <v>45515</v>
      </c>
      <c r="AI2" s="2">
        <f t="shared" si="1"/>
        <v>45522</v>
      </c>
      <c r="AJ2" s="2">
        <f t="shared" si="1"/>
        <v>45529</v>
      </c>
      <c r="AK2" s="2">
        <f t="shared" si="1"/>
        <v>45536</v>
      </c>
      <c r="AL2" s="2">
        <f t="shared" si="1"/>
        <v>45543</v>
      </c>
      <c r="AM2" s="2">
        <f t="shared" si="1"/>
        <v>45550</v>
      </c>
      <c r="AN2" s="2">
        <f t="shared" si="1"/>
        <v>45557</v>
      </c>
      <c r="AO2" s="2">
        <f t="shared" ref="AO2:BB2" si="2">+AN2+7</f>
        <v>45564</v>
      </c>
      <c r="AP2" s="2">
        <f t="shared" si="2"/>
        <v>45571</v>
      </c>
      <c r="AQ2" s="2">
        <f t="shared" si="2"/>
        <v>45578</v>
      </c>
      <c r="AR2" s="2">
        <f t="shared" si="2"/>
        <v>45585</v>
      </c>
      <c r="AS2" s="2">
        <f t="shared" si="2"/>
        <v>45592</v>
      </c>
      <c r="AT2" s="2">
        <f t="shared" si="2"/>
        <v>45599</v>
      </c>
      <c r="AU2" s="2">
        <f t="shared" si="2"/>
        <v>45606</v>
      </c>
      <c r="AV2" s="2">
        <f t="shared" si="2"/>
        <v>45613</v>
      </c>
      <c r="AW2" s="2">
        <f t="shared" si="2"/>
        <v>45620</v>
      </c>
      <c r="AX2" s="2">
        <f t="shared" si="2"/>
        <v>45627</v>
      </c>
      <c r="AY2" s="2">
        <f t="shared" si="2"/>
        <v>45634</v>
      </c>
      <c r="AZ2" s="2">
        <f t="shared" si="2"/>
        <v>45641</v>
      </c>
      <c r="BA2" s="2">
        <f t="shared" si="2"/>
        <v>45648</v>
      </c>
      <c r="BB2" s="2">
        <f t="shared" si="2"/>
        <v>45655</v>
      </c>
    </row>
    <row r="3" spans="1:57" x14ac:dyDescent="0.3">
      <c r="C3" s="3" t="s">
        <v>248</v>
      </c>
      <c r="D3" s="3" t="s">
        <v>249</v>
      </c>
      <c r="E3" s="3" t="s">
        <v>250</v>
      </c>
      <c r="F3" s="3" t="s">
        <v>251</v>
      </c>
      <c r="G3" s="3" t="s">
        <v>252</v>
      </c>
      <c r="H3" s="3" t="s">
        <v>253</v>
      </c>
      <c r="I3" s="3" t="s">
        <v>254</v>
      </c>
      <c r="J3" s="3" t="s">
        <v>255</v>
      </c>
      <c r="K3" s="3" t="s">
        <v>256</v>
      </c>
      <c r="L3" s="3" t="s">
        <v>257</v>
      </c>
      <c r="M3" s="3" t="s">
        <v>258</v>
      </c>
      <c r="N3" s="3" t="s">
        <v>259</v>
      </c>
      <c r="O3" s="3" t="s">
        <v>260</v>
      </c>
      <c r="P3" s="3" t="s">
        <v>261</v>
      </c>
      <c r="Q3" s="3" t="s">
        <v>262</v>
      </c>
      <c r="R3" s="3" t="s">
        <v>263</v>
      </c>
      <c r="S3" s="3" t="s">
        <v>264</v>
      </c>
      <c r="T3" s="3" t="s">
        <v>265</v>
      </c>
      <c r="U3" s="3" t="s">
        <v>266</v>
      </c>
      <c r="V3" s="3" t="s">
        <v>267</v>
      </c>
      <c r="W3" s="3" t="s">
        <v>268</v>
      </c>
      <c r="X3" s="3" t="s">
        <v>269</v>
      </c>
      <c r="Y3" s="3" t="s">
        <v>270</v>
      </c>
      <c r="Z3" s="3" t="s">
        <v>271</v>
      </c>
      <c r="AA3" s="3" t="s">
        <v>272</v>
      </c>
      <c r="AB3" s="3" t="s">
        <v>273</v>
      </c>
      <c r="AC3" s="3" t="s">
        <v>274</v>
      </c>
      <c r="AD3" s="3" t="s">
        <v>275</v>
      </c>
      <c r="AE3" s="3" t="s">
        <v>276</v>
      </c>
      <c r="AF3" s="3" t="s">
        <v>277</v>
      </c>
      <c r="AG3" s="3" t="s">
        <v>278</v>
      </c>
      <c r="AH3" s="3" t="s">
        <v>279</v>
      </c>
      <c r="AI3" s="3" t="s">
        <v>280</v>
      </c>
      <c r="AJ3" s="3" t="s">
        <v>281</v>
      </c>
      <c r="AK3" s="3" t="s">
        <v>282</v>
      </c>
      <c r="AL3" s="3" t="s">
        <v>283</v>
      </c>
      <c r="AM3" s="3" t="s">
        <v>284</v>
      </c>
      <c r="AN3" s="3" t="s">
        <v>285</v>
      </c>
      <c r="AO3" s="3" t="s">
        <v>286</v>
      </c>
      <c r="AP3" s="3" t="s">
        <v>287</v>
      </c>
      <c r="AQ3" s="3" t="s">
        <v>288</v>
      </c>
      <c r="AR3" s="3" t="s">
        <v>289</v>
      </c>
      <c r="AS3" s="3" t="s">
        <v>290</v>
      </c>
      <c r="AT3" s="3" t="s">
        <v>291</v>
      </c>
      <c r="AU3" s="3" t="s">
        <v>292</v>
      </c>
      <c r="AV3" s="3" t="s">
        <v>293</v>
      </c>
      <c r="AW3" s="3" t="s">
        <v>294</v>
      </c>
      <c r="AX3" s="3" t="s">
        <v>295</v>
      </c>
      <c r="AY3" s="3" t="s">
        <v>296</v>
      </c>
      <c r="AZ3" s="3" t="s">
        <v>297</v>
      </c>
      <c r="BA3" s="3" t="s">
        <v>298</v>
      </c>
      <c r="BB3" s="3" t="s">
        <v>299</v>
      </c>
    </row>
    <row r="4" spans="1:57" x14ac:dyDescent="0.3">
      <c r="A4" s="3" t="s">
        <v>300</v>
      </c>
    </row>
    <row r="5" spans="1:57" x14ac:dyDescent="0.3">
      <c r="A5" s="110" t="str">
        <f>+Voraussetzung!B7</f>
        <v>Produkt 1</v>
      </c>
      <c r="C5" s="92">
        <v>148</v>
      </c>
      <c r="D5" s="92">
        <v>177</v>
      </c>
      <c r="E5" s="92">
        <v>138</v>
      </c>
      <c r="F5" s="92">
        <v>129</v>
      </c>
      <c r="G5" s="92">
        <v>166</v>
      </c>
      <c r="H5" s="92">
        <v>144</v>
      </c>
      <c r="I5" s="92">
        <v>147</v>
      </c>
      <c r="J5" s="92">
        <v>150</v>
      </c>
      <c r="K5" s="92">
        <v>144</v>
      </c>
      <c r="L5" s="92">
        <v>148</v>
      </c>
      <c r="M5" s="92">
        <v>155</v>
      </c>
      <c r="N5" s="92">
        <v>136</v>
      </c>
      <c r="O5" s="92">
        <v>142</v>
      </c>
      <c r="P5" s="92">
        <v>165</v>
      </c>
      <c r="Q5" s="92">
        <v>161</v>
      </c>
      <c r="R5" s="92">
        <v>154</v>
      </c>
      <c r="S5" s="92">
        <v>153</v>
      </c>
      <c r="T5" s="92">
        <v>294</v>
      </c>
      <c r="U5" s="92">
        <v>318</v>
      </c>
      <c r="V5" s="92">
        <v>317</v>
      </c>
      <c r="W5" s="92">
        <v>318</v>
      </c>
      <c r="X5" s="92">
        <v>501</v>
      </c>
      <c r="Y5" s="92">
        <v>805</v>
      </c>
      <c r="Z5" s="92">
        <v>1125</v>
      </c>
      <c r="AA5" s="92">
        <v>805</v>
      </c>
      <c r="AB5" s="92">
        <v>627</v>
      </c>
      <c r="AC5" s="92">
        <v>357</v>
      </c>
      <c r="AD5" s="92">
        <v>357</v>
      </c>
      <c r="AE5" s="92">
        <v>350</v>
      </c>
      <c r="AF5" s="92">
        <v>300</v>
      </c>
      <c r="AG5" s="92">
        <v>250</v>
      </c>
      <c r="AH5" s="92">
        <v>260</v>
      </c>
      <c r="AI5" s="92">
        <v>210</v>
      </c>
      <c r="AJ5" s="92">
        <v>185</v>
      </c>
      <c r="AK5" s="92">
        <v>180</v>
      </c>
      <c r="AL5" s="92">
        <v>185</v>
      </c>
      <c r="AM5" s="92">
        <v>185</v>
      </c>
      <c r="AN5" s="92">
        <v>185</v>
      </c>
      <c r="AO5" s="92">
        <v>185</v>
      </c>
      <c r="AP5" s="92">
        <v>185</v>
      </c>
      <c r="AQ5" s="92">
        <v>185</v>
      </c>
      <c r="AR5" s="92">
        <v>185</v>
      </c>
      <c r="AS5" s="92">
        <v>185</v>
      </c>
      <c r="AT5" s="92">
        <v>185</v>
      </c>
      <c r="AU5" s="92">
        <v>185</v>
      </c>
      <c r="AV5" s="92">
        <v>185</v>
      </c>
      <c r="AW5" s="92">
        <v>185</v>
      </c>
      <c r="AX5" s="92">
        <v>185</v>
      </c>
      <c r="AY5" s="92">
        <v>185</v>
      </c>
      <c r="AZ5" s="92">
        <v>185</v>
      </c>
      <c r="BA5" s="92">
        <v>185</v>
      </c>
      <c r="BB5" s="92">
        <v>185</v>
      </c>
    </row>
    <row r="6" spans="1:57" x14ac:dyDescent="0.3">
      <c r="A6" s="110" t="str">
        <f>+Voraussetzung!B8</f>
        <v>Produkt 2</v>
      </c>
      <c r="C6" s="92">
        <v>197</v>
      </c>
      <c r="D6" s="92">
        <v>166</v>
      </c>
      <c r="E6" s="92">
        <v>87</v>
      </c>
      <c r="F6" s="92">
        <v>191</v>
      </c>
      <c r="G6" s="92">
        <v>173</v>
      </c>
      <c r="H6" s="92">
        <v>182</v>
      </c>
      <c r="I6" s="92">
        <v>201</v>
      </c>
      <c r="J6" s="92">
        <v>205</v>
      </c>
      <c r="K6" s="92">
        <v>196</v>
      </c>
      <c r="L6" s="92">
        <v>210</v>
      </c>
      <c r="M6" s="30">
        <v>196</v>
      </c>
      <c r="N6" s="30">
        <v>210</v>
      </c>
      <c r="O6" s="30">
        <v>210</v>
      </c>
      <c r="P6" s="30">
        <v>225</v>
      </c>
      <c r="Q6" s="30">
        <v>226</v>
      </c>
      <c r="R6" s="30">
        <v>214</v>
      </c>
      <c r="S6" s="30">
        <v>21</v>
      </c>
      <c r="T6" s="30">
        <v>214</v>
      </c>
      <c r="U6" s="30">
        <v>239</v>
      </c>
      <c r="V6" s="30">
        <v>243</v>
      </c>
      <c r="W6" s="30">
        <v>245</v>
      </c>
      <c r="X6" s="30">
        <v>244</v>
      </c>
      <c r="Y6" s="30">
        <v>281</v>
      </c>
      <c r="Z6" s="30">
        <v>305</v>
      </c>
      <c r="AA6" s="30">
        <v>305</v>
      </c>
      <c r="AB6" s="30">
        <v>305</v>
      </c>
      <c r="AC6" s="30">
        <v>305</v>
      </c>
      <c r="AD6" s="30">
        <v>308</v>
      </c>
      <c r="AE6" s="30">
        <v>300</v>
      </c>
      <c r="AF6" s="30">
        <v>395</v>
      </c>
      <c r="AG6" s="30">
        <v>370</v>
      </c>
      <c r="AH6" s="30">
        <v>270</v>
      </c>
      <c r="AI6" s="30">
        <v>250</v>
      </c>
      <c r="AJ6" s="30">
        <v>243</v>
      </c>
      <c r="AK6" s="30">
        <v>240</v>
      </c>
      <c r="AL6" s="30">
        <v>240</v>
      </c>
      <c r="AM6" s="30">
        <v>240</v>
      </c>
      <c r="AN6" s="30">
        <v>240</v>
      </c>
      <c r="AO6" s="30">
        <v>240</v>
      </c>
      <c r="AP6" s="30">
        <v>240</v>
      </c>
      <c r="AQ6" s="30">
        <v>240</v>
      </c>
      <c r="AR6" s="30">
        <v>240</v>
      </c>
      <c r="AS6" s="30">
        <v>240</v>
      </c>
      <c r="AT6" s="30">
        <v>240</v>
      </c>
      <c r="AU6" s="30">
        <v>240</v>
      </c>
      <c r="AV6" s="30">
        <v>240</v>
      </c>
      <c r="AW6" s="30">
        <v>240</v>
      </c>
      <c r="AX6" s="30">
        <v>240</v>
      </c>
      <c r="AY6" s="30">
        <v>240</v>
      </c>
      <c r="AZ6" s="30">
        <v>240</v>
      </c>
      <c r="BA6" s="30">
        <v>240</v>
      </c>
      <c r="BB6" s="30">
        <v>240</v>
      </c>
    </row>
    <row r="7" spans="1:57" x14ac:dyDescent="0.3">
      <c r="A7" s="110" t="str">
        <f>+Voraussetzung!B9</f>
        <v>Produkt 3</v>
      </c>
      <c r="C7" s="92">
        <v>129</v>
      </c>
      <c r="D7" s="92">
        <v>164</v>
      </c>
      <c r="E7" s="92">
        <v>103</v>
      </c>
      <c r="F7" s="92">
        <v>133</v>
      </c>
      <c r="G7" s="92">
        <v>162</v>
      </c>
      <c r="H7" s="92">
        <v>142</v>
      </c>
      <c r="I7" s="92">
        <v>176</v>
      </c>
      <c r="J7" s="92">
        <v>184</v>
      </c>
      <c r="K7" s="92">
        <v>162</v>
      </c>
      <c r="L7" s="92">
        <v>149</v>
      </c>
      <c r="M7" s="30">
        <v>136</v>
      </c>
      <c r="N7" s="30">
        <v>123</v>
      </c>
      <c r="O7" s="30">
        <v>131</v>
      </c>
      <c r="P7" s="30">
        <v>123</v>
      </c>
      <c r="Q7" s="30">
        <v>119</v>
      </c>
      <c r="R7" s="30">
        <v>119</v>
      </c>
      <c r="S7" s="30">
        <v>143</v>
      </c>
      <c r="T7" s="30">
        <v>145</v>
      </c>
      <c r="U7" s="30">
        <v>145</v>
      </c>
      <c r="V7" s="30">
        <v>145</v>
      </c>
      <c r="W7" s="30">
        <v>201</v>
      </c>
      <c r="X7" s="30">
        <v>245</v>
      </c>
      <c r="Y7" s="30">
        <v>245</v>
      </c>
      <c r="Z7" s="30">
        <v>300</v>
      </c>
      <c r="AA7" s="30">
        <v>300</v>
      </c>
      <c r="AB7" s="30">
        <v>188</v>
      </c>
      <c r="AC7" s="30">
        <v>188</v>
      </c>
      <c r="AD7" s="30">
        <v>185</v>
      </c>
      <c r="AE7" s="30">
        <v>130</v>
      </c>
      <c r="AF7" s="30">
        <v>130</v>
      </c>
      <c r="AG7" s="30">
        <v>130</v>
      </c>
      <c r="AH7" s="30">
        <v>130</v>
      </c>
      <c r="AI7" s="30">
        <v>130</v>
      </c>
      <c r="AJ7" s="30">
        <v>130</v>
      </c>
      <c r="AK7" s="30">
        <v>130</v>
      </c>
      <c r="AL7" s="30">
        <v>130</v>
      </c>
      <c r="AM7" s="30">
        <v>130</v>
      </c>
      <c r="AN7" s="30">
        <v>130</v>
      </c>
      <c r="AO7" s="30">
        <v>130</v>
      </c>
      <c r="AP7" s="30">
        <v>130</v>
      </c>
      <c r="AQ7" s="30">
        <v>130</v>
      </c>
      <c r="AR7" s="30">
        <v>130</v>
      </c>
      <c r="AS7" s="30">
        <v>130</v>
      </c>
      <c r="AT7" s="30">
        <v>130</v>
      </c>
      <c r="AU7" s="30">
        <v>130</v>
      </c>
      <c r="AV7" s="30">
        <v>130</v>
      </c>
      <c r="AW7" s="30">
        <v>130</v>
      </c>
      <c r="AX7" s="30">
        <v>130</v>
      </c>
      <c r="AY7" s="30">
        <v>130</v>
      </c>
      <c r="AZ7" s="30">
        <v>130</v>
      </c>
      <c r="BA7" s="30">
        <v>130</v>
      </c>
      <c r="BB7" s="30">
        <v>130</v>
      </c>
    </row>
    <row r="8" spans="1:57" x14ac:dyDescent="0.3">
      <c r="A8" s="110">
        <f>+Voraussetzung!B10</f>
        <v>0</v>
      </c>
      <c r="C8" s="92"/>
      <c r="D8" s="92"/>
      <c r="E8" s="92"/>
      <c r="F8" s="92"/>
      <c r="G8" s="92"/>
      <c r="H8" s="92"/>
      <c r="I8" s="92"/>
      <c r="J8" s="92"/>
      <c r="K8" s="92"/>
      <c r="L8" s="92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</row>
    <row r="9" spans="1:57" x14ac:dyDescent="0.3">
      <c r="A9" s="110">
        <f>+Voraussetzung!B11</f>
        <v>0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</row>
    <row r="10" spans="1:57" x14ac:dyDescent="0.3">
      <c r="A10" s="110">
        <f>+Voraussetzung!B12</f>
        <v>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</row>
    <row r="11" spans="1:57" x14ac:dyDescent="0.3">
      <c r="A11" s="110">
        <f>+Voraussetzung!B13</f>
        <v>0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</row>
    <row r="12" spans="1:57" x14ac:dyDescent="0.3">
      <c r="A12" s="110">
        <f>+Voraussetzung!B14</f>
        <v>0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</row>
    <row r="13" spans="1:57" x14ac:dyDescent="0.3">
      <c r="A13" s="110">
        <f>+Voraussetzung!B15</f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</row>
    <row r="14" spans="1:57" x14ac:dyDescent="0.3">
      <c r="A14" s="110">
        <f>+Voraussetzung!B16</f>
        <v>0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</row>
    <row r="15" spans="1:57" x14ac:dyDescent="0.3">
      <c r="A15" s="110">
        <f>+Voraussetzung!B17</f>
        <v>0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</row>
    <row r="16" spans="1:57" x14ac:dyDescent="0.3">
      <c r="A16" s="111">
        <f>+Voraussetzung!B18</f>
        <v>0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E16" s="3">
        <v>140</v>
      </c>
    </row>
    <row r="17" spans="1:57" x14ac:dyDescent="0.3">
      <c r="A17" s="111">
        <f>+Voraussetzung!B19</f>
        <v>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E17" s="3">
        <v>39</v>
      </c>
    </row>
    <row r="18" spans="1:57" x14ac:dyDescent="0.3">
      <c r="A18" s="111">
        <f>+Voraussetzung!B20</f>
        <v>0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E18" s="3">
        <f>+BE16*BE17</f>
        <v>5460</v>
      </c>
    </row>
    <row r="19" spans="1:57" x14ac:dyDescent="0.3">
      <c r="A19" s="111">
        <f>+Voraussetzung!B21</f>
        <v>0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</row>
    <row r="20" spans="1:57" x14ac:dyDescent="0.3">
      <c r="A20" s="111">
        <f>+Voraussetzung!B22</f>
        <v>0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E20" s="3">
        <v>500</v>
      </c>
    </row>
    <row r="21" spans="1:57" x14ac:dyDescent="0.3">
      <c r="A21" s="112">
        <f>+Voraussetzung!B23</f>
        <v>0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</row>
    <row r="22" spans="1:57" x14ac:dyDescent="0.3">
      <c r="A22" s="112">
        <f>+Voraussetzung!B24</f>
        <v>0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</row>
    <row r="23" spans="1:57" x14ac:dyDescent="0.3">
      <c r="A23" s="112">
        <f>+Voraussetzung!B25</f>
        <v>0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</row>
    <row r="24" spans="1:57" x14ac:dyDescent="0.3">
      <c r="A24" s="112">
        <f>+Voraussetzung!B26</f>
        <v>0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</row>
    <row r="25" spans="1:57" x14ac:dyDescent="0.3">
      <c r="A25" s="112">
        <f>+Voraussetzung!B27</f>
        <v>0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</row>
    <row r="26" spans="1:57" x14ac:dyDescent="0.3">
      <c r="A26" s="112">
        <f>+Voraussetzung!B28</f>
        <v>0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</row>
    <row r="27" spans="1:57" x14ac:dyDescent="0.3">
      <c r="A27" s="113">
        <f>+Voraussetzung!B29</f>
        <v>0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</row>
    <row r="28" spans="1:57" x14ac:dyDescent="0.3">
      <c r="A28" s="113">
        <f>+Voraussetzung!B30</f>
        <v>0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</row>
    <row r="29" spans="1:57" x14ac:dyDescent="0.3">
      <c r="A29" s="113">
        <f>+Voraussetzung!B31</f>
        <v>0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</row>
    <row r="30" spans="1:57" x14ac:dyDescent="0.3">
      <c r="A30" s="142"/>
    </row>
    <row r="31" spans="1:57" x14ac:dyDescent="0.3">
      <c r="A31" s="3" t="s">
        <v>301</v>
      </c>
    </row>
    <row r="32" spans="1:57" x14ac:dyDescent="0.3">
      <c r="A32" s="142"/>
      <c r="B32" s="2">
        <f>B2</f>
        <v>45291</v>
      </c>
      <c r="C32" s="2">
        <f t="shared" ref="C32:BB32" si="3">C2</f>
        <v>45298</v>
      </c>
      <c r="D32" s="2">
        <f t="shared" si="3"/>
        <v>45305</v>
      </c>
      <c r="E32" s="2">
        <f t="shared" si="3"/>
        <v>45312</v>
      </c>
      <c r="F32" s="2">
        <f t="shared" si="3"/>
        <v>45319</v>
      </c>
      <c r="G32" s="2">
        <f t="shared" si="3"/>
        <v>45326</v>
      </c>
      <c r="H32" s="2">
        <f t="shared" si="3"/>
        <v>45333</v>
      </c>
      <c r="I32" s="2">
        <f t="shared" si="3"/>
        <v>45340</v>
      </c>
      <c r="J32" s="2">
        <f t="shared" si="3"/>
        <v>45347</v>
      </c>
      <c r="K32" s="2">
        <f t="shared" si="3"/>
        <v>45354</v>
      </c>
      <c r="L32" s="2">
        <f t="shared" si="3"/>
        <v>45361</v>
      </c>
      <c r="M32" s="2">
        <f t="shared" si="3"/>
        <v>45368</v>
      </c>
      <c r="N32" s="2">
        <f t="shared" si="3"/>
        <v>45375</v>
      </c>
      <c r="O32" s="2">
        <f t="shared" si="3"/>
        <v>45382</v>
      </c>
      <c r="P32" s="2">
        <f t="shared" si="3"/>
        <v>45389</v>
      </c>
      <c r="Q32" s="2">
        <f t="shared" si="3"/>
        <v>45396</v>
      </c>
      <c r="R32" s="2">
        <f t="shared" si="3"/>
        <v>45403</v>
      </c>
      <c r="S32" s="2">
        <f t="shared" si="3"/>
        <v>45410</v>
      </c>
      <c r="T32" s="2">
        <f t="shared" si="3"/>
        <v>45417</v>
      </c>
      <c r="U32" s="2">
        <f t="shared" si="3"/>
        <v>45424</v>
      </c>
      <c r="V32" s="2">
        <f t="shared" si="3"/>
        <v>45431</v>
      </c>
      <c r="W32" s="2">
        <f t="shared" si="3"/>
        <v>45438</v>
      </c>
      <c r="X32" s="2">
        <f t="shared" si="3"/>
        <v>45445</v>
      </c>
      <c r="Y32" s="2">
        <f t="shared" si="3"/>
        <v>45452</v>
      </c>
      <c r="Z32" s="2">
        <f t="shared" si="3"/>
        <v>45459</v>
      </c>
      <c r="AA32" s="2">
        <f t="shared" si="3"/>
        <v>45466</v>
      </c>
      <c r="AB32" s="2">
        <f t="shared" si="3"/>
        <v>45473</v>
      </c>
      <c r="AC32" s="2">
        <f t="shared" si="3"/>
        <v>45480</v>
      </c>
      <c r="AD32" s="2">
        <f t="shared" si="3"/>
        <v>45487</v>
      </c>
      <c r="AE32" s="2">
        <f t="shared" si="3"/>
        <v>45494</v>
      </c>
      <c r="AF32" s="2">
        <f t="shared" si="3"/>
        <v>45501</v>
      </c>
      <c r="AG32" s="2">
        <f t="shared" si="3"/>
        <v>45508</v>
      </c>
      <c r="AH32" s="2">
        <f t="shared" si="3"/>
        <v>45515</v>
      </c>
      <c r="AI32" s="2">
        <f t="shared" si="3"/>
        <v>45522</v>
      </c>
      <c r="AJ32" s="2">
        <f t="shared" si="3"/>
        <v>45529</v>
      </c>
      <c r="AK32" s="2">
        <f t="shared" si="3"/>
        <v>45536</v>
      </c>
      <c r="AL32" s="2">
        <f t="shared" si="3"/>
        <v>45543</v>
      </c>
      <c r="AM32" s="2">
        <f t="shared" si="3"/>
        <v>45550</v>
      </c>
      <c r="AN32" s="2">
        <f t="shared" si="3"/>
        <v>45557</v>
      </c>
      <c r="AO32" s="2">
        <f t="shared" si="3"/>
        <v>45564</v>
      </c>
      <c r="AP32" s="2">
        <f t="shared" si="3"/>
        <v>45571</v>
      </c>
      <c r="AQ32" s="2">
        <f t="shared" si="3"/>
        <v>45578</v>
      </c>
      <c r="AR32" s="2">
        <f t="shared" si="3"/>
        <v>45585</v>
      </c>
      <c r="AS32" s="2">
        <f t="shared" si="3"/>
        <v>45592</v>
      </c>
      <c r="AT32" s="2">
        <f t="shared" si="3"/>
        <v>45599</v>
      </c>
      <c r="AU32" s="2">
        <f t="shared" si="3"/>
        <v>45606</v>
      </c>
      <c r="AV32" s="2">
        <f t="shared" si="3"/>
        <v>45613</v>
      </c>
      <c r="AW32" s="2">
        <f t="shared" si="3"/>
        <v>45620</v>
      </c>
      <c r="AX32" s="2">
        <f t="shared" si="3"/>
        <v>45627</v>
      </c>
      <c r="AY32" s="2">
        <f t="shared" si="3"/>
        <v>45634</v>
      </c>
      <c r="AZ32" s="2">
        <f t="shared" si="3"/>
        <v>45641</v>
      </c>
      <c r="BA32" s="2">
        <f t="shared" si="3"/>
        <v>45648</v>
      </c>
      <c r="BB32" s="2">
        <f t="shared" si="3"/>
        <v>45655</v>
      </c>
    </row>
    <row r="33" spans="1:54" x14ac:dyDescent="0.3">
      <c r="C33" s="3" t="str">
        <f t="shared" ref="C33:BB33" si="4">C3</f>
        <v>Woche 1</v>
      </c>
      <c r="D33" s="3" t="str">
        <f t="shared" si="4"/>
        <v>Woche 2</v>
      </c>
      <c r="E33" s="3" t="str">
        <f t="shared" si="4"/>
        <v>Woche 3</v>
      </c>
      <c r="F33" s="3" t="str">
        <f t="shared" si="4"/>
        <v>Woche 4</v>
      </c>
      <c r="G33" s="3" t="str">
        <f t="shared" si="4"/>
        <v>Woche 5</v>
      </c>
      <c r="H33" s="3" t="str">
        <f t="shared" si="4"/>
        <v>Woche 6</v>
      </c>
      <c r="I33" s="3" t="str">
        <f t="shared" si="4"/>
        <v>Woche 7</v>
      </c>
      <c r="J33" s="3" t="str">
        <f t="shared" si="4"/>
        <v>Woche 8</v>
      </c>
      <c r="K33" s="3" t="str">
        <f t="shared" si="4"/>
        <v>Woche 9</v>
      </c>
      <c r="L33" s="3" t="str">
        <f t="shared" si="4"/>
        <v>Woche 10</v>
      </c>
      <c r="M33" s="3" t="str">
        <f t="shared" si="4"/>
        <v>Woche 11</v>
      </c>
      <c r="N33" s="3" t="str">
        <f t="shared" si="4"/>
        <v>Woche 12</v>
      </c>
      <c r="O33" s="3" t="str">
        <f t="shared" si="4"/>
        <v>Woche 13</v>
      </c>
      <c r="P33" s="3" t="str">
        <f t="shared" si="4"/>
        <v>Woche 14</v>
      </c>
      <c r="Q33" s="3" t="str">
        <f t="shared" si="4"/>
        <v>Woche 15</v>
      </c>
      <c r="R33" s="3" t="str">
        <f t="shared" si="4"/>
        <v>Woche 16</v>
      </c>
      <c r="S33" s="3" t="str">
        <f t="shared" si="4"/>
        <v>Woche 17</v>
      </c>
      <c r="T33" s="3" t="str">
        <f t="shared" si="4"/>
        <v>Woche 18</v>
      </c>
      <c r="U33" s="3" t="str">
        <f t="shared" si="4"/>
        <v>Woche 19</v>
      </c>
      <c r="V33" s="3" t="str">
        <f t="shared" si="4"/>
        <v>Woche 20</v>
      </c>
      <c r="W33" s="3" t="str">
        <f t="shared" si="4"/>
        <v>Woche 21</v>
      </c>
      <c r="X33" s="3" t="str">
        <f t="shared" si="4"/>
        <v>Woche 22</v>
      </c>
      <c r="Y33" s="3" t="str">
        <f t="shared" si="4"/>
        <v>Woche 23</v>
      </c>
      <c r="Z33" s="3" t="str">
        <f t="shared" si="4"/>
        <v>Woche 24</v>
      </c>
      <c r="AA33" s="3" t="str">
        <f t="shared" si="4"/>
        <v>Woche 25</v>
      </c>
      <c r="AB33" s="3" t="str">
        <f t="shared" si="4"/>
        <v>Woche 26</v>
      </c>
      <c r="AC33" s="3" t="str">
        <f t="shared" si="4"/>
        <v>Woche 27</v>
      </c>
      <c r="AD33" s="3" t="str">
        <f t="shared" si="4"/>
        <v>Woche 28</v>
      </c>
      <c r="AE33" s="3" t="str">
        <f t="shared" si="4"/>
        <v>Woche 29</v>
      </c>
      <c r="AF33" s="3" t="str">
        <f t="shared" si="4"/>
        <v>Woche 30</v>
      </c>
      <c r="AG33" s="3" t="str">
        <f t="shared" si="4"/>
        <v>Woche 31</v>
      </c>
      <c r="AH33" s="3" t="str">
        <f t="shared" si="4"/>
        <v>Woche 32</v>
      </c>
      <c r="AI33" s="3" t="str">
        <f t="shared" si="4"/>
        <v>Woche 33</v>
      </c>
      <c r="AJ33" s="3" t="str">
        <f t="shared" si="4"/>
        <v>Woche 34</v>
      </c>
      <c r="AK33" s="3" t="str">
        <f t="shared" si="4"/>
        <v>Woche 35</v>
      </c>
      <c r="AL33" s="3" t="str">
        <f t="shared" si="4"/>
        <v>Woche 36</v>
      </c>
      <c r="AM33" s="3" t="str">
        <f t="shared" si="4"/>
        <v>Woche 37</v>
      </c>
      <c r="AN33" s="3" t="str">
        <f t="shared" si="4"/>
        <v>Woche 38</v>
      </c>
      <c r="AO33" s="3" t="str">
        <f t="shared" si="4"/>
        <v>Woche 39</v>
      </c>
      <c r="AP33" s="3" t="str">
        <f t="shared" si="4"/>
        <v>Woche 40</v>
      </c>
      <c r="AQ33" s="3" t="str">
        <f t="shared" si="4"/>
        <v>Woche 41</v>
      </c>
      <c r="AR33" s="3" t="str">
        <f t="shared" si="4"/>
        <v>Woche 42</v>
      </c>
      <c r="AS33" s="3" t="str">
        <f t="shared" si="4"/>
        <v>Woche 43</v>
      </c>
      <c r="AT33" s="3" t="str">
        <f t="shared" si="4"/>
        <v>Woche 44</v>
      </c>
      <c r="AU33" s="3" t="str">
        <f t="shared" si="4"/>
        <v>Woche 45</v>
      </c>
      <c r="AV33" s="3" t="str">
        <f t="shared" si="4"/>
        <v>Woche 46</v>
      </c>
      <c r="AW33" s="3" t="str">
        <f t="shared" si="4"/>
        <v>Woche 47</v>
      </c>
      <c r="AX33" s="3" t="str">
        <f t="shared" si="4"/>
        <v>Woche 48</v>
      </c>
      <c r="AY33" s="3" t="str">
        <f t="shared" si="4"/>
        <v>Woche 49</v>
      </c>
      <c r="AZ33" s="3" t="str">
        <f t="shared" si="4"/>
        <v>Woche 50</v>
      </c>
      <c r="BA33" s="3" t="str">
        <f t="shared" si="4"/>
        <v>Woche 51</v>
      </c>
      <c r="BB33" s="3" t="str">
        <f t="shared" si="4"/>
        <v>Woche 52</v>
      </c>
    </row>
    <row r="34" spans="1:54" x14ac:dyDescent="0.3">
      <c r="A34" s="3" t="s">
        <v>300</v>
      </c>
    </row>
    <row r="35" spans="1:54" x14ac:dyDescent="0.3">
      <c r="A35" s="3" t="str">
        <f>+Voraussetzung!B7</f>
        <v>Produkt 1</v>
      </c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</row>
    <row r="36" spans="1:54" x14ac:dyDescent="0.3">
      <c r="A36" s="3" t="str">
        <f>+Voraussetzung!B8</f>
        <v>Produkt 2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</row>
    <row r="37" spans="1:54" x14ac:dyDescent="0.3">
      <c r="A37" s="3" t="str">
        <f>+Voraussetzung!B9</f>
        <v>Produkt 3</v>
      </c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</row>
    <row r="38" spans="1:54" x14ac:dyDescent="0.3">
      <c r="A38" s="3">
        <f>+Voraussetzung!B10</f>
        <v>0</v>
      </c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</row>
    <row r="39" spans="1:54" x14ac:dyDescent="0.3">
      <c r="A39" s="3">
        <f>+Voraussetzung!B11</f>
        <v>0</v>
      </c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</row>
    <row r="40" spans="1:54" x14ac:dyDescent="0.3">
      <c r="A40" s="3">
        <f>+Voraussetzung!B12</f>
        <v>0</v>
      </c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</row>
    <row r="41" spans="1:54" x14ac:dyDescent="0.3">
      <c r="A41" s="3">
        <f>+Voraussetzung!B13</f>
        <v>0</v>
      </c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</row>
    <row r="42" spans="1:54" x14ac:dyDescent="0.3">
      <c r="A42" s="3">
        <f>+Voraussetzung!B14</f>
        <v>0</v>
      </c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</row>
    <row r="43" spans="1:54" x14ac:dyDescent="0.3">
      <c r="A43" s="3">
        <f>+Voraussetzung!B15</f>
        <v>0</v>
      </c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</row>
    <row r="44" spans="1:54" x14ac:dyDescent="0.3">
      <c r="A44" s="3">
        <f>+Voraussetzung!B16</f>
        <v>0</v>
      </c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</row>
    <row r="45" spans="1:54" x14ac:dyDescent="0.3">
      <c r="A45" s="3">
        <f>+Voraussetzung!B17</f>
        <v>0</v>
      </c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</row>
    <row r="46" spans="1:54" x14ac:dyDescent="0.3">
      <c r="A46" s="3">
        <f>+Voraussetzung!B18</f>
        <v>0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</row>
    <row r="47" spans="1:54" x14ac:dyDescent="0.3">
      <c r="A47" s="3">
        <f>+Voraussetzung!B19</f>
        <v>0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</row>
    <row r="48" spans="1:54" x14ac:dyDescent="0.3">
      <c r="A48" s="3">
        <f>+Voraussetzung!B20</f>
        <v>0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</row>
    <row r="49" spans="1:54" x14ac:dyDescent="0.3">
      <c r="A49" s="3">
        <f>+Voraussetzung!B21</f>
        <v>0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</row>
    <row r="50" spans="1:54" x14ac:dyDescent="0.3">
      <c r="A50" s="3">
        <f>+Voraussetzung!B22</f>
        <v>0</v>
      </c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</row>
    <row r="51" spans="1:54" x14ac:dyDescent="0.3">
      <c r="A51" s="3">
        <f>+Voraussetzung!B23</f>
        <v>0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</row>
    <row r="52" spans="1:54" x14ac:dyDescent="0.3">
      <c r="A52" s="3">
        <f>+Voraussetzung!B24</f>
        <v>0</v>
      </c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</row>
    <row r="53" spans="1:54" x14ac:dyDescent="0.3">
      <c r="A53" s="3">
        <f>+Voraussetzung!B25</f>
        <v>0</v>
      </c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</row>
    <row r="54" spans="1:54" x14ac:dyDescent="0.3">
      <c r="A54" s="3">
        <f>+Voraussetzung!B26</f>
        <v>0</v>
      </c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</row>
    <row r="55" spans="1:54" x14ac:dyDescent="0.3">
      <c r="A55" s="3">
        <f>+Voraussetzung!B27</f>
        <v>0</v>
      </c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</row>
    <row r="56" spans="1:54" x14ac:dyDescent="0.3">
      <c r="A56" s="3">
        <f>+Voraussetzung!B28</f>
        <v>0</v>
      </c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</row>
    <row r="57" spans="1:54" x14ac:dyDescent="0.3">
      <c r="A57" s="3">
        <f>+Voraussetzung!B29</f>
        <v>0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</row>
    <row r="58" spans="1:54" x14ac:dyDescent="0.3">
      <c r="A58" s="3">
        <f>+Voraussetzung!B30</f>
        <v>0</v>
      </c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</row>
    <row r="59" spans="1:54" x14ac:dyDescent="0.3">
      <c r="A59" s="3">
        <f>+Voraussetzung!B31</f>
        <v>0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</row>
    <row r="61" spans="1:54" x14ac:dyDescent="0.3">
      <c r="U61" s="7" t="s">
        <v>212</v>
      </c>
      <c r="V61"/>
    </row>
    <row r="62" spans="1:54" x14ac:dyDescent="0.3">
      <c r="U62" t="s">
        <v>35</v>
      </c>
      <c r="V62" s="107" t="s">
        <v>213</v>
      </c>
    </row>
    <row r="63" spans="1:54" x14ac:dyDescent="0.3">
      <c r="U63" t="s">
        <v>36</v>
      </c>
      <c r="V63" s="106" t="s">
        <v>214</v>
      </c>
    </row>
    <row r="64" spans="1:54" x14ac:dyDescent="0.3">
      <c r="U64" t="s">
        <v>37</v>
      </c>
      <c r="V64" s="106" t="s">
        <v>215</v>
      </c>
    </row>
    <row r="65" spans="21:22" x14ac:dyDescent="0.3">
      <c r="U65" t="s">
        <v>38</v>
      </c>
      <c r="V65" s="106" t="s">
        <v>216</v>
      </c>
    </row>
  </sheetData>
  <protectedRanges>
    <protectedRange sqref="C35:BB59" name="Sales Actual"/>
    <protectedRange sqref="C13:BB29" name="Sales Projection"/>
    <protectedRange sqref="C5:BB12" name="Sales Projection_1"/>
  </protectedRanges>
  <phoneticPr fontId="13" type="noConversion"/>
  <hyperlinks>
    <hyperlink ref="V62" location="Sales!C5" display="Enter the total number of units expected to be sold each week in the green shaded area (Sales Tab)" xr:uid="{C553FB9C-2392-4319-B4D6-473E2025CCDB}"/>
    <hyperlink ref="V63" location="'Product 1'!D8" display="Enter the total number of units needed to be at Amazon before stock runs out in Row 8 (Product Tab 1, 2, etc) - consider lead time" xr:uid="{CFB56413-EDF6-4DCE-BC31-3F78E8BD89B9}"/>
    <hyperlink ref="V64" location="'Product 1'!D46" display="Enter the total amount of PPC advertising spent each week in Row 46 (Product Tab 1, 2, etc)" xr:uid="{3FC8730A-2DBB-4568-83E0-E8D7D83BF0EC}"/>
    <hyperlink ref="V65" location="Sales!C25" display="Enter the total number of units actutally sold each week in the yellow shaded area (Sales Tab)" xr:uid="{BA506ECD-D956-4A8D-98C4-09B0F9FC5D2C}"/>
  </hyperlinks>
  <pageMargins left="0.25" right="0.25" top="0.75" bottom="0.75" header="0.3" footer="0.3"/>
  <pageSetup paperSize="9" scale="26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A505E-4A2C-4CA8-898E-E37827C7C866}">
  <sheetPr codeName="Sheet30">
    <tabColor theme="8" tint="0.59999389629810485"/>
  </sheetPr>
  <dimension ref="A1:BC107"/>
  <sheetViews>
    <sheetView workbookViewId="0">
      <pane xSplit="3" ySplit="3" topLeftCell="AH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+Voraussetzung!B25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+Eröffnungsbilanz!B36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IF(ISBLANK(Verkäufe!C53),-Verkäufe!C23,-Verkäufe!C53)</f>
        <v>0</v>
      </c>
      <c r="E6" s="14">
        <f>IF(ISBLANK(Verkäufe!D53),-Verkäufe!D23,-Verkäufe!D53)</f>
        <v>0</v>
      </c>
      <c r="F6" s="14">
        <f>IF(ISBLANK(Verkäufe!E53),-Verkäufe!E23,-Verkäufe!E53)</f>
        <v>0</v>
      </c>
      <c r="G6" s="14">
        <f>IF(ISBLANK(Verkäufe!F53),-Verkäufe!F23,-Verkäufe!F53)</f>
        <v>0</v>
      </c>
      <c r="H6" s="14">
        <f>IF(ISBLANK(Verkäufe!G53),-Verkäufe!G23,-Verkäufe!G53)</f>
        <v>0</v>
      </c>
      <c r="I6" s="14">
        <f>IF(ISBLANK(Verkäufe!H53),-Verkäufe!H23,-Verkäufe!H53)</f>
        <v>0</v>
      </c>
      <c r="J6" s="14">
        <f>IF(ISBLANK(Verkäufe!I53),-Verkäufe!I23,-Verkäufe!I53)</f>
        <v>0</v>
      </c>
      <c r="K6" s="14">
        <f>IF(ISBLANK(Verkäufe!J53),-Verkäufe!J23,-Verkäufe!J53)</f>
        <v>0</v>
      </c>
      <c r="L6" s="14">
        <f>IF(ISBLANK(Verkäufe!K53),-Verkäufe!K23,-Verkäufe!K53)</f>
        <v>0</v>
      </c>
      <c r="M6" s="14">
        <f>IF(ISBLANK(Verkäufe!L53),-Verkäufe!L23,-Verkäufe!L53)</f>
        <v>0</v>
      </c>
      <c r="N6" s="14">
        <f>IF(ISBLANK(Verkäufe!M53),-Verkäufe!M23,-Verkäufe!M53)</f>
        <v>0</v>
      </c>
      <c r="O6" s="14">
        <f>IF(ISBLANK(Verkäufe!N53),-Verkäufe!N23,-Verkäufe!N53)</f>
        <v>0</v>
      </c>
      <c r="P6" s="14">
        <f>IF(ISBLANK(Verkäufe!O53),-Verkäufe!O23,-Verkäufe!O53)</f>
        <v>0</v>
      </c>
      <c r="Q6" s="14">
        <f>IF(ISBLANK(Verkäufe!P53),-Verkäufe!P23,-Verkäufe!P53)</f>
        <v>0</v>
      </c>
      <c r="R6" s="14">
        <f>IF(ISBLANK(Verkäufe!Q53),-Verkäufe!Q23,-Verkäufe!Q53)</f>
        <v>0</v>
      </c>
      <c r="S6" s="14">
        <f>IF(ISBLANK(Verkäufe!R53),-Verkäufe!R23,-Verkäufe!R53)</f>
        <v>0</v>
      </c>
      <c r="T6" s="14">
        <f>IF(ISBLANK(Verkäufe!S53),-Verkäufe!S23,-Verkäufe!S53)</f>
        <v>0</v>
      </c>
      <c r="U6" s="14">
        <f>IF(ISBLANK(Verkäufe!T53),-Verkäufe!T23,-Verkäufe!T53)</f>
        <v>0</v>
      </c>
      <c r="V6" s="14">
        <f>IF(ISBLANK(Verkäufe!U53),-Verkäufe!U23,-Verkäufe!U53)</f>
        <v>0</v>
      </c>
      <c r="W6" s="14">
        <f>IF(ISBLANK(Verkäufe!V53),-Verkäufe!V23,-Verkäufe!V53)</f>
        <v>0</v>
      </c>
      <c r="X6" s="14">
        <f>IF(ISBLANK(Verkäufe!W53),-Verkäufe!W23,-Verkäufe!W53)</f>
        <v>0</v>
      </c>
      <c r="Y6" s="14">
        <f>IF(ISBLANK(Verkäufe!X53),-Verkäufe!X23,-Verkäufe!X53)</f>
        <v>0</v>
      </c>
      <c r="Z6" s="14">
        <f>IF(ISBLANK(Verkäufe!Y53),-Verkäufe!Y23,-Verkäufe!Y53)</f>
        <v>0</v>
      </c>
      <c r="AA6" s="14">
        <f>IF(ISBLANK(Verkäufe!Z53),-Verkäufe!Z23,-Verkäufe!Z53)</f>
        <v>0</v>
      </c>
      <c r="AB6" s="14">
        <f>IF(ISBLANK(Verkäufe!AA53),-Verkäufe!AA23,-Verkäufe!AA53)</f>
        <v>0</v>
      </c>
      <c r="AC6" s="14">
        <f>IF(ISBLANK(Verkäufe!AB53),-Verkäufe!AB23,-Verkäufe!AB53)</f>
        <v>0</v>
      </c>
      <c r="AD6" s="14">
        <f>IF(ISBLANK(Verkäufe!AC53),-Verkäufe!AC23,-Verkäufe!AC53)</f>
        <v>0</v>
      </c>
      <c r="AE6" s="14">
        <f>IF(ISBLANK(Verkäufe!AD53),-Verkäufe!AD23,-Verkäufe!AD53)</f>
        <v>0</v>
      </c>
      <c r="AF6" s="14">
        <f>IF(ISBLANK(Verkäufe!AE53),-Verkäufe!AE23,-Verkäufe!AE53)</f>
        <v>0</v>
      </c>
      <c r="AG6" s="14">
        <f>IF(ISBLANK(Verkäufe!AF53),-Verkäufe!AF23,-Verkäufe!AF53)</f>
        <v>0</v>
      </c>
      <c r="AH6" s="14">
        <f>IF(ISBLANK(Verkäufe!AG53),-Verkäufe!AG23,-Verkäufe!AG53)</f>
        <v>0</v>
      </c>
      <c r="AI6" s="14">
        <f>IF(ISBLANK(Verkäufe!AH53),-Verkäufe!AH23,-Verkäufe!AH53)</f>
        <v>0</v>
      </c>
      <c r="AJ6" s="14">
        <f>IF(ISBLANK(Verkäufe!AI53),-Verkäufe!AI23,-Verkäufe!AI53)</f>
        <v>0</v>
      </c>
      <c r="AK6" s="14">
        <f>IF(ISBLANK(Verkäufe!AJ53),-Verkäufe!AJ23,-Verkäufe!AJ53)</f>
        <v>0</v>
      </c>
      <c r="AL6" s="14">
        <f>IF(ISBLANK(Verkäufe!AK53),-Verkäufe!AK23,-Verkäufe!AK53)</f>
        <v>0</v>
      </c>
      <c r="AM6" s="14">
        <f>IF(ISBLANK(Verkäufe!AL53),-Verkäufe!AL23,-Verkäufe!AL53)</f>
        <v>0</v>
      </c>
      <c r="AN6" s="14">
        <f>IF(ISBLANK(Verkäufe!AM53),-Verkäufe!AM23,-Verkäufe!AM53)</f>
        <v>0</v>
      </c>
      <c r="AO6" s="14">
        <f>IF(ISBLANK(Verkäufe!AN53),-Verkäufe!AN23,-Verkäufe!AN53)</f>
        <v>0</v>
      </c>
      <c r="AP6" s="14">
        <f>IF(ISBLANK(Verkäufe!AO53),-Verkäufe!AO23,-Verkäufe!AO53)</f>
        <v>0</v>
      </c>
      <c r="AQ6" s="14">
        <f>IF(ISBLANK(Verkäufe!AP53),-Verkäufe!AP23,-Verkäufe!AP53)</f>
        <v>0</v>
      </c>
      <c r="AR6" s="14">
        <f>IF(ISBLANK(Verkäufe!AQ53),-Verkäufe!AQ23,-Verkäufe!AQ53)</f>
        <v>0</v>
      </c>
      <c r="AS6" s="14">
        <f>IF(ISBLANK(Verkäufe!AR53),-Verkäufe!AR23,-Verkäufe!AR53)</f>
        <v>0</v>
      </c>
      <c r="AT6" s="14">
        <f>IF(ISBLANK(Verkäufe!AS53),-Verkäufe!AS23,-Verkäufe!AS53)</f>
        <v>0</v>
      </c>
      <c r="AU6" s="14">
        <f>IF(ISBLANK(Verkäufe!AT53),-Verkäufe!AT23,-Verkäufe!AT53)</f>
        <v>0</v>
      </c>
      <c r="AV6" s="14">
        <f>IF(ISBLANK(Verkäufe!AU53),-Verkäufe!AU23,-Verkäufe!AU53)</f>
        <v>0</v>
      </c>
      <c r="AW6" s="14">
        <f>IF(ISBLANK(Verkäufe!AV53),-Verkäufe!AV23,-Verkäufe!AV53)</f>
        <v>0</v>
      </c>
      <c r="AX6" s="14">
        <f>IF(ISBLANK(Verkäufe!AW53),-Verkäufe!AW23,-Verkäufe!AW53)</f>
        <v>0</v>
      </c>
      <c r="AY6" s="14">
        <f>IF(ISBLANK(Verkäufe!AX53),-Verkäufe!AX23,-Verkäufe!AX53)</f>
        <v>0</v>
      </c>
      <c r="AZ6" s="14">
        <f>IF(ISBLANK(Verkäufe!AY53),-Verkäufe!AY23,-Verkäufe!AY53)</f>
        <v>0</v>
      </c>
      <c r="BA6" s="14">
        <f>IF(ISBLANK(Verkäufe!AZ53),-Verkäufe!AZ23,-Verkäufe!AZ53)</f>
        <v>0</v>
      </c>
      <c r="BB6" s="14">
        <f>IF(ISBLANK(Verkäufe!BA53),-Verkäufe!BA23,-Verkäufe!BA53)</f>
        <v>0</v>
      </c>
      <c r="BC6" s="14">
        <f>IF(ISBLANK(Verkäufe!BB53),-Verkäufe!BB23,-Verkäufe!BB53)</f>
        <v>0</v>
      </c>
    </row>
    <row r="7" spans="1:55" x14ac:dyDescent="0.3">
      <c r="A7" s="3" t="s">
        <v>124</v>
      </c>
      <c r="B7" s="39" t="s">
        <v>125</v>
      </c>
      <c r="C7" s="14">
        <f>+Eröffnungsbilanz!B67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+Voraussetzung!$D$25</f>
        <v>0</v>
      </c>
    </row>
    <row r="14" spans="1:55" x14ac:dyDescent="0.3">
      <c r="A14" s="3" t="s">
        <v>44</v>
      </c>
      <c r="B14" s="99">
        <f>+B13*Voraussetzung!$G$25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+Voraussetzung!$E$25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+Voraussetzung!$C$25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+Voraussetzung!$F$25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A7B26-FD16-49DF-9CDC-5F0CCFE2779D}">
  <sheetPr codeName="Sheet31">
    <tabColor theme="8" tint="0.59999389629810485"/>
  </sheetPr>
  <dimension ref="A1:BC107"/>
  <sheetViews>
    <sheetView workbookViewId="0">
      <pane xSplit="3" ySplit="3" topLeftCell="D6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+Voraussetzung!B26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+Eröffnungsbilanz!B37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IF(ISBLANK(Verkäufe!C54),-Verkäufe!C24,-Verkäufe!C54)</f>
        <v>0</v>
      </c>
      <c r="E6" s="14">
        <f>IF(ISBLANK(Verkäufe!D54),-Verkäufe!D24,-Verkäufe!D54)</f>
        <v>0</v>
      </c>
      <c r="F6" s="14">
        <f>IF(ISBLANK(Verkäufe!E54),-Verkäufe!E24,-Verkäufe!E54)</f>
        <v>0</v>
      </c>
      <c r="G6" s="14">
        <f>IF(ISBLANK(Verkäufe!F54),-Verkäufe!F24,-Verkäufe!F54)</f>
        <v>0</v>
      </c>
      <c r="H6" s="14">
        <f>IF(ISBLANK(Verkäufe!G54),-Verkäufe!G24,-Verkäufe!G54)</f>
        <v>0</v>
      </c>
      <c r="I6" s="14">
        <f>IF(ISBLANK(Verkäufe!H54),-Verkäufe!H24,-Verkäufe!H54)</f>
        <v>0</v>
      </c>
      <c r="J6" s="14">
        <f>IF(ISBLANK(Verkäufe!I54),-Verkäufe!I24,-Verkäufe!I54)</f>
        <v>0</v>
      </c>
      <c r="K6" s="14">
        <f>IF(ISBLANK(Verkäufe!J54),-Verkäufe!J24,-Verkäufe!J54)</f>
        <v>0</v>
      </c>
      <c r="L6" s="14">
        <f>IF(ISBLANK(Verkäufe!K54),-Verkäufe!K24,-Verkäufe!K54)</f>
        <v>0</v>
      </c>
      <c r="M6" s="14">
        <f>IF(ISBLANK(Verkäufe!L54),-Verkäufe!L24,-Verkäufe!L54)</f>
        <v>0</v>
      </c>
      <c r="N6" s="14">
        <f>IF(ISBLANK(Verkäufe!M54),-Verkäufe!M24,-Verkäufe!M54)</f>
        <v>0</v>
      </c>
      <c r="O6" s="14">
        <f>IF(ISBLANK(Verkäufe!N54),-Verkäufe!N24,-Verkäufe!N54)</f>
        <v>0</v>
      </c>
      <c r="P6" s="14">
        <f>IF(ISBLANK(Verkäufe!O54),-Verkäufe!O24,-Verkäufe!O54)</f>
        <v>0</v>
      </c>
      <c r="Q6" s="14">
        <f>IF(ISBLANK(Verkäufe!P54),-Verkäufe!P24,-Verkäufe!P54)</f>
        <v>0</v>
      </c>
      <c r="R6" s="14">
        <f>IF(ISBLANK(Verkäufe!Q54),-Verkäufe!Q24,-Verkäufe!Q54)</f>
        <v>0</v>
      </c>
      <c r="S6" s="14">
        <f>IF(ISBLANK(Verkäufe!R54),-Verkäufe!R24,-Verkäufe!R54)</f>
        <v>0</v>
      </c>
      <c r="T6" s="14">
        <f>IF(ISBLANK(Verkäufe!S54),-Verkäufe!S24,-Verkäufe!S54)</f>
        <v>0</v>
      </c>
      <c r="U6" s="14">
        <f>IF(ISBLANK(Verkäufe!T54),-Verkäufe!T24,-Verkäufe!T54)</f>
        <v>0</v>
      </c>
      <c r="V6" s="14">
        <f>IF(ISBLANK(Verkäufe!U54),-Verkäufe!U24,-Verkäufe!U54)</f>
        <v>0</v>
      </c>
      <c r="W6" s="14">
        <f>IF(ISBLANK(Verkäufe!V54),-Verkäufe!V24,-Verkäufe!V54)</f>
        <v>0</v>
      </c>
      <c r="X6" s="14">
        <f>IF(ISBLANK(Verkäufe!W54),-Verkäufe!W24,-Verkäufe!W54)</f>
        <v>0</v>
      </c>
      <c r="Y6" s="14">
        <f>IF(ISBLANK(Verkäufe!X54),-Verkäufe!X24,-Verkäufe!X54)</f>
        <v>0</v>
      </c>
      <c r="Z6" s="14">
        <f>IF(ISBLANK(Verkäufe!Y54),-Verkäufe!Y24,-Verkäufe!Y54)</f>
        <v>0</v>
      </c>
      <c r="AA6" s="14">
        <f>IF(ISBLANK(Verkäufe!Z54),-Verkäufe!Z24,-Verkäufe!Z54)</f>
        <v>0</v>
      </c>
      <c r="AB6" s="14">
        <f>IF(ISBLANK(Verkäufe!AA54),-Verkäufe!AA24,-Verkäufe!AA54)</f>
        <v>0</v>
      </c>
      <c r="AC6" s="14">
        <f>IF(ISBLANK(Verkäufe!AB54),-Verkäufe!AB24,-Verkäufe!AB54)</f>
        <v>0</v>
      </c>
      <c r="AD6" s="14">
        <f>IF(ISBLANK(Verkäufe!AC54),-Verkäufe!AC24,-Verkäufe!AC54)</f>
        <v>0</v>
      </c>
      <c r="AE6" s="14">
        <f>IF(ISBLANK(Verkäufe!AD54),-Verkäufe!AD24,-Verkäufe!AD54)</f>
        <v>0</v>
      </c>
      <c r="AF6" s="14">
        <f>IF(ISBLANK(Verkäufe!AE54),-Verkäufe!AE24,-Verkäufe!AE54)</f>
        <v>0</v>
      </c>
      <c r="AG6" s="14">
        <f>IF(ISBLANK(Verkäufe!AF54),-Verkäufe!AF24,-Verkäufe!AF54)</f>
        <v>0</v>
      </c>
      <c r="AH6" s="14">
        <f>IF(ISBLANK(Verkäufe!AG54),-Verkäufe!AG24,-Verkäufe!AG54)</f>
        <v>0</v>
      </c>
      <c r="AI6" s="14">
        <f>IF(ISBLANK(Verkäufe!AH54),-Verkäufe!AH24,-Verkäufe!AH54)</f>
        <v>0</v>
      </c>
      <c r="AJ6" s="14">
        <f>IF(ISBLANK(Verkäufe!AI54),-Verkäufe!AI24,-Verkäufe!AI54)</f>
        <v>0</v>
      </c>
      <c r="AK6" s="14">
        <f>IF(ISBLANK(Verkäufe!AJ54),-Verkäufe!AJ24,-Verkäufe!AJ54)</f>
        <v>0</v>
      </c>
      <c r="AL6" s="14">
        <f>IF(ISBLANK(Verkäufe!AK54),-Verkäufe!AK24,-Verkäufe!AK54)</f>
        <v>0</v>
      </c>
      <c r="AM6" s="14">
        <f>IF(ISBLANK(Verkäufe!AL54),-Verkäufe!AL24,-Verkäufe!AL54)</f>
        <v>0</v>
      </c>
      <c r="AN6" s="14">
        <f>IF(ISBLANK(Verkäufe!AM54),-Verkäufe!AM24,-Verkäufe!AM54)</f>
        <v>0</v>
      </c>
      <c r="AO6" s="14">
        <f>IF(ISBLANK(Verkäufe!AN54),-Verkäufe!AN24,-Verkäufe!AN54)</f>
        <v>0</v>
      </c>
      <c r="AP6" s="14">
        <f>IF(ISBLANK(Verkäufe!AO54),-Verkäufe!AO24,-Verkäufe!AO54)</f>
        <v>0</v>
      </c>
      <c r="AQ6" s="14">
        <f>IF(ISBLANK(Verkäufe!AP54),-Verkäufe!AP24,-Verkäufe!AP54)</f>
        <v>0</v>
      </c>
      <c r="AR6" s="14">
        <f>IF(ISBLANK(Verkäufe!AQ54),-Verkäufe!AQ24,-Verkäufe!AQ54)</f>
        <v>0</v>
      </c>
      <c r="AS6" s="14">
        <f>IF(ISBLANK(Verkäufe!AR54),-Verkäufe!AR24,-Verkäufe!AR54)</f>
        <v>0</v>
      </c>
      <c r="AT6" s="14">
        <f>IF(ISBLANK(Verkäufe!AS54),-Verkäufe!AS24,-Verkäufe!AS54)</f>
        <v>0</v>
      </c>
      <c r="AU6" s="14">
        <f>IF(ISBLANK(Verkäufe!AT54),-Verkäufe!AT24,-Verkäufe!AT54)</f>
        <v>0</v>
      </c>
      <c r="AV6" s="14">
        <f>IF(ISBLANK(Verkäufe!AU54),-Verkäufe!AU24,-Verkäufe!AU54)</f>
        <v>0</v>
      </c>
      <c r="AW6" s="14">
        <f>IF(ISBLANK(Verkäufe!AV54),-Verkäufe!AV24,-Verkäufe!AV54)</f>
        <v>0</v>
      </c>
      <c r="AX6" s="14">
        <f>IF(ISBLANK(Verkäufe!AW54),-Verkäufe!AW24,-Verkäufe!AW54)</f>
        <v>0</v>
      </c>
      <c r="AY6" s="14">
        <f>IF(ISBLANK(Verkäufe!AX54),-Verkäufe!AX24,-Verkäufe!AX54)</f>
        <v>0</v>
      </c>
      <c r="AZ6" s="14">
        <f>IF(ISBLANK(Verkäufe!AY54),-Verkäufe!AY24,-Verkäufe!AY54)</f>
        <v>0</v>
      </c>
      <c r="BA6" s="14">
        <f>IF(ISBLANK(Verkäufe!AZ54),-Verkäufe!AZ24,-Verkäufe!AZ54)</f>
        <v>0</v>
      </c>
      <c r="BB6" s="14">
        <f>IF(ISBLANK(Verkäufe!BA54),-Verkäufe!BA24,-Verkäufe!BA54)</f>
        <v>0</v>
      </c>
      <c r="BC6" s="14">
        <f>IF(ISBLANK(Verkäufe!BB54),-Verkäufe!BB24,-Verkäufe!BB54)</f>
        <v>0</v>
      </c>
    </row>
    <row r="7" spans="1:55" x14ac:dyDescent="0.3">
      <c r="A7" s="3" t="s">
        <v>124</v>
      </c>
      <c r="B7" s="39" t="s">
        <v>125</v>
      </c>
      <c r="C7" s="14">
        <f>+Eröffnungsbilanz!B68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+Voraussetzung!$D$26</f>
        <v>0</v>
      </c>
    </row>
    <row r="14" spans="1:55" x14ac:dyDescent="0.3">
      <c r="A14" s="3" t="s">
        <v>44</v>
      </c>
      <c r="B14" s="99">
        <f>+B13*Voraussetzung!$G$26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+Voraussetzung!$E$26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+Voraussetzung!$C$26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+Voraussetzung!$F$26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8C91-5C20-453C-97E7-6FE7A31CCB73}">
  <sheetPr codeName="Sheet32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+Voraussetzung!B27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+Eröffnungsbilanz!B38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IF(ISBLANK(Verkäufe!C55),-Verkäufe!C25,-Verkäufe!C55)</f>
        <v>0</v>
      </c>
      <c r="E6" s="14">
        <f>IF(ISBLANK(Verkäufe!D55),-Verkäufe!D25,-Verkäufe!D55)</f>
        <v>0</v>
      </c>
      <c r="F6" s="14">
        <f>IF(ISBLANK(Verkäufe!E55),-Verkäufe!E25,-Verkäufe!E55)</f>
        <v>0</v>
      </c>
      <c r="G6" s="14">
        <f>IF(ISBLANK(Verkäufe!F55),-Verkäufe!F25,-Verkäufe!F55)</f>
        <v>0</v>
      </c>
      <c r="H6" s="14">
        <f>IF(ISBLANK(Verkäufe!G55),-Verkäufe!G25,-Verkäufe!G55)</f>
        <v>0</v>
      </c>
      <c r="I6" s="14">
        <f>IF(ISBLANK(Verkäufe!H55),-Verkäufe!H25,-Verkäufe!H55)</f>
        <v>0</v>
      </c>
      <c r="J6" s="14">
        <f>IF(ISBLANK(Verkäufe!I55),-Verkäufe!I25,-Verkäufe!I55)</f>
        <v>0</v>
      </c>
      <c r="K6" s="14">
        <f>IF(ISBLANK(Verkäufe!J55),-Verkäufe!J25,-Verkäufe!J55)</f>
        <v>0</v>
      </c>
      <c r="L6" s="14">
        <f>IF(ISBLANK(Verkäufe!K55),-Verkäufe!K25,-Verkäufe!K55)</f>
        <v>0</v>
      </c>
      <c r="M6" s="14">
        <f>IF(ISBLANK(Verkäufe!L55),-Verkäufe!L25,-Verkäufe!L55)</f>
        <v>0</v>
      </c>
      <c r="N6" s="14">
        <f>IF(ISBLANK(Verkäufe!M55),-Verkäufe!M25,-Verkäufe!M55)</f>
        <v>0</v>
      </c>
      <c r="O6" s="14">
        <f>IF(ISBLANK(Verkäufe!N55),-Verkäufe!N25,-Verkäufe!N55)</f>
        <v>0</v>
      </c>
      <c r="P6" s="14">
        <f>IF(ISBLANK(Verkäufe!O55),-Verkäufe!O25,-Verkäufe!O55)</f>
        <v>0</v>
      </c>
      <c r="Q6" s="14">
        <f>IF(ISBLANK(Verkäufe!P55),-Verkäufe!P25,-Verkäufe!P55)</f>
        <v>0</v>
      </c>
      <c r="R6" s="14">
        <f>IF(ISBLANK(Verkäufe!Q55),-Verkäufe!Q25,-Verkäufe!Q55)</f>
        <v>0</v>
      </c>
      <c r="S6" s="14">
        <f>IF(ISBLANK(Verkäufe!R55),-Verkäufe!R25,-Verkäufe!R55)</f>
        <v>0</v>
      </c>
      <c r="T6" s="14">
        <f>IF(ISBLANK(Verkäufe!S55),-Verkäufe!S25,-Verkäufe!S55)</f>
        <v>0</v>
      </c>
      <c r="U6" s="14">
        <f>IF(ISBLANK(Verkäufe!T55),-Verkäufe!T25,-Verkäufe!T55)</f>
        <v>0</v>
      </c>
      <c r="V6" s="14">
        <f>IF(ISBLANK(Verkäufe!U55),-Verkäufe!U25,-Verkäufe!U55)</f>
        <v>0</v>
      </c>
      <c r="W6" s="14">
        <f>IF(ISBLANK(Verkäufe!V55),-Verkäufe!V25,-Verkäufe!V55)</f>
        <v>0</v>
      </c>
      <c r="X6" s="14">
        <f>IF(ISBLANK(Verkäufe!W55),-Verkäufe!W25,-Verkäufe!W55)</f>
        <v>0</v>
      </c>
      <c r="Y6" s="14">
        <f>IF(ISBLANK(Verkäufe!X55),-Verkäufe!X25,-Verkäufe!X55)</f>
        <v>0</v>
      </c>
      <c r="Z6" s="14">
        <f>IF(ISBLANK(Verkäufe!Y55),-Verkäufe!Y25,-Verkäufe!Y55)</f>
        <v>0</v>
      </c>
      <c r="AA6" s="14">
        <f>IF(ISBLANK(Verkäufe!Z55),-Verkäufe!Z25,-Verkäufe!Z55)</f>
        <v>0</v>
      </c>
      <c r="AB6" s="14">
        <f>IF(ISBLANK(Verkäufe!AA55),-Verkäufe!AA25,-Verkäufe!AA55)</f>
        <v>0</v>
      </c>
      <c r="AC6" s="14">
        <f>IF(ISBLANK(Verkäufe!AB55),-Verkäufe!AB25,-Verkäufe!AB55)</f>
        <v>0</v>
      </c>
      <c r="AD6" s="14">
        <f>IF(ISBLANK(Verkäufe!AC55),-Verkäufe!AC25,-Verkäufe!AC55)</f>
        <v>0</v>
      </c>
      <c r="AE6" s="14">
        <f>IF(ISBLANK(Verkäufe!AD55),-Verkäufe!AD25,-Verkäufe!AD55)</f>
        <v>0</v>
      </c>
      <c r="AF6" s="14">
        <f>IF(ISBLANK(Verkäufe!AE55),-Verkäufe!AE25,-Verkäufe!AE55)</f>
        <v>0</v>
      </c>
      <c r="AG6" s="14">
        <f>IF(ISBLANK(Verkäufe!AF55),-Verkäufe!AF25,-Verkäufe!AF55)</f>
        <v>0</v>
      </c>
      <c r="AH6" s="14">
        <f>IF(ISBLANK(Verkäufe!AG55),-Verkäufe!AG25,-Verkäufe!AG55)</f>
        <v>0</v>
      </c>
      <c r="AI6" s="14">
        <f>IF(ISBLANK(Verkäufe!AH55),-Verkäufe!AH25,-Verkäufe!AH55)</f>
        <v>0</v>
      </c>
      <c r="AJ6" s="14">
        <f>IF(ISBLANK(Verkäufe!AI55),-Verkäufe!AI25,-Verkäufe!AI55)</f>
        <v>0</v>
      </c>
      <c r="AK6" s="14">
        <f>IF(ISBLANK(Verkäufe!AJ55),-Verkäufe!AJ25,-Verkäufe!AJ55)</f>
        <v>0</v>
      </c>
      <c r="AL6" s="14">
        <f>IF(ISBLANK(Verkäufe!AK55),-Verkäufe!AK25,-Verkäufe!AK55)</f>
        <v>0</v>
      </c>
      <c r="AM6" s="14">
        <f>IF(ISBLANK(Verkäufe!AL55),-Verkäufe!AL25,-Verkäufe!AL55)</f>
        <v>0</v>
      </c>
      <c r="AN6" s="14">
        <f>IF(ISBLANK(Verkäufe!AM55),-Verkäufe!AM25,-Verkäufe!AM55)</f>
        <v>0</v>
      </c>
      <c r="AO6" s="14">
        <f>IF(ISBLANK(Verkäufe!AN55),-Verkäufe!AN25,-Verkäufe!AN55)</f>
        <v>0</v>
      </c>
      <c r="AP6" s="14">
        <f>IF(ISBLANK(Verkäufe!AO55),-Verkäufe!AO25,-Verkäufe!AO55)</f>
        <v>0</v>
      </c>
      <c r="AQ6" s="14">
        <f>IF(ISBLANK(Verkäufe!AP55),-Verkäufe!AP25,-Verkäufe!AP55)</f>
        <v>0</v>
      </c>
      <c r="AR6" s="14">
        <f>IF(ISBLANK(Verkäufe!AQ55),-Verkäufe!AQ25,-Verkäufe!AQ55)</f>
        <v>0</v>
      </c>
      <c r="AS6" s="14">
        <f>IF(ISBLANK(Verkäufe!AR55),-Verkäufe!AR25,-Verkäufe!AR55)</f>
        <v>0</v>
      </c>
      <c r="AT6" s="14">
        <f>IF(ISBLANK(Verkäufe!AS55),-Verkäufe!AS25,-Verkäufe!AS55)</f>
        <v>0</v>
      </c>
      <c r="AU6" s="14">
        <f>IF(ISBLANK(Verkäufe!AT55),-Verkäufe!AT25,-Verkäufe!AT55)</f>
        <v>0</v>
      </c>
      <c r="AV6" s="14">
        <f>IF(ISBLANK(Verkäufe!AU55),-Verkäufe!AU25,-Verkäufe!AU55)</f>
        <v>0</v>
      </c>
      <c r="AW6" s="14">
        <f>IF(ISBLANK(Verkäufe!AV55),-Verkäufe!AV25,-Verkäufe!AV55)</f>
        <v>0</v>
      </c>
      <c r="AX6" s="14">
        <f>IF(ISBLANK(Verkäufe!AW55),-Verkäufe!AW25,-Verkäufe!AW55)</f>
        <v>0</v>
      </c>
      <c r="AY6" s="14">
        <f>IF(ISBLANK(Verkäufe!AX55),-Verkäufe!AX25,-Verkäufe!AX55)</f>
        <v>0</v>
      </c>
      <c r="AZ6" s="14">
        <f>IF(ISBLANK(Verkäufe!AY55),-Verkäufe!AY25,-Verkäufe!AY55)</f>
        <v>0</v>
      </c>
      <c r="BA6" s="14">
        <f>IF(ISBLANK(Verkäufe!AZ55),-Verkäufe!AZ25,-Verkäufe!AZ55)</f>
        <v>0</v>
      </c>
      <c r="BB6" s="14">
        <f>IF(ISBLANK(Verkäufe!BA55),-Verkäufe!BA25,-Verkäufe!BA55)</f>
        <v>0</v>
      </c>
      <c r="BC6" s="14">
        <f>IF(ISBLANK(Verkäufe!BB55),-Verkäufe!BB25,-Verkäufe!BB55)</f>
        <v>0</v>
      </c>
    </row>
    <row r="7" spans="1:55" x14ac:dyDescent="0.3">
      <c r="A7" s="3" t="s">
        <v>124</v>
      </c>
      <c r="B7" s="39" t="s">
        <v>125</v>
      </c>
      <c r="C7" s="14">
        <f>+Eröffnungsbilanz!B69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+Voraussetzung!$D$27</f>
        <v>0</v>
      </c>
    </row>
    <row r="14" spans="1:55" x14ac:dyDescent="0.3">
      <c r="A14" s="3" t="s">
        <v>44</v>
      </c>
      <c r="B14" s="99">
        <f>+B13*Voraussetzung!$G$27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+Voraussetzung!$E$27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+Voraussetzung!$C$27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+Voraussetzung!$F$27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849A-FBEB-4DD7-B51E-9895D9221483}">
  <sheetPr codeName="Sheet33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+Voraussetzung!B28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+Eröffnungsbilanz!B39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IF(ISBLANK(Verkäufe!C56),-Verkäufe!C26,-Verkäufe!C56)</f>
        <v>0</v>
      </c>
      <c r="E6" s="14">
        <f>IF(ISBLANK(Verkäufe!D56),-Verkäufe!D26,-Verkäufe!D56)</f>
        <v>0</v>
      </c>
      <c r="F6" s="14">
        <f>IF(ISBLANK(Verkäufe!E56),-Verkäufe!E26,-Verkäufe!E56)</f>
        <v>0</v>
      </c>
      <c r="G6" s="14">
        <f>IF(ISBLANK(Verkäufe!F56),-Verkäufe!F26,-Verkäufe!F56)</f>
        <v>0</v>
      </c>
      <c r="H6" s="14">
        <f>IF(ISBLANK(Verkäufe!G56),-Verkäufe!G26,-Verkäufe!G56)</f>
        <v>0</v>
      </c>
      <c r="I6" s="14">
        <f>IF(ISBLANK(Verkäufe!H56),-Verkäufe!H26,-Verkäufe!H56)</f>
        <v>0</v>
      </c>
      <c r="J6" s="14">
        <f>IF(ISBLANK(Verkäufe!I56),-Verkäufe!I26,-Verkäufe!I56)</f>
        <v>0</v>
      </c>
      <c r="K6" s="14">
        <f>IF(ISBLANK(Verkäufe!J56),-Verkäufe!J26,-Verkäufe!J56)</f>
        <v>0</v>
      </c>
      <c r="L6" s="14">
        <f>IF(ISBLANK(Verkäufe!K56),-Verkäufe!K26,-Verkäufe!K56)</f>
        <v>0</v>
      </c>
      <c r="M6" s="14">
        <f>IF(ISBLANK(Verkäufe!L56),-Verkäufe!L26,-Verkäufe!L56)</f>
        <v>0</v>
      </c>
      <c r="N6" s="14">
        <f>IF(ISBLANK(Verkäufe!M56),-Verkäufe!M26,-Verkäufe!M56)</f>
        <v>0</v>
      </c>
      <c r="O6" s="14">
        <f>IF(ISBLANK(Verkäufe!N56),-Verkäufe!N26,-Verkäufe!N56)</f>
        <v>0</v>
      </c>
      <c r="P6" s="14">
        <f>IF(ISBLANK(Verkäufe!O56),-Verkäufe!O26,-Verkäufe!O56)</f>
        <v>0</v>
      </c>
      <c r="Q6" s="14">
        <f>IF(ISBLANK(Verkäufe!P56),-Verkäufe!P26,-Verkäufe!P56)</f>
        <v>0</v>
      </c>
      <c r="R6" s="14">
        <f>IF(ISBLANK(Verkäufe!Q56),-Verkäufe!Q26,-Verkäufe!Q56)</f>
        <v>0</v>
      </c>
      <c r="S6" s="14">
        <f>IF(ISBLANK(Verkäufe!R56),-Verkäufe!R26,-Verkäufe!R56)</f>
        <v>0</v>
      </c>
      <c r="T6" s="14">
        <f>IF(ISBLANK(Verkäufe!S56),-Verkäufe!S26,-Verkäufe!S56)</f>
        <v>0</v>
      </c>
      <c r="U6" s="14">
        <f>IF(ISBLANK(Verkäufe!T56),-Verkäufe!T26,-Verkäufe!T56)</f>
        <v>0</v>
      </c>
      <c r="V6" s="14">
        <f>IF(ISBLANK(Verkäufe!U56),-Verkäufe!U26,-Verkäufe!U56)</f>
        <v>0</v>
      </c>
      <c r="W6" s="14">
        <f>IF(ISBLANK(Verkäufe!V56),-Verkäufe!V26,-Verkäufe!V56)</f>
        <v>0</v>
      </c>
      <c r="X6" s="14">
        <f>IF(ISBLANK(Verkäufe!W56),-Verkäufe!W26,-Verkäufe!W56)</f>
        <v>0</v>
      </c>
      <c r="Y6" s="14">
        <f>IF(ISBLANK(Verkäufe!X56),-Verkäufe!X26,-Verkäufe!X56)</f>
        <v>0</v>
      </c>
      <c r="Z6" s="14">
        <f>IF(ISBLANK(Verkäufe!Y56),-Verkäufe!Y26,-Verkäufe!Y56)</f>
        <v>0</v>
      </c>
      <c r="AA6" s="14">
        <f>IF(ISBLANK(Verkäufe!Z56),-Verkäufe!Z26,-Verkäufe!Z56)</f>
        <v>0</v>
      </c>
      <c r="AB6" s="14">
        <f>IF(ISBLANK(Verkäufe!AA56),-Verkäufe!AA26,-Verkäufe!AA56)</f>
        <v>0</v>
      </c>
      <c r="AC6" s="14">
        <f>IF(ISBLANK(Verkäufe!AB56),-Verkäufe!AB26,-Verkäufe!AB56)</f>
        <v>0</v>
      </c>
      <c r="AD6" s="14">
        <f>IF(ISBLANK(Verkäufe!AC56),-Verkäufe!AC26,-Verkäufe!AC56)</f>
        <v>0</v>
      </c>
      <c r="AE6" s="14">
        <f>IF(ISBLANK(Verkäufe!AD56),-Verkäufe!AD26,-Verkäufe!AD56)</f>
        <v>0</v>
      </c>
      <c r="AF6" s="14">
        <f>IF(ISBLANK(Verkäufe!AE56),-Verkäufe!AE26,-Verkäufe!AE56)</f>
        <v>0</v>
      </c>
      <c r="AG6" s="14">
        <f>IF(ISBLANK(Verkäufe!AF56),-Verkäufe!AF26,-Verkäufe!AF56)</f>
        <v>0</v>
      </c>
      <c r="AH6" s="14">
        <f>IF(ISBLANK(Verkäufe!AG56),-Verkäufe!AG26,-Verkäufe!AG56)</f>
        <v>0</v>
      </c>
      <c r="AI6" s="14">
        <f>IF(ISBLANK(Verkäufe!AH56),-Verkäufe!AH26,-Verkäufe!AH56)</f>
        <v>0</v>
      </c>
      <c r="AJ6" s="14">
        <f>IF(ISBLANK(Verkäufe!AI56),-Verkäufe!AI26,-Verkäufe!AI56)</f>
        <v>0</v>
      </c>
      <c r="AK6" s="14">
        <f>IF(ISBLANK(Verkäufe!AJ56),-Verkäufe!AJ26,-Verkäufe!AJ56)</f>
        <v>0</v>
      </c>
      <c r="AL6" s="14">
        <f>IF(ISBLANK(Verkäufe!AK56),-Verkäufe!AK26,-Verkäufe!AK56)</f>
        <v>0</v>
      </c>
      <c r="AM6" s="14">
        <f>IF(ISBLANK(Verkäufe!AL56),-Verkäufe!AL26,-Verkäufe!AL56)</f>
        <v>0</v>
      </c>
      <c r="AN6" s="14">
        <f>IF(ISBLANK(Verkäufe!AM56),-Verkäufe!AM26,-Verkäufe!AM56)</f>
        <v>0</v>
      </c>
      <c r="AO6" s="14">
        <f>IF(ISBLANK(Verkäufe!AN56),-Verkäufe!AN26,-Verkäufe!AN56)</f>
        <v>0</v>
      </c>
      <c r="AP6" s="14">
        <f>IF(ISBLANK(Verkäufe!AO56),-Verkäufe!AO26,-Verkäufe!AO56)</f>
        <v>0</v>
      </c>
      <c r="AQ6" s="14">
        <f>IF(ISBLANK(Verkäufe!AP56),-Verkäufe!AP26,-Verkäufe!AP56)</f>
        <v>0</v>
      </c>
      <c r="AR6" s="14">
        <f>IF(ISBLANK(Verkäufe!AQ56),-Verkäufe!AQ26,-Verkäufe!AQ56)</f>
        <v>0</v>
      </c>
      <c r="AS6" s="14">
        <f>IF(ISBLANK(Verkäufe!AR56),-Verkäufe!AR26,-Verkäufe!AR56)</f>
        <v>0</v>
      </c>
      <c r="AT6" s="14">
        <f>IF(ISBLANK(Verkäufe!AS56),-Verkäufe!AS26,-Verkäufe!AS56)</f>
        <v>0</v>
      </c>
      <c r="AU6" s="14">
        <f>IF(ISBLANK(Verkäufe!AT56),-Verkäufe!AT26,-Verkäufe!AT56)</f>
        <v>0</v>
      </c>
      <c r="AV6" s="14">
        <f>IF(ISBLANK(Verkäufe!AU56),-Verkäufe!AU26,-Verkäufe!AU56)</f>
        <v>0</v>
      </c>
      <c r="AW6" s="14">
        <f>IF(ISBLANK(Verkäufe!AV56),-Verkäufe!AV26,-Verkäufe!AV56)</f>
        <v>0</v>
      </c>
      <c r="AX6" s="14">
        <f>IF(ISBLANK(Verkäufe!AW56),-Verkäufe!AW26,-Verkäufe!AW56)</f>
        <v>0</v>
      </c>
      <c r="AY6" s="14">
        <f>IF(ISBLANK(Verkäufe!AX56),-Verkäufe!AX26,-Verkäufe!AX56)</f>
        <v>0</v>
      </c>
      <c r="AZ6" s="14">
        <f>IF(ISBLANK(Verkäufe!AY56),-Verkäufe!AY26,-Verkäufe!AY56)</f>
        <v>0</v>
      </c>
      <c r="BA6" s="14">
        <f>IF(ISBLANK(Verkäufe!AZ56),-Verkäufe!AZ26,-Verkäufe!AZ56)</f>
        <v>0</v>
      </c>
      <c r="BB6" s="14">
        <f>IF(ISBLANK(Verkäufe!BA56),-Verkäufe!BA26,-Verkäufe!BA56)</f>
        <v>0</v>
      </c>
      <c r="BC6" s="14">
        <f>IF(ISBLANK(Verkäufe!BB56),-Verkäufe!BB26,-Verkäufe!BB56)</f>
        <v>0</v>
      </c>
    </row>
    <row r="7" spans="1:55" x14ac:dyDescent="0.3">
      <c r="A7" s="3" t="s">
        <v>124</v>
      </c>
      <c r="B7" s="39" t="s">
        <v>125</v>
      </c>
      <c r="C7" s="14">
        <f>+Eröffnungsbilanz!B70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+Voraussetzung!$D$28</f>
        <v>0</v>
      </c>
    </row>
    <row r="14" spans="1:55" x14ac:dyDescent="0.3">
      <c r="A14" s="3" t="s">
        <v>44</v>
      </c>
      <c r="B14" s="99">
        <f>+B13*Voraussetzung!$G$28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+Voraussetzung!$E$28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+Voraussetzung!$C$28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+Voraussetzung!$F$28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DB6E-AD0A-4D58-8449-C026FC6D789B}">
  <sheetPr codeName="Sheet34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+Voraussetzung!B29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+Eröffnungsbilanz!B40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IF(ISBLANK(Verkäufe!C57),-Verkäufe!C27,-Verkäufe!C57)</f>
        <v>0</v>
      </c>
      <c r="E6" s="14">
        <f>IF(ISBLANK(Verkäufe!D57),-Verkäufe!D27,-Verkäufe!D57)</f>
        <v>0</v>
      </c>
      <c r="F6" s="14">
        <f>IF(ISBLANK(Verkäufe!E57),-Verkäufe!E27,-Verkäufe!E57)</f>
        <v>0</v>
      </c>
      <c r="G6" s="14">
        <f>IF(ISBLANK(Verkäufe!F57),-Verkäufe!F27,-Verkäufe!F57)</f>
        <v>0</v>
      </c>
      <c r="H6" s="14">
        <f>IF(ISBLANK(Verkäufe!G57),-Verkäufe!G27,-Verkäufe!G57)</f>
        <v>0</v>
      </c>
      <c r="I6" s="14">
        <f>IF(ISBLANK(Verkäufe!H57),-Verkäufe!H27,-Verkäufe!H57)</f>
        <v>0</v>
      </c>
      <c r="J6" s="14">
        <f>IF(ISBLANK(Verkäufe!I57),-Verkäufe!I27,-Verkäufe!I57)</f>
        <v>0</v>
      </c>
      <c r="K6" s="14">
        <f>IF(ISBLANK(Verkäufe!J57),-Verkäufe!J27,-Verkäufe!J57)</f>
        <v>0</v>
      </c>
      <c r="L6" s="14">
        <f>IF(ISBLANK(Verkäufe!K57),-Verkäufe!K27,-Verkäufe!K57)</f>
        <v>0</v>
      </c>
      <c r="M6" s="14">
        <f>IF(ISBLANK(Verkäufe!L57),-Verkäufe!L27,-Verkäufe!L57)</f>
        <v>0</v>
      </c>
      <c r="N6" s="14">
        <f>IF(ISBLANK(Verkäufe!M57),-Verkäufe!M27,-Verkäufe!M57)</f>
        <v>0</v>
      </c>
      <c r="O6" s="14">
        <f>IF(ISBLANK(Verkäufe!N57),-Verkäufe!N27,-Verkäufe!N57)</f>
        <v>0</v>
      </c>
      <c r="P6" s="14">
        <f>IF(ISBLANK(Verkäufe!O57),-Verkäufe!O27,-Verkäufe!O57)</f>
        <v>0</v>
      </c>
      <c r="Q6" s="14">
        <f>IF(ISBLANK(Verkäufe!P57),-Verkäufe!P27,-Verkäufe!P57)</f>
        <v>0</v>
      </c>
      <c r="R6" s="14">
        <f>IF(ISBLANK(Verkäufe!Q57),-Verkäufe!Q27,-Verkäufe!Q57)</f>
        <v>0</v>
      </c>
      <c r="S6" s="14">
        <f>IF(ISBLANK(Verkäufe!R57),-Verkäufe!R27,-Verkäufe!R57)</f>
        <v>0</v>
      </c>
      <c r="T6" s="14">
        <f>IF(ISBLANK(Verkäufe!S57),-Verkäufe!S27,-Verkäufe!S57)</f>
        <v>0</v>
      </c>
      <c r="U6" s="14">
        <f>IF(ISBLANK(Verkäufe!T57),-Verkäufe!T27,-Verkäufe!T57)</f>
        <v>0</v>
      </c>
      <c r="V6" s="14">
        <f>IF(ISBLANK(Verkäufe!U57),-Verkäufe!U27,-Verkäufe!U57)</f>
        <v>0</v>
      </c>
      <c r="W6" s="14">
        <f>IF(ISBLANK(Verkäufe!V57),-Verkäufe!V27,-Verkäufe!V57)</f>
        <v>0</v>
      </c>
      <c r="X6" s="14">
        <f>IF(ISBLANK(Verkäufe!W57),-Verkäufe!W27,-Verkäufe!W57)</f>
        <v>0</v>
      </c>
      <c r="Y6" s="14">
        <f>IF(ISBLANK(Verkäufe!X57),-Verkäufe!X27,-Verkäufe!X57)</f>
        <v>0</v>
      </c>
      <c r="Z6" s="14">
        <f>IF(ISBLANK(Verkäufe!Y57),-Verkäufe!Y27,-Verkäufe!Y57)</f>
        <v>0</v>
      </c>
      <c r="AA6" s="14">
        <f>IF(ISBLANK(Verkäufe!Z57),-Verkäufe!Z27,-Verkäufe!Z57)</f>
        <v>0</v>
      </c>
      <c r="AB6" s="14">
        <f>IF(ISBLANK(Verkäufe!AA57),-Verkäufe!AA27,-Verkäufe!AA57)</f>
        <v>0</v>
      </c>
      <c r="AC6" s="14">
        <f>IF(ISBLANK(Verkäufe!AB57),-Verkäufe!AB27,-Verkäufe!AB57)</f>
        <v>0</v>
      </c>
      <c r="AD6" s="14">
        <f>IF(ISBLANK(Verkäufe!AC57),-Verkäufe!AC27,-Verkäufe!AC57)</f>
        <v>0</v>
      </c>
      <c r="AE6" s="14">
        <f>IF(ISBLANK(Verkäufe!AD57),-Verkäufe!AD27,-Verkäufe!AD57)</f>
        <v>0</v>
      </c>
      <c r="AF6" s="14">
        <f>IF(ISBLANK(Verkäufe!AE57),-Verkäufe!AE27,-Verkäufe!AE57)</f>
        <v>0</v>
      </c>
      <c r="AG6" s="14">
        <f>IF(ISBLANK(Verkäufe!AF57),-Verkäufe!AF27,-Verkäufe!AF57)</f>
        <v>0</v>
      </c>
      <c r="AH6" s="14">
        <f>IF(ISBLANK(Verkäufe!AG57),-Verkäufe!AG27,-Verkäufe!AG57)</f>
        <v>0</v>
      </c>
      <c r="AI6" s="14">
        <f>IF(ISBLANK(Verkäufe!AH57),-Verkäufe!AH27,-Verkäufe!AH57)</f>
        <v>0</v>
      </c>
      <c r="AJ6" s="14">
        <f>IF(ISBLANK(Verkäufe!AI57),-Verkäufe!AI27,-Verkäufe!AI57)</f>
        <v>0</v>
      </c>
      <c r="AK6" s="14">
        <f>IF(ISBLANK(Verkäufe!AJ57),-Verkäufe!AJ27,-Verkäufe!AJ57)</f>
        <v>0</v>
      </c>
      <c r="AL6" s="14">
        <f>IF(ISBLANK(Verkäufe!AK57),-Verkäufe!AK27,-Verkäufe!AK57)</f>
        <v>0</v>
      </c>
      <c r="AM6" s="14">
        <f>IF(ISBLANK(Verkäufe!AL57),-Verkäufe!AL27,-Verkäufe!AL57)</f>
        <v>0</v>
      </c>
      <c r="AN6" s="14">
        <f>IF(ISBLANK(Verkäufe!AM57),-Verkäufe!AM27,-Verkäufe!AM57)</f>
        <v>0</v>
      </c>
      <c r="AO6" s="14">
        <f>IF(ISBLANK(Verkäufe!AN57),-Verkäufe!AN27,-Verkäufe!AN57)</f>
        <v>0</v>
      </c>
      <c r="AP6" s="14">
        <f>IF(ISBLANK(Verkäufe!AO57),-Verkäufe!AO27,-Verkäufe!AO57)</f>
        <v>0</v>
      </c>
      <c r="AQ6" s="14">
        <f>IF(ISBLANK(Verkäufe!AP57),-Verkäufe!AP27,-Verkäufe!AP57)</f>
        <v>0</v>
      </c>
      <c r="AR6" s="14">
        <f>IF(ISBLANK(Verkäufe!AQ57),-Verkäufe!AQ27,-Verkäufe!AQ57)</f>
        <v>0</v>
      </c>
      <c r="AS6" s="14">
        <f>IF(ISBLANK(Verkäufe!AR57),-Verkäufe!AR27,-Verkäufe!AR57)</f>
        <v>0</v>
      </c>
      <c r="AT6" s="14">
        <f>IF(ISBLANK(Verkäufe!AS57),-Verkäufe!AS27,-Verkäufe!AS57)</f>
        <v>0</v>
      </c>
      <c r="AU6" s="14">
        <f>IF(ISBLANK(Verkäufe!AT57),-Verkäufe!AT27,-Verkäufe!AT57)</f>
        <v>0</v>
      </c>
      <c r="AV6" s="14">
        <f>IF(ISBLANK(Verkäufe!AU57),-Verkäufe!AU27,-Verkäufe!AU57)</f>
        <v>0</v>
      </c>
      <c r="AW6" s="14">
        <f>IF(ISBLANK(Verkäufe!AV57),-Verkäufe!AV27,-Verkäufe!AV57)</f>
        <v>0</v>
      </c>
      <c r="AX6" s="14">
        <f>IF(ISBLANK(Verkäufe!AW57),-Verkäufe!AW27,-Verkäufe!AW57)</f>
        <v>0</v>
      </c>
      <c r="AY6" s="14">
        <f>IF(ISBLANK(Verkäufe!AX57),-Verkäufe!AX27,-Verkäufe!AX57)</f>
        <v>0</v>
      </c>
      <c r="AZ6" s="14">
        <f>IF(ISBLANK(Verkäufe!AY57),-Verkäufe!AY27,-Verkäufe!AY57)</f>
        <v>0</v>
      </c>
      <c r="BA6" s="14">
        <f>IF(ISBLANK(Verkäufe!AZ57),-Verkäufe!AZ27,-Verkäufe!AZ57)</f>
        <v>0</v>
      </c>
      <c r="BB6" s="14">
        <f>IF(ISBLANK(Verkäufe!BA57),-Verkäufe!BA27,-Verkäufe!BA57)</f>
        <v>0</v>
      </c>
      <c r="BC6" s="14">
        <f>IF(ISBLANK(Verkäufe!BB57),-Verkäufe!BB27,-Verkäufe!BB57)</f>
        <v>0</v>
      </c>
    </row>
    <row r="7" spans="1:55" x14ac:dyDescent="0.3">
      <c r="A7" s="3" t="s">
        <v>124</v>
      </c>
      <c r="B7" s="39" t="s">
        <v>125</v>
      </c>
      <c r="C7" s="14">
        <f>+Eröffnungsbilanz!B71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+Voraussetzung!$D$29</f>
        <v>0</v>
      </c>
    </row>
    <row r="14" spans="1:55" x14ac:dyDescent="0.3">
      <c r="A14" s="3" t="s">
        <v>44</v>
      </c>
      <c r="B14" s="99">
        <f>+B13*Voraussetzung!$G$29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+Voraussetzung!$E$29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+Voraussetzung!$C$29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+Voraussetzung!$F$29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0.02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>
        <f t="shared" ref="E46:BC46" si="23">+E33*$C$46</f>
        <v>0</v>
      </c>
      <c r="F46" s="100">
        <f t="shared" si="23"/>
        <v>0</v>
      </c>
      <c r="G46" s="100">
        <f t="shared" si="23"/>
        <v>0</v>
      </c>
      <c r="H46" s="100">
        <f t="shared" si="23"/>
        <v>0</v>
      </c>
      <c r="I46" s="100">
        <f t="shared" si="23"/>
        <v>0</v>
      </c>
      <c r="J46" s="100">
        <f t="shared" si="23"/>
        <v>0</v>
      </c>
      <c r="K46" s="100">
        <f t="shared" si="23"/>
        <v>0</v>
      </c>
      <c r="L46" s="100">
        <f t="shared" si="23"/>
        <v>0</v>
      </c>
      <c r="M46" s="100">
        <f t="shared" si="23"/>
        <v>0</v>
      </c>
      <c r="N46" s="100">
        <f t="shared" si="23"/>
        <v>0</v>
      </c>
      <c r="O46" s="100">
        <f t="shared" si="23"/>
        <v>0</v>
      </c>
      <c r="P46" s="100">
        <f t="shared" si="23"/>
        <v>0</v>
      </c>
      <c r="Q46" s="100">
        <f t="shared" si="23"/>
        <v>0</v>
      </c>
      <c r="R46" s="100">
        <f t="shared" si="23"/>
        <v>0</v>
      </c>
      <c r="S46" s="100">
        <f t="shared" si="23"/>
        <v>0</v>
      </c>
      <c r="T46" s="100">
        <f t="shared" si="23"/>
        <v>0</v>
      </c>
      <c r="U46" s="100">
        <f t="shared" si="23"/>
        <v>0</v>
      </c>
      <c r="V46" s="100">
        <f t="shared" si="23"/>
        <v>0</v>
      </c>
      <c r="W46" s="100">
        <f t="shared" si="23"/>
        <v>0</v>
      </c>
      <c r="X46" s="100">
        <f t="shared" si="23"/>
        <v>0</v>
      </c>
      <c r="Y46" s="100">
        <f t="shared" si="23"/>
        <v>0</v>
      </c>
      <c r="Z46" s="100">
        <f t="shared" si="23"/>
        <v>0</v>
      </c>
      <c r="AA46" s="100">
        <f t="shared" si="23"/>
        <v>0</v>
      </c>
      <c r="AB46" s="100">
        <f t="shared" si="23"/>
        <v>0</v>
      </c>
      <c r="AC46" s="100">
        <f t="shared" si="23"/>
        <v>0</v>
      </c>
      <c r="AD46" s="100">
        <f t="shared" si="23"/>
        <v>0</v>
      </c>
      <c r="AE46" s="100">
        <f t="shared" si="23"/>
        <v>0</v>
      </c>
      <c r="AF46" s="100">
        <f t="shared" si="23"/>
        <v>0</v>
      </c>
      <c r="AG46" s="100">
        <f t="shared" si="23"/>
        <v>0</v>
      </c>
      <c r="AH46" s="100">
        <f t="shared" si="23"/>
        <v>0</v>
      </c>
      <c r="AI46" s="100">
        <f t="shared" si="23"/>
        <v>0</v>
      </c>
      <c r="AJ46" s="100">
        <f t="shared" si="23"/>
        <v>0</v>
      </c>
      <c r="AK46" s="100">
        <f t="shared" si="23"/>
        <v>0</v>
      </c>
      <c r="AL46" s="100">
        <f t="shared" si="23"/>
        <v>0</v>
      </c>
      <c r="AM46" s="100">
        <f t="shared" si="23"/>
        <v>0</v>
      </c>
      <c r="AN46" s="100">
        <f t="shared" si="23"/>
        <v>0</v>
      </c>
      <c r="AO46" s="100">
        <f t="shared" si="23"/>
        <v>0</v>
      </c>
      <c r="AP46" s="100">
        <f t="shared" si="23"/>
        <v>0</v>
      </c>
      <c r="AQ46" s="100">
        <f t="shared" si="23"/>
        <v>0</v>
      </c>
      <c r="AR46" s="100">
        <f t="shared" si="23"/>
        <v>0</v>
      </c>
      <c r="AS46" s="100">
        <f t="shared" si="23"/>
        <v>0</v>
      </c>
      <c r="AT46" s="100">
        <f t="shared" si="23"/>
        <v>0</v>
      </c>
      <c r="AU46" s="100">
        <f t="shared" si="23"/>
        <v>0</v>
      </c>
      <c r="AV46" s="100">
        <f t="shared" si="23"/>
        <v>0</v>
      </c>
      <c r="AW46" s="100">
        <f t="shared" si="23"/>
        <v>0</v>
      </c>
      <c r="AX46" s="100">
        <f t="shared" si="23"/>
        <v>0</v>
      </c>
      <c r="AY46" s="100">
        <f t="shared" si="23"/>
        <v>0</v>
      </c>
      <c r="AZ46" s="100">
        <f t="shared" si="23"/>
        <v>0</v>
      </c>
      <c r="BA46" s="100">
        <f t="shared" si="23"/>
        <v>0</v>
      </c>
      <c r="BB46" s="100">
        <f t="shared" si="23"/>
        <v>0</v>
      </c>
      <c r="BC46" s="100">
        <f t="shared" si="23"/>
        <v>0</v>
      </c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4">SUM(D36:D47)</f>
        <v>0</v>
      </c>
      <c r="E48" s="16">
        <f t="shared" si="24"/>
        <v>0</v>
      </c>
      <c r="F48" s="16">
        <f t="shared" si="24"/>
        <v>0</v>
      </c>
      <c r="G48" s="16">
        <f t="shared" si="24"/>
        <v>0</v>
      </c>
      <c r="H48" s="16">
        <f t="shared" si="24"/>
        <v>0</v>
      </c>
      <c r="I48" s="16">
        <f t="shared" si="24"/>
        <v>0</v>
      </c>
      <c r="J48" s="16">
        <f t="shared" si="24"/>
        <v>0</v>
      </c>
      <c r="K48" s="16">
        <f t="shared" si="24"/>
        <v>0</v>
      </c>
      <c r="L48" s="16">
        <f t="shared" si="24"/>
        <v>0</v>
      </c>
      <c r="M48" s="16">
        <f t="shared" si="24"/>
        <v>0</v>
      </c>
      <c r="N48" s="16">
        <f t="shared" si="24"/>
        <v>0</v>
      </c>
      <c r="O48" s="16">
        <f t="shared" si="24"/>
        <v>0</v>
      </c>
      <c r="P48" s="16">
        <f t="shared" si="24"/>
        <v>0</v>
      </c>
      <c r="Q48" s="16">
        <f t="shared" si="24"/>
        <v>0</v>
      </c>
      <c r="R48" s="16">
        <f t="shared" si="24"/>
        <v>0</v>
      </c>
      <c r="S48" s="16">
        <f t="shared" si="24"/>
        <v>0</v>
      </c>
      <c r="T48" s="16">
        <f t="shared" si="24"/>
        <v>0</v>
      </c>
      <c r="U48" s="16">
        <f t="shared" si="24"/>
        <v>0</v>
      </c>
      <c r="V48" s="16">
        <f t="shared" si="24"/>
        <v>0</v>
      </c>
      <c r="W48" s="16">
        <f t="shared" si="24"/>
        <v>0</v>
      </c>
      <c r="X48" s="16">
        <f t="shared" si="24"/>
        <v>0</v>
      </c>
      <c r="Y48" s="16">
        <f t="shared" si="24"/>
        <v>0</v>
      </c>
      <c r="Z48" s="16">
        <f t="shared" si="24"/>
        <v>0</v>
      </c>
      <c r="AA48" s="16">
        <f t="shared" si="24"/>
        <v>0</v>
      </c>
      <c r="AB48" s="16">
        <f t="shared" si="24"/>
        <v>0</v>
      </c>
      <c r="AC48" s="16">
        <f t="shared" si="24"/>
        <v>0</v>
      </c>
      <c r="AD48" s="16">
        <f t="shared" si="24"/>
        <v>0</v>
      </c>
      <c r="AE48" s="16">
        <f t="shared" si="24"/>
        <v>0</v>
      </c>
      <c r="AF48" s="16">
        <f t="shared" si="24"/>
        <v>0</v>
      </c>
      <c r="AG48" s="16">
        <f t="shared" si="24"/>
        <v>0</v>
      </c>
      <c r="AH48" s="16">
        <f t="shared" si="24"/>
        <v>0</v>
      </c>
      <c r="AI48" s="16">
        <f t="shared" si="24"/>
        <v>0</v>
      </c>
      <c r="AJ48" s="16">
        <f t="shared" ref="AJ48:BC48" si="25">SUM(AJ36:AJ47)</f>
        <v>0</v>
      </c>
      <c r="AK48" s="16">
        <f t="shared" si="25"/>
        <v>0</v>
      </c>
      <c r="AL48" s="16">
        <f t="shared" si="25"/>
        <v>0</v>
      </c>
      <c r="AM48" s="16">
        <f t="shared" si="25"/>
        <v>0</v>
      </c>
      <c r="AN48" s="16">
        <f t="shared" si="25"/>
        <v>0</v>
      </c>
      <c r="AO48" s="16">
        <f t="shared" si="25"/>
        <v>0</v>
      </c>
      <c r="AP48" s="16">
        <f t="shared" si="25"/>
        <v>0</v>
      </c>
      <c r="AQ48" s="16">
        <f t="shared" si="25"/>
        <v>0</v>
      </c>
      <c r="AR48" s="16">
        <f t="shared" si="25"/>
        <v>0</v>
      </c>
      <c r="AS48" s="16">
        <f t="shared" si="25"/>
        <v>0</v>
      </c>
      <c r="AT48" s="16">
        <f t="shared" si="25"/>
        <v>0</v>
      </c>
      <c r="AU48" s="16">
        <f t="shared" si="25"/>
        <v>0</v>
      </c>
      <c r="AV48" s="16">
        <f t="shared" si="25"/>
        <v>0</v>
      </c>
      <c r="AW48" s="16">
        <f t="shared" si="25"/>
        <v>0</v>
      </c>
      <c r="AX48" s="16">
        <f t="shared" si="25"/>
        <v>0</v>
      </c>
      <c r="AY48" s="16">
        <f t="shared" si="25"/>
        <v>0</v>
      </c>
      <c r="AZ48" s="16">
        <f t="shared" si="25"/>
        <v>0</v>
      </c>
      <c r="BA48" s="16">
        <f t="shared" si="25"/>
        <v>0</v>
      </c>
      <c r="BB48" s="16">
        <f t="shared" si="25"/>
        <v>0</v>
      </c>
      <c r="BC48" s="64">
        <f t="shared" si="25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6">+D33-D48</f>
        <v>0</v>
      </c>
      <c r="E50" s="27">
        <f t="shared" si="26"/>
        <v>0</v>
      </c>
      <c r="F50" s="27">
        <f t="shared" si="26"/>
        <v>0</v>
      </c>
      <c r="G50" s="27">
        <f t="shared" si="26"/>
        <v>0</v>
      </c>
      <c r="H50" s="27">
        <f t="shared" si="26"/>
        <v>0</v>
      </c>
      <c r="I50" s="27">
        <f t="shared" si="26"/>
        <v>0</v>
      </c>
      <c r="J50" s="27">
        <f t="shared" si="26"/>
        <v>0</v>
      </c>
      <c r="K50" s="27">
        <f t="shared" si="26"/>
        <v>0</v>
      </c>
      <c r="L50" s="27">
        <f t="shared" si="26"/>
        <v>0</v>
      </c>
      <c r="M50" s="27">
        <f t="shared" si="26"/>
        <v>0</v>
      </c>
      <c r="N50" s="27">
        <f t="shared" si="26"/>
        <v>0</v>
      </c>
      <c r="O50" s="27">
        <f t="shared" si="26"/>
        <v>0</v>
      </c>
      <c r="P50" s="27">
        <f t="shared" si="26"/>
        <v>0</v>
      </c>
      <c r="Q50" s="27">
        <f t="shared" si="26"/>
        <v>0</v>
      </c>
      <c r="R50" s="27">
        <f t="shared" si="26"/>
        <v>0</v>
      </c>
      <c r="S50" s="27">
        <f t="shared" si="26"/>
        <v>0</v>
      </c>
      <c r="T50" s="27">
        <f t="shared" si="26"/>
        <v>0</v>
      </c>
      <c r="U50" s="27">
        <f t="shared" si="26"/>
        <v>0</v>
      </c>
      <c r="V50" s="27">
        <f t="shared" si="26"/>
        <v>0</v>
      </c>
      <c r="W50" s="27">
        <f t="shared" si="26"/>
        <v>0</v>
      </c>
      <c r="X50" s="27">
        <f t="shared" si="26"/>
        <v>0</v>
      </c>
      <c r="Y50" s="27">
        <f t="shared" si="26"/>
        <v>0</v>
      </c>
      <c r="Z50" s="27">
        <f t="shared" si="26"/>
        <v>0</v>
      </c>
      <c r="AA50" s="27">
        <f t="shared" si="26"/>
        <v>0</v>
      </c>
      <c r="AB50" s="27">
        <f t="shared" si="26"/>
        <v>0</v>
      </c>
      <c r="AC50" s="27">
        <f t="shared" si="26"/>
        <v>0</v>
      </c>
      <c r="AD50" s="27">
        <f t="shared" si="26"/>
        <v>0</v>
      </c>
      <c r="AE50" s="27">
        <f t="shared" si="26"/>
        <v>0</v>
      </c>
      <c r="AF50" s="27">
        <f t="shared" si="26"/>
        <v>0</v>
      </c>
      <c r="AG50" s="27">
        <f t="shared" si="26"/>
        <v>0</v>
      </c>
      <c r="AH50" s="27">
        <f t="shared" si="26"/>
        <v>0</v>
      </c>
      <c r="AI50" s="27">
        <f t="shared" si="26"/>
        <v>0</v>
      </c>
      <c r="AJ50" s="27">
        <f t="shared" si="26"/>
        <v>0</v>
      </c>
      <c r="AK50" s="27">
        <f t="shared" si="26"/>
        <v>0</v>
      </c>
      <c r="AL50" s="27">
        <f t="shared" si="26"/>
        <v>0</v>
      </c>
      <c r="AM50" s="27">
        <f t="shared" si="26"/>
        <v>0</v>
      </c>
      <c r="AN50" s="27">
        <f t="shared" si="26"/>
        <v>0</v>
      </c>
      <c r="AO50" s="27">
        <f t="shared" si="26"/>
        <v>0</v>
      </c>
      <c r="AP50" s="27">
        <f t="shared" si="26"/>
        <v>0</v>
      </c>
      <c r="AQ50" s="27">
        <f t="shared" si="26"/>
        <v>0</v>
      </c>
      <c r="AR50" s="27">
        <f t="shared" si="26"/>
        <v>0</v>
      </c>
      <c r="AS50" s="27">
        <f t="shared" si="26"/>
        <v>0</v>
      </c>
      <c r="AT50" s="27">
        <f t="shared" si="26"/>
        <v>0</v>
      </c>
      <c r="AU50" s="27">
        <f t="shared" si="26"/>
        <v>0</v>
      </c>
      <c r="AV50" s="27">
        <f t="shared" si="26"/>
        <v>0</v>
      </c>
      <c r="AW50" s="27">
        <f t="shared" si="26"/>
        <v>0</v>
      </c>
      <c r="AX50" s="27">
        <f t="shared" si="26"/>
        <v>0</v>
      </c>
      <c r="AY50" s="27">
        <f t="shared" si="26"/>
        <v>0</v>
      </c>
      <c r="AZ50" s="27">
        <f t="shared" si="26"/>
        <v>0</v>
      </c>
      <c r="BA50" s="27">
        <f t="shared" si="26"/>
        <v>0</v>
      </c>
      <c r="BB50" s="27">
        <f t="shared" si="26"/>
        <v>0</v>
      </c>
      <c r="BC50" s="65">
        <f t="shared" si="26"/>
        <v>0</v>
      </c>
    </row>
    <row r="51" spans="1:55" ht="17.25" thickTop="1" x14ac:dyDescent="0.3">
      <c r="A51" s="48" t="s">
        <v>152</v>
      </c>
      <c r="D51" s="66" t="e">
        <f t="shared" ref="D51:BC51" si="27">+D50/D33</f>
        <v>#DIV/0!</v>
      </c>
      <c r="E51" s="66" t="e">
        <f t="shared" si="27"/>
        <v>#DIV/0!</v>
      </c>
      <c r="F51" s="66" t="e">
        <f t="shared" si="27"/>
        <v>#DIV/0!</v>
      </c>
      <c r="G51" s="66" t="e">
        <f t="shared" si="27"/>
        <v>#DIV/0!</v>
      </c>
      <c r="H51" s="66" t="e">
        <f t="shared" si="27"/>
        <v>#DIV/0!</v>
      </c>
      <c r="I51" s="66" t="e">
        <f t="shared" si="27"/>
        <v>#DIV/0!</v>
      </c>
      <c r="J51" s="66" t="e">
        <f t="shared" si="27"/>
        <v>#DIV/0!</v>
      </c>
      <c r="K51" s="66" t="e">
        <f t="shared" si="27"/>
        <v>#DIV/0!</v>
      </c>
      <c r="L51" s="66" t="e">
        <f t="shared" si="27"/>
        <v>#DIV/0!</v>
      </c>
      <c r="M51" s="66" t="e">
        <f t="shared" si="27"/>
        <v>#DIV/0!</v>
      </c>
      <c r="N51" s="66" t="e">
        <f t="shared" si="27"/>
        <v>#DIV/0!</v>
      </c>
      <c r="O51" s="66" t="e">
        <f t="shared" si="27"/>
        <v>#DIV/0!</v>
      </c>
      <c r="P51" s="66" t="e">
        <f t="shared" si="27"/>
        <v>#DIV/0!</v>
      </c>
      <c r="Q51" s="66" t="e">
        <f t="shared" si="27"/>
        <v>#DIV/0!</v>
      </c>
      <c r="R51" s="66" t="e">
        <f t="shared" si="27"/>
        <v>#DIV/0!</v>
      </c>
      <c r="S51" s="66" t="e">
        <f t="shared" si="27"/>
        <v>#DIV/0!</v>
      </c>
      <c r="T51" s="66" t="e">
        <f t="shared" si="27"/>
        <v>#DIV/0!</v>
      </c>
      <c r="U51" s="66" t="e">
        <f t="shared" si="27"/>
        <v>#DIV/0!</v>
      </c>
      <c r="V51" s="66" t="e">
        <f t="shared" si="27"/>
        <v>#DIV/0!</v>
      </c>
      <c r="W51" s="66" t="e">
        <f t="shared" si="27"/>
        <v>#DIV/0!</v>
      </c>
      <c r="X51" s="66" t="e">
        <f t="shared" si="27"/>
        <v>#DIV/0!</v>
      </c>
      <c r="Y51" s="66" t="e">
        <f t="shared" si="27"/>
        <v>#DIV/0!</v>
      </c>
      <c r="Z51" s="66" t="e">
        <f t="shared" si="27"/>
        <v>#DIV/0!</v>
      </c>
      <c r="AA51" s="66" t="e">
        <f t="shared" si="27"/>
        <v>#DIV/0!</v>
      </c>
      <c r="AB51" s="66" t="e">
        <f t="shared" si="27"/>
        <v>#DIV/0!</v>
      </c>
      <c r="AC51" s="66" t="e">
        <f t="shared" si="27"/>
        <v>#DIV/0!</v>
      </c>
      <c r="AD51" s="66" t="e">
        <f t="shared" si="27"/>
        <v>#DIV/0!</v>
      </c>
      <c r="AE51" s="66" t="e">
        <f t="shared" si="27"/>
        <v>#DIV/0!</v>
      </c>
      <c r="AF51" s="66" t="e">
        <f t="shared" si="27"/>
        <v>#DIV/0!</v>
      </c>
      <c r="AG51" s="66" t="e">
        <f t="shared" si="27"/>
        <v>#DIV/0!</v>
      </c>
      <c r="AH51" s="66" t="e">
        <f t="shared" si="27"/>
        <v>#DIV/0!</v>
      </c>
      <c r="AI51" s="66" t="e">
        <f t="shared" si="27"/>
        <v>#DIV/0!</v>
      </c>
      <c r="AJ51" s="66" t="e">
        <f t="shared" si="27"/>
        <v>#DIV/0!</v>
      </c>
      <c r="AK51" s="66" t="e">
        <f t="shared" si="27"/>
        <v>#DIV/0!</v>
      </c>
      <c r="AL51" s="66" t="e">
        <f t="shared" si="27"/>
        <v>#DIV/0!</v>
      </c>
      <c r="AM51" s="66" t="e">
        <f t="shared" si="27"/>
        <v>#DIV/0!</v>
      </c>
      <c r="AN51" s="66" t="e">
        <f t="shared" si="27"/>
        <v>#DIV/0!</v>
      </c>
      <c r="AO51" s="66" t="e">
        <f t="shared" si="27"/>
        <v>#DIV/0!</v>
      </c>
      <c r="AP51" s="66" t="e">
        <f t="shared" si="27"/>
        <v>#DIV/0!</v>
      </c>
      <c r="AQ51" s="66" t="e">
        <f t="shared" si="27"/>
        <v>#DIV/0!</v>
      </c>
      <c r="AR51" s="66" t="e">
        <f t="shared" si="27"/>
        <v>#DIV/0!</v>
      </c>
      <c r="AS51" s="66" t="e">
        <f t="shared" si="27"/>
        <v>#DIV/0!</v>
      </c>
      <c r="AT51" s="66" t="e">
        <f t="shared" si="27"/>
        <v>#DIV/0!</v>
      </c>
      <c r="AU51" s="66" t="e">
        <f t="shared" si="27"/>
        <v>#DIV/0!</v>
      </c>
      <c r="AV51" s="66" t="e">
        <f t="shared" si="27"/>
        <v>#DIV/0!</v>
      </c>
      <c r="AW51" s="66" t="e">
        <f t="shared" si="27"/>
        <v>#DIV/0!</v>
      </c>
      <c r="AX51" s="66" t="e">
        <f t="shared" si="27"/>
        <v>#DIV/0!</v>
      </c>
      <c r="AY51" s="66" t="e">
        <f t="shared" si="27"/>
        <v>#DIV/0!</v>
      </c>
      <c r="AZ51" s="66" t="e">
        <f t="shared" si="27"/>
        <v>#DIV/0!</v>
      </c>
      <c r="BA51" s="66" t="e">
        <f t="shared" si="27"/>
        <v>#DIV/0!</v>
      </c>
      <c r="BB51" s="66" t="e">
        <f t="shared" si="27"/>
        <v>#DIV/0!</v>
      </c>
      <c r="BC51" s="67" t="e">
        <f t="shared" si="27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8">+E2</f>
        <v>45305</v>
      </c>
      <c r="F54" s="84">
        <f t="shared" si="28"/>
        <v>45312</v>
      </c>
      <c r="G54" s="84">
        <f t="shared" si="28"/>
        <v>45319</v>
      </c>
      <c r="H54" s="84">
        <f t="shared" si="28"/>
        <v>45326</v>
      </c>
      <c r="I54" s="84">
        <f t="shared" si="28"/>
        <v>45333</v>
      </c>
      <c r="J54" s="84">
        <f t="shared" si="28"/>
        <v>45340</v>
      </c>
      <c r="K54" s="84">
        <f t="shared" si="28"/>
        <v>45347</v>
      </c>
      <c r="L54" s="84">
        <f t="shared" si="28"/>
        <v>45354</v>
      </c>
      <c r="M54" s="84">
        <f t="shared" si="28"/>
        <v>45361</v>
      </c>
      <c r="N54" s="84">
        <f t="shared" si="28"/>
        <v>45368</v>
      </c>
      <c r="O54" s="84">
        <f t="shared" si="28"/>
        <v>45375</v>
      </c>
      <c r="P54" s="84">
        <f t="shared" si="28"/>
        <v>45382</v>
      </c>
      <c r="Q54" s="84">
        <f t="shared" si="28"/>
        <v>45389</v>
      </c>
      <c r="R54" s="84">
        <f t="shared" si="28"/>
        <v>45396</v>
      </c>
      <c r="S54" s="84">
        <f t="shared" si="28"/>
        <v>45403</v>
      </c>
      <c r="T54" s="84">
        <f t="shared" si="28"/>
        <v>45410</v>
      </c>
      <c r="U54" s="84">
        <f t="shared" si="28"/>
        <v>45417</v>
      </c>
      <c r="V54" s="84">
        <f t="shared" si="28"/>
        <v>45424</v>
      </c>
      <c r="W54" s="84">
        <f t="shared" si="28"/>
        <v>45431</v>
      </c>
      <c r="X54" s="84">
        <f t="shared" si="28"/>
        <v>45438</v>
      </c>
      <c r="Y54" s="84">
        <f t="shared" si="28"/>
        <v>45445</v>
      </c>
      <c r="Z54" s="84">
        <f t="shared" si="28"/>
        <v>45452</v>
      </c>
      <c r="AA54" s="84">
        <f t="shared" si="28"/>
        <v>45459</v>
      </c>
      <c r="AB54" s="84">
        <f t="shared" si="28"/>
        <v>45466</v>
      </c>
      <c r="AC54" s="84">
        <f t="shared" si="28"/>
        <v>45473</v>
      </c>
      <c r="AD54" s="84">
        <f t="shared" si="28"/>
        <v>45480</v>
      </c>
      <c r="AE54" s="84">
        <f t="shared" si="28"/>
        <v>45487</v>
      </c>
      <c r="AF54" s="84">
        <f t="shared" si="28"/>
        <v>45494</v>
      </c>
      <c r="AG54" s="84">
        <f t="shared" si="28"/>
        <v>45501</v>
      </c>
      <c r="AH54" s="84">
        <f t="shared" si="28"/>
        <v>45508</v>
      </c>
      <c r="AI54" s="84">
        <f t="shared" si="28"/>
        <v>45515</v>
      </c>
      <c r="AJ54" s="84">
        <f t="shared" si="28"/>
        <v>45522</v>
      </c>
      <c r="AK54" s="84">
        <f t="shared" si="28"/>
        <v>45529</v>
      </c>
      <c r="AL54" s="84">
        <f t="shared" si="28"/>
        <v>45536</v>
      </c>
      <c r="AM54" s="84">
        <f t="shared" si="28"/>
        <v>45543</v>
      </c>
      <c r="AN54" s="84">
        <f t="shared" si="28"/>
        <v>45550</v>
      </c>
      <c r="AO54" s="84">
        <f t="shared" si="28"/>
        <v>45557</v>
      </c>
      <c r="AP54" s="84">
        <f t="shared" si="28"/>
        <v>45564</v>
      </c>
      <c r="AQ54" s="84">
        <f t="shared" si="28"/>
        <v>45571</v>
      </c>
      <c r="AR54" s="84">
        <f t="shared" si="28"/>
        <v>45578</v>
      </c>
      <c r="AS54" s="84">
        <f t="shared" si="28"/>
        <v>45585</v>
      </c>
      <c r="AT54" s="84">
        <f t="shared" si="28"/>
        <v>45592</v>
      </c>
      <c r="AU54" s="84">
        <f t="shared" si="28"/>
        <v>45599</v>
      </c>
      <c r="AV54" s="84">
        <f t="shared" si="28"/>
        <v>45606</v>
      </c>
      <c r="AW54" s="84">
        <f t="shared" si="28"/>
        <v>45613</v>
      </c>
      <c r="AX54" s="84">
        <f t="shared" si="28"/>
        <v>45620</v>
      </c>
      <c r="AY54" s="84">
        <f t="shared" si="28"/>
        <v>45627</v>
      </c>
      <c r="AZ54" s="84">
        <f t="shared" si="28"/>
        <v>45634</v>
      </c>
      <c r="BA54" s="84">
        <f t="shared" si="28"/>
        <v>45641</v>
      </c>
      <c r="BB54" s="84">
        <f t="shared" si="28"/>
        <v>45648</v>
      </c>
      <c r="BC54" s="84">
        <f t="shared" si="28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8"/>
        <v>Week 2</v>
      </c>
      <c r="F55" s="83" t="str">
        <f t="shared" si="28"/>
        <v>Week 3</v>
      </c>
      <c r="G55" s="83" t="str">
        <f t="shared" si="28"/>
        <v>Week 4</v>
      </c>
      <c r="H55" s="83" t="str">
        <f t="shared" si="28"/>
        <v>Week 5</v>
      </c>
      <c r="I55" s="83" t="str">
        <f t="shared" si="28"/>
        <v>Week 6</v>
      </c>
      <c r="J55" s="83" t="str">
        <f t="shared" si="28"/>
        <v>Week 7</v>
      </c>
      <c r="K55" s="83" t="str">
        <f t="shared" si="28"/>
        <v>Week 8</v>
      </c>
      <c r="L55" s="83" t="str">
        <f t="shared" si="28"/>
        <v>Week 9</v>
      </c>
      <c r="M55" s="83" t="str">
        <f t="shared" si="28"/>
        <v>Week 10</v>
      </c>
      <c r="N55" s="83" t="str">
        <f t="shared" si="28"/>
        <v>Week 11</v>
      </c>
      <c r="O55" s="83" t="str">
        <f t="shared" si="28"/>
        <v>Week 12</v>
      </c>
      <c r="P55" s="83" t="str">
        <f t="shared" si="28"/>
        <v>Week 13</v>
      </c>
      <c r="Q55" s="83" t="str">
        <f t="shared" si="28"/>
        <v>Week 14</v>
      </c>
      <c r="R55" s="83" t="str">
        <f t="shared" si="28"/>
        <v>Week 15</v>
      </c>
      <c r="S55" s="83" t="str">
        <f t="shared" si="28"/>
        <v>Week 16</v>
      </c>
      <c r="T55" s="83" t="str">
        <f t="shared" si="28"/>
        <v>Week 17</v>
      </c>
      <c r="U55" s="83" t="str">
        <f t="shared" si="28"/>
        <v>Week 18</v>
      </c>
      <c r="V55" s="83" t="str">
        <f t="shared" si="28"/>
        <v>Week 19</v>
      </c>
      <c r="W55" s="83" t="str">
        <f t="shared" si="28"/>
        <v>Week 20</v>
      </c>
      <c r="X55" s="83" t="str">
        <f t="shared" si="28"/>
        <v>Week 21</v>
      </c>
      <c r="Y55" s="83" t="str">
        <f t="shared" si="28"/>
        <v>Week 22</v>
      </c>
      <c r="Z55" s="83" t="str">
        <f t="shared" si="28"/>
        <v>Week 23</v>
      </c>
      <c r="AA55" s="83" t="str">
        <f t="shared" si="28"/>
        <v>Week 24</v>
      </c>
      <c r="AB55" s="83" t="str">
        <f t="shared" si="28"/>
        <v>Week 25</v>
      </c>
      <c r="AC55" s="83" t="str">
        <f t="shared" si="28"/>
        <v>Week 26</v>
      </c>
      <c r="AD55" s="83" t="str">
        <f t="shared" si="28"/>
        <v>Week 27</v>
      </c>
      <c r="AE55" s="83" t="str">
        <f t="shared" si="28"/>
        <v>Week 28</v>
      </c>
      <c r="AF55" s="83" t="str">
        <f t="shared" si="28"/>
        <v>Week 29</v>
      </c>
      <c r="AG55" s="83" t="str">
        <f t="shared" si="28"/>
        <v>Week 30</v>
      </c>
      <c r="AH55" s="83" t="str">
        <f t="shared" si="28"/>
        <v>Week 31</v>
      </c>
      <c r="AI55" s="83" t="str">
        <f t="shared" si="28"/>
        <v>Week 32</v>
      </c>
      <c r="AJ55" s="83" t="str">
        <f t="shared" si="28"/>
        <v>Week 33</v>
      </c>
      <c r="AK55" s="83" t="str">
        <f t="shared" si="28"/>
        <v>Week 34</v>
      </c>
      <c r="AL55" s="83" t="str">
        <f t="shared" si="28"/>
        <v>Week 35</v>
      </c>
      <c r="AM55" s="83" t="str">
        <f t="shared" si="28"/>
        <v>Week 36</v>
      </c>
      <c r="AN55" s="83" t="str">
        <f t="shared" si="28"/>
        <v>Week 37</v>
      </c>
      <c r="AO55" s="83" t="str">
        <f t="shared" si="28"/>
        <v>Week 38</v>
      </c>
      <c r="AP55" s="83" t="str">
        <f t="shared" si="28"/>
        <v>Week 39</v>
      </c>
      <c r="AQ55" s="83" t="str">
        <f t="shared" si="28"/>
        <v>Week 40</v>
      </c>
      <c r="AR55" s="83" t="str">
        <f t="shared" si="28"/>
        <v>Week 41</v>
      </c>
      <c r="AS55" s="83" t="str">
        <f t="shared" si="28"/>
        <v>Week 42</v>
      </c>
      <c r="AT55" s="83" t="str">
        <f t="shared" si="28"/>
        <v>Week 43</v>
      </c>
      <c r="AU55" s="83" t="str">
        <f t="shared" si="28"/>
        <v>Week 44</v>
      </c>
      <c r="AV55" s="83" t="str">
        <f t="shared" si="28"/>
        <v>Week 45</v>
      </c>
      <c r="AW55" s="83" t="str">
        <f t="shared" si="28"/>
        <v>Week 46</v>
      </c>
      <c r="AX55" s="83" t="str">
        <f t="shared" si="28"/>
        <v>Week 47</v>
      </c>
      <c r="AY55" s="83" t="str">
        <f t="shared" si="28"/>
        <v>Week 48</v>
      </c>
      <c r="AZ55" s="83" t="str">
        <f t="shared" si="28"/>
        <v>Week 49</v>
      </c>
      <c r="BA55" s="83" t="str">
        <f t="shared" si="28"/>
        <v>Week 50</v>
      </c>
      <c r="BB55" s="83" t="str">
        <f t="shared" si="28"/>
        <v>Week 51</v>
      </c>
      <c r="BC55" s="83" t="str">
        <f t="shared" si="28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9">+D26</f>
        <v>0</v>
      </c>
      <c r="E61" s="25">
        <f t="shared" ca="1" si="29"/>
        <v>0</v>
      </c>
      <c r="F61" s="25">
        <f t="shared" ca="1" si="29"/>
        <v>0</v>
      </c>
      <c r="G61" s="25">
        <f t="shared" ca="1" si="29"/>
        <v>0</v>
      </c>
      <c r="H61" s="25">
        <f t="shared" ca="1" si="29"/>
        <v>0</v>
      </c>
      <c r="I61" s="25">
        <f t="shared" ca="1" si="29"/>
        <v>0</v>
      </c>
      <c r="J61" s="25">
        <f t="shared" ca="1" si="29"/>
        <v>0</v>
      </c>
      <c r="K61" s="25">
        <f t="shared" ca="1" si="29"/>
        <v>0</v>
      </c>
      <c r="L61" s="25">
        <f t="shared" ca="1" si="29"/>
        <v>0</v>
      </c>
      <c r="M61" s="25">
        <f t="shared" ca="1" si="29"/>
        <v>0</v>
      </c>
      <c r="N61" s="25">
        <f t="shared" ca="1" si="29"/>
        <v>0</v>
      </c>
      <c r="O61" s="25">
        <f t="shared" ca="1" si="29"/>
        <v>0</v>
      </c>
      <c r="P61" s="25">
        <f t="shared" ca="1" si="29"/>
        <v>0</v>
      </c>
      <c r="Q61" s="25">
        <f t="shared" ca="1" si="29"/>
        <v>0</v>
      </c>
      <c r="R61" s="25">
        <f t="shared" ca="1" si="29"/>
        <v>0</v>
      </c>
      <c r="S61" s="25">
        <f t="shared" ca="1" si="29"/>
        <v>0</v>
      </c>
      <c r="T61" s="25">
        <f t="shared" ca="1" si="29"/>
        <v>0</v>
      </c>
      <c r="U61" s="25">
        <f t="shared" ca="1" si="29"/>
        <v>0</v>
      </c>
      <c r="V61" s="25">
        <f t="shared" ca="1" si="29"/>
        <v>0</v>
      </c>
      <c r="W61" s="25">
        <f t="shared" ca="1" si="29"/>
        <v>0</v>
      </c>
      <c r="X61" s="25">
        <f t="shared" ca="1" si="29"/>
        <v>0</v>
      </c>
      <c r="Y61" s="25">
        <f t="shared" ca="1" si="29"/>
        <v>0</v>
      </c>
      <c r="Z61" s="25">
        <f t="shared" ca="1" si="29"/>
        <v>0</v>
      </c>
      <c r="AA61" s="25">
        <f t="shared" ca="1" si="29"/>
        <v>0</v>
      </c>
      <c r="AB61" s="25">
        <f t="shared" ca="1" si="29"/>
        <v>0</v>
      </c>
      <c r="AC61" s="25">
        <f t="shared" ca="1" si="29"/>
        <v>0</v>
      </c>
      <c r="AD61" s="25">
        <f t="shared" ca="1" si="29"/>
        <v>0</v>
      </c>
      <c r="AE61" s="25">
        <f t="shared" ca="1" si="29"/>
        <v>0</v>
      </c>
      <c r="AF61" s="25">
        <f t="shared" ca="1" si="29"/>
        <v>0</v>
      </c>
      <c r="AG61" s="25">
        <f t="shared" ca="1" si="29"/>
        <v>0</v>
      </c>
      <c r="AH61" s="25">
        <f t="shared" ca="1" si="29"/>
        <v>0</v>
      </c>
      <c r="AI61" s="25">
        <f t="shared" ca="1" si="29"/>
        <v>0</v>
      </c>
      <c r="AJ61" s="25">
        <f t="shared" ca="1" si="29"/>
        <v>0</v>
      </c>
      <c r="AK61" s="25">
        <f t="shared" ca="1" si="29"/>
        <v>0</v>
      </c>
      <c r="AL61" s="25">
        <f t="shared" ca="1" si="29"/>
        <v>0</v>
      </c>
      <c r="AM61" s="25">
        <f t="shared" ca="1" si="29"/>
        <v>0</v>
      </c>
      <c r="AN61" s="25">
        <f t="shared" ca="1" si="29"/>
        <v>0</v>
      </c>
      <c r="AO61" s="25">
        <f t="shared" ca="1" si="29"/>
        <v>0</v>
      </c>
      <c r="AP61" s="25">
        <f t="shared" ca="1" si="29"/>
        <v>0</v>
      </c>
      <c r="AQ61" s="25">
        <f t="shared" ca="1" si="29"/>
        <v>0</v>
      </c>
      <c r="AR61" s="25">
        <f t="shared" ca="1" si="29"/>
        <v>0</v>
      </c>
      <c r="AS61" s="25">
        <f t="shared" ca="1" si="29"/>
        <v>0</v>
      </c>
      <c r="AT61" s="25">
        <f t="shared" ca="1" si="29"/>
        <v>0</v>
      </c>
      <c r="AU61" s="25">
        <f t="shared" ca="1" si="29"/>
        <v>0</v>
      </c>
      <c r="AV61" s="25">
        <f t="shared" ca="1" si="29"/>
        <v>0</v>
      </c>
      <c r="AW61" s="25">
        <f t="shared" ca="1" si="29"/>
        <v>0</v>
      </c>
      <c r="AX61" s="25">
        <f t="shared" ca="1" si="29"/>
        <v>0</v>
      </c>
      <c r="AY61" s="25">
        <f t="shared" ca="1" si="29"/>
        <v>0</v>
      </c>
      <c r="AZ61" s="25">
        <f t="shared" ca="1" si="29"/>
        <v>0</v>
      </c>
      <c r="BA61" s="25">
        <f t="shared" ca="1" si="29"/>
        <v>0</v>
      </c>
      <c r="BB61" s="25">
        <f t="shared" ca="1" si="29"/>
        <v>0</v>
      </c>
      <c r="BC61" s="72">
        <f t="shared" ca="1" si="29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30">+E42</f>
        <v>0</v>
      </c>
      <c r="F63" s="25">
        <f t="shared" si="30"/>
        <v>0</v>
      </c>
      <c r="G63" s="25">
        <f t="shared" si="30"/>
        <v>0</v>
      </c>
      <c r="H63" s="25">
        <f t="shared" si="30"/>
        <v>0</v>
      </c>
      <c r="I63" s="25">
        <f t="shared" si="30"/>
        <v>0</v>
      </c>
      <c r="J63" s="25">
        <f t="shared" si="30"/>
        <v>0</v>
      </c>
      <c r="K63" s="25">
        <f t="shared" si="30"/>
        <v>0</v>
      </c>
      <c r="L63" s="25">
        <f t="shared" si="30"/>
        <v>0</v>
      </c>
      <c r="M63" s="25">
        <f t="shared" si="30"/>
        <v>0</v>
      </c>
      <c r="N63" s="25">
        <f t="shared" si="30"/>
        <v>0</v>
      </c>
      <c r="O63" s="25">
        <f t="shared" si="30"/>
        <v>0</v>
      </c>
      <c r="P63" s="25">
        <f t="shared" si="30"/>
        <v>0</v>
      </c>
      <c r="Q63" s="25">
        <f t="shared" si="30"/>
        <v>0</v>
      </c>
      <c r="R63" s="25">
        <f t="shared" si="30"/>
        <v>0</v>
      </c>
      <c r="S63" s="25">
        <f t="shared" si="30"/>
        <v>0</v>
      </c>
      <c r="T63" s="25">
        <f t="shared" si="30"/>
        <v>0</v>
      </c>
      <c r="U63" s="25">
        <f t="shared" si="30"/>
        <v>0</v>
      </c>
      <c r="V63" s="25">
        <f t="shared" si="30"/>
        <v>0</v>
      </c>
      <c r="W63" s="25">
        <f t="shared" si="30"/>
        <v>0</v>
      </c>
      <c r="X63" s="25">
        <f t="shared" si="30"/>
        <v>0</v>
      </c>
      <c r="Y63" s="25">
        <f t="shared" si="30"/>
        <v>0</v>
      </c>
      <c r="Z63" s="25">
        <f t="shared" si="30"/>
        <v>0</v>
      </c>
      <c r="AA63" s="25">
        <f t="shared" si="30"/>
        <v>0</v>
      </c>
      <c r="AB63" s="25">
        <f t="shared" si="30"/>
        <v>0</v>
      </c>
      <c r="AC63" s="25">
        <f t="shared" si="30"/>
        <v>0</v>
      </c>
      <c r="AD63" s="25">
        <f t="shared" si="30"/>
        <v>0</v>
      </c>
      <c r="AE63" s="25">
        <f t="shared" si="30"/>
        <v>0</v>
      </c>
      <c r="AF63" s="25">
        <f t="shared" si="30"/>
        <v>0</v>
      </c>
      <c r="AG63" s="25">
        <f t="shared" si="30"/>
        <v>0</v>
      </c>
      <c r="AH63" s="25">
        <f t="shared" si="30"/>
        <v>0</v>
      </c>
      <c r="AI63" s="25">
        <f t="shared" si="30"/>
        <v>0</v>
      </c>
      <c r="AJ63" s="25">
        <f t="shared" si="30"/>
        <v>0</v>
      </c>
      <c r="AK63" s="25">
        <f t="shared" si="30"/>
        <v>0</v>
      </c>
      <c r="AL63" s="25">
        <f t="shared" si="30"/>
        <v>0</v>
      </c>
      <c r="AM63" s="25">
        <f t="shared" si="30"/>
        <v>0</v>
      </c>
      <c r="AN63" s="25">
        <f t="shared" si="30"/>
        <v>0</v>
      </c>
      <c r="AO63" s="25">
        <f t="shared" si="30"/>
        <v>0</v>
      </c>
      <c r="AP63" s="25">
        <f t="shared" si="30"/>
        <v>0</v>
      </c>
      <c r="AQ63" s="25">
        <f t="shared" si="30"/>
        <v>0</v>
      </c>
      <c r="AR63" s="25">
        <f t="shared" si="30"/>
        <v>0</v>
      </c>
      <c r="AS63" s="25">
        <f t="shared" si="30"/>
        <v>0</v>
      </c>
      <c r="AT63" s="25">
        <f t="shared" si="30"/>
        <v>0</v>
      </c>
      <c r="AU63" s="25">
        <f t="shared" si="30"/>
        <v>0</v>
      </c>
      <c r="AV63" s="25">
        <f t="shared" si="30"/>
        <v>0</v>
      </c>
      <c r="AW63" s="25">
        <f t="shared" si="30"/>
        <v>0</v>
      </c>
      <c r="AX63" s="25">
        <f t="shared" si="30"/>
        <v>0</v>
      </c>
      <c r="AY63" s="25">
        <f t="shared" si="30"/>
        <v>0</v>
      </c>
      <c r="AZ63" s="25">
        <f t="shared" si="30"/>
        <v>0</v>
      </c>
      <c r="BA63" s="25">
        <f t="shared" si="30"/>
        <v>0</v>
      </c>
      <c r="BB63" s="25">
        <f t="shared" si="30"/>
        <v>0</v>
      </c>
      <c r="BC63" s="25">
        <f t="shared" si="30"/>
        <v>0</v>
      </c>
    </row>
    <row r="64" spans="1:55" x14ac:dyDescent="0.3">
      <c r="A64" s="54" t="s">
        <v>112</v>
      </c>
      <c r="B64" s="13"/>
      <c r="D64" s="25">
        <f t="shared" ref="D64:S65" si="31">+D43</f>
        <v>0</v>
      </c>
      <c r="E64" s="25">
        <f t="shared" si="31"/>
        <v>0</v>
      </c>
      <c r="F64" s="25">
        <f t="shared" si="31"/>
        <v>0</v>
      </c>
      <c r="G64" s="25">
        <f t="shared" si="31"/>
        <v>0</v>
      </c>
      <c r="H64" s="25">
        <f t="shared" si="31"/>
        <v>0</v>
      </c>
      <c r="I64" s="25">
        <f t="shared" si="31"/>
        <v>0</v>
      </c>
      <c r="J64" s="25">
        <f t="shared" si="31"/>
        <v>0</v>
      </c>
      <c r="K64" s="25">
        <f t="shared" si="31"/>
        <v>0</v>
      </c>
      <c r="L64" s="25">
        <f t="shared" si="31"/>
        <v>0</v>
      </c>
      <c r="M64" s="25">
        <f t="shared" si="31"/>
        <v>0</v>
      </c>
      <c r="N64" s="25">
        <f t="shared" si="31"/>
        <v>0</v>
      </c>
      <c r="O64" s="25">
        <f t="shared" si="31"/>
        <v>0</v>
      </c>
      <c r="P64" s="25">
        <f t="shared" si="31"/>
        <v>0</v>
      </c>
      <c r="Q64" s="25">
        <f t="shared" si="31"/>
        <v>0</v>
      </c>
      <c r="R64" s="25">
        <f t="shared" si="31"/>
        <v>0</v>
      </c>
      <c r="S64" s="25">
        <f t="shared" si="31"/>
        <v>0</v>
      </c>
      <c r="T64" s="25">
        <f t="shared" si="30"/>
        <v>0</v>
      </c>
      <c r="U64" s="25">
        <f t="shared" si="30"/>
        <v>0</v>
      </c>
      <c r="V64" s="25">
        <f t="shared" si="30"/>
        <v>0</v>
      </c>
      <c r="W64" s="25">
        <f t="shared" si="30"/>
        <v>0</v>
      </c>
      <c r="X64" s="25">
        <f t="shared" si="30"/>
        <v>0</v>
      </c>
      <c r="Y64" s="25">
        <f t="shared" si="30"/>
        <v>0</v>
      </c>
      <c r="Z64" s="25">
        <f t="shared" si="30"/>
        <v>0</v>
      </c>
      <c r="AA64" s="25">
        <f t="shared" si="30"/>
        <v>0</v>
      </c>
      <c r="AB64" s="25">
        <f t="shared" si="30"/>
        <v>0</v>
      </c>
      <c r="AC64" s="25">
        <f t="shared" si="30"/>
        <v>0</v>
      </c>
      <c r="AD64" s="25">
        <f t="shared" si="30"/>
        <v>0</v>
      </c>
      <c r="AE64" s="25">
        <f t="shared" si="30"/>
        <v>0</v>
      </c>
      <c r="AF64" s="25">
        <f t="shared" si="30"/>
        <v>0</v>
      </c>
      <c r="AG64" s="25">
        <f t="shared" si="30"/>
        <v>0</v>
      </c>
      <c r="AH64" s="25">
        <f t="shared" si="30"/>
        <v>0</v>
      </c>
      <c r="AI64" s="25">
        <f t="shared" si="30"/>
        <v>0</v>
      </c>
      <c r="AJ64" s="25">
        <f t="shared" si="30"/>
        <v>0</v>
      </c>
      <c r="AK64" s="25">
        <f t="shared" si="30"/>
        <v>0</v>
      </c>
      <c r="AL64" s="25">
        <f t="shared" si="30"/>
        <v>0</v>
      </c>
      <c r="AM64" s="25">
        <f t="shared" si="30"/>
        <v>0</v>
      </c>
      <c r="AN64" s="25">
        <f t="shared" si="30"/>
        <v>0</v>
      </c>
      <c r="AO64" s="25">
        <f t="shared" si="30"/>
        <v>0</v>
      </c>
      <c r="AP64" s="25">
        <f t="shared" si="30"/>
        <v>0</v>
      </c>
      <c r="AQ64" s="25">
        <f t="shared" si="30"/>
        <v>0</v>
      </c>
      <c r="AR64" s="25">
        <f t="shared" si="30"/>
        <v>0</v>
      </c>
      <c r="AS64" s="25">
        <f t="shared" si="30"/>
        <v>0</v>
      </c>
      <c r="AT64" s="25">
        <f t="shared" si="30"/>
        <v>0</v>
      </c>
      <c r="AU64" s="25">
        <f t="shared" si="30"/>
        <v>0</v>
      </c>
      <c r="AV64" s="25">
        <f t="shared" si="30"/>
        <v>0</v>
      </c>
      <c r="AW64" s="25">
        <f t="shared" si="30"/>
        <v>0</v>
      </c>
      <c r="AX64" s="25">
        <f t="shared" si="30"/>
        <v>0</v>
      </c>
      <c r="AY64" s="25">
        <f t="shared" si="30"/>
        <v>0</v>
      </c>
      <c r="AZ64" s="25">
        <f t="shared" si="30"/>
        <v>0</v>
      </c>
      <c r="BA64" s="25">
        <f t="shared" si="30"/>
        <v>0</v>
      </c>
      <c r="BB64" s="25">
        <f t="shared" si="30"/>
        <v>0</v>
      </c>
      <c r="BC64" s="25">
        <f t="shared" si="30"/>
        <v>0</v>
      </c>
    </row>
    <row r="65" spans="1:55" x14ac:dyDescent="0.3">
      <c r="A65" s="54" t="s">
        <v>113</v>
      </c>
      <c r="B65" s="13"/>
      <c r="D65" s="25">
        <f t="shared" si="31"/>
        <v>0</v>
      </c>
      <c r="E65" s="25">
        <f t="shared" si="30"/>
        <v>0</v>
      </c>
      <c r="F65" s="25">
        <f t="shared" si="30"/>
        <v>0</v>
      </c>
      <c r="G65" s="25">
        <f t="shared" si="30"/>
        <v>0</v>
      </c>
      <c r="H65" s="25">
        <f t="shared" si="30"/>
        <v>0</v>
      </c>
      <c r="I65" s="25">
        <f t="shared" si="30"/>
        <v>0</v>
      </c>
      <c r="J65" s="25">
        <f t="shared" si="30"/>
        <v>0</v>
      </c>
      <c r="K65" s="25">
        <f t="shared" si="30"/>
        <v>0</v>
      </c>
      <c r="L65" s="25">
        <f t="shared" si="30"/>
        <v>0</v>
      </c>
      <c r="M65" s="25">
        <f t="shared" si="30"/>
        <v>0</v>
      </c>
      <c r="N65" s="25">
        <f t="shared" si="30"/>
        <v>0</v>
      </c>
      <c r="O65" s="25">
        <f t="shared" si="30"/>
        <v>0</v>
      </c>
      <c r="P65" s="25">
        <f t="shared" si="30"/>
        <v>0</v>
      </c>
      <c r="Q65" s="25">
        <f t="shared" si="30"/>
        <v>0</v>
      </c>
      <c r="R65" s="25">
        <f t="shared" si="30"/>
        <v>0</v>
      </c>
      <c r="S65" s="25">
        <f t="shared" si="30"/>
        <v>0</v>
      </c>
      <c r="T65" s="25">
        <f t="shared" si="30"/>
        <v>0</v>
      </c>
      <c r="U65" s="25">
        <f t="shared" si="30"/>
        <v>0</v>
      </c>
      <c r="V65" s="25">
        <f t="shared" si="30"/>
        <v>0</v>
      </c>
      <c r="W65" s="25">
        <f t="shared" si="30"/>
        <v>0</v>
      </c>
      <c r="X65" s="25">
        <f t="shared" si="30"/>
        <v>0</v>
      </c>
      <c r="Y65" s="25">
        <f t="shared" si="30"/>
        <v>0</v>
      </c>
      <c r="Z65" s="25">
        <f t="shared" si="30"/>
        <v>0</v>
      </c>
      <c r="AA65" s="25">
        <f t="shared" si="30"/>
        <v>0</v>
      </c>
      <c r="AB65" s="25">
        <f t="shared" si="30"/>
        <v>0</v>
      </c>
      <c r="AC65" s="25">
        <f t="shared" si="30"/>
        <v>0</v>
      </c>
      <c r="AD65" s="25">
        <f t="shared" si="30"/>
        <v>0</v>
      </c>
      <c r="AE65" s="25">
        <f t="shared" si="30"/>
        <v>0</v>
      </c>
      <c r="AF65" s="25">
        <f t="shared" si="30"/>
        <v>0</v>
      </c>
      <c r="AG65" s="25">
        <f t="shared" si="30"/>
        <v>0</v>
      </c>
      <c r="AH65" s="25">
        <f t="shared" si="30"/>
        <v>0</v>
      </c>
      <c r="AI65" s="25">
        <f t="shared" si="30"/>
        <v>0</v>
      </c>
      <c r="AJ65" s="25">
        <f t="shared" si="30"/>
        <v>0</v>
      </c>
      <c r="AK65" s="25">
        <f t="shared" si="30"/>
        <v>0</v>
      </c>
      <c r="AL65" s="25">
        <f t="shared" si="30"/>
        <v>0</v>
      </c>
      <c r="AM65" s="25">
        <f t="shared" si="30"/>
        <v>0</v>
      </c>
      <c r="AN65" s="25">
        <f t="shared" si="30"/>
        <v>0</v>
      </c>
      <c r="AO65" s="25">
        <f t="shared" si="30"/>
        <v>0</v>
      </c>
      <c r="AP65" s="25">
        <f t="shared" si="30"/>
        <v>0</v>
      </c>
      <c r="AQ65" s="25">
        <f t="shared" si="30"/>
        <v>0</v>
      </c>
      <c r="AR65" s="25">
        <f t="shared" si="30"/>
        <v>0</v>
      </c>
      <c r="AS65" s="25">
        <f t="shared" si="30"/>
        <v>0</v>
      </c>
      <c r="AT65" s="25">
        <f t="shared" si="30"/>
        <v>0</v>
      </c>
      <c r="AU65" s="25">
        <f t="shared" si="30"/>
        <v>0</v>
      </c>
      <c r="AV65" s="25">
        <f t="shared" si="30"/>
        <v>0</v>
      </c>
      <c r="AW65" s="25">
        <f t="shared" si="30"/>
        <v>0</v>
      </c>
      <c r="AX65" s="25">
        <f t="shared" si="30"/>
        <v>0</v>
      </c>
      <c r="AY65" s="25">
        <f t="shared" si="30"/>
        <v>0</v>
      </c>
      <c r="AZ65" s="25">
        <f t="shared" si="30"/>
        <v>0</v>
      </c>
      <c r="BA65" s="25">
        <f t="shared" si="30"/>
        <v>0</v>
      </c>
      <c r="BB65" s="25">
        <f t="shared" si="30"/>
        <v>0</v>
      </c>
      <c r="BC65" s="25">
        <f t="shared" si="30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2">+E24</f>
        <v>0</v>
      </c>
      <c r="F66" s="25">
        <f t="shared" si="32"/>
        <v>0</v>
      </c>
      <c r="G66" s="25">
        <f t="shared" si="32"/>
        <v>0</v>
      </c>
      <c r="H66" s="25">
        <f t="shared" si="32"/>
        <v>0</v>
      </c>
      <c r="I66" s="25">
        <f t="shared" si="32"/>
        <v>0</v>
      </c>
      <c r="J66" s="25">
        <f t="shared" si="32"/>
        <v>0</v>
      </c>
      <c r="K66" s="25">
        <f t="shared" si="32"/>
        <v>0</v>
      </c>
      <c r="L66" s="25">
        <f t="shared" si="32"/>
        <v>0</v>
      </c>
      <c r="M66" s="25">
        <f t="shared" si="32"/>
        <v>0</v>
      </c>
      <c r="N66" s="25">
        <f t="shared" si="32"/>
        <v>0</v>
      </c>
      <c r="O66" s="25">
        <f t="shared" si="32"/>
        <v>0</v>
      </c>
      <c r="P66" s="25">
        <f t="shared" si="32"/>
        <v>0</v>
      </c>
      <c r="Q66" s="25">
        <f t="shared" si="32"/>
        <v>0</v>
      </c>
      <c r="R66" s="25">
        <f t="shared" si="32"/>
        <v>0</v>
      </c>
      <c r="S66" s="25">
        <f t="shared" si="32"/>
        <v>0</v>
      </c>
      <c r="T66" s="25">
        <f t="shared" si="32"/>
        <v>0</v>
      </c>
      <c r="U66" s="25">
        <f t="shared" si="32"/>
        <v>0</v>
      </c>
      <c r="V66" s="25">
        <f t="shared" si="32"/>
        <v>0</v>
      </c>
      <c r="W66" s="25">
        <f t="shared" si="32"/>
        <v>0</v>
      </c>
      <c r="X66" s="25">
        <f t="shared" si="32"/>
        <v>0</v>
      </c>
      <c r="Y66" s="25">
        <f t="shared" si="32"/>
        <v>0</v>
      </c>
      <c r="Z66" s="25">
        <f t="shared" si="32"/>
        <v>0</v>
      </c>
      <c r="AA66" s="25">
        <f t="shared" si="32"/>
        <v>0</v>
      </c>
      <c r="AB66" s="25">
        <f t="shared" si="32"/>
        <v>0</v>
      </c>
      <c r="AC66" s="25">
        <f t="shared" si="32"/>
        <v>0</v>
      </c>
      <c r="AD66" s="25">
        <f t="shared" si="32"/>
        <v>0</v>
      </c>
      <c r="AE66" s="25">
        <f t="shared" si="32"/>
        <v>0</v>
      </c>
      <c r="AF66" s="25">
        <f t="shared" si="32"/>
        <v>0</v>
      </c>
      <c r="AG66" s="25">
        <f t="shared" si="32"/>
        <v>0</v>
      </c>
      <c r="AH66" s="25">
        <f t="shared" si="32"/>
        <v>0</v>
      </c>
      <c r="AI66" s="25">
        <f t="shared" si="32"/>
        <v>0</v>
      </c>
      <c r="AJ66" s="25">
        <f t="shared" si="32"/>
        <v>0</v>
      </c>
      <c r="AK66" s="25">
        <f t="shared" si="32"/>
        <v>0</v>
      </c>
      <c r="AL66" s="25">
        <f t="shared" si="32"/>
        <v>0</v>
      </c>
      <c r="AM66" s="25">
        <f t="shared" si="32"/>
        <v>0</v>
      </c>
      <c r="AN66" s="25">
        <f t="shared" si="32"/>
        <v>0</v>
      </c>
      <c r="AO66" s="25">
        <f t="shared" si="32"/>
        <v>0</v>
      </c>
      <c r="AP66" s="25">
        <f t="shared" si="32"/>
        <v>0</v>
      </c>
      <c r="AQ66" s="25">
        <f t="shared" si="32"/>
        <v>0</v>
      </c>
      <c r="AR66" s="25">
        <f t="shared" si="32"/>
        <v>0</v>
      </c>
      <c r="AS66" s="25">
        <f t="shared" si="32"/>
        <v>0</v>
      </c>
      <c r="AT66" s="25">
        <f t="shared" si="32"/>
        <v>0</v>
      </c>
      <c r="AU66" s="25">
        <f t="shared" si="32"/>
        <v>0</v>
      </c>
      <c r="AV66" s="25">
        <f t="shared" si="32"/>
        <v>0</v>
      </c>
      <c r="AW66" s="25">
        <f t="shared" si="32"/>
        <v>0</v>
      </c>
      <c r="AX66" s="25">
        <f t="shared" si="32"/>
        <v>0</v>
      </c>
      <c r="AY66" s="25">
        <f t="shared" si="32"/>
        <v>0</v>
      </c>
      <c r="AZ66" s="25">
        <f t="shared" si="32"/>
        <v>0</v>
      </c>
      <c r="BA66" s="25">
        <f t="shared" si="32"/>
        <v>0</v>
      </c>
      <c r="BB66" s="25">
        <f t="shared" si="32"/>
        <v>0</v>
      </c>
      <c r="BC66" s="25">
        <f t="shared" si="32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3">SUM(E61:E66)</f>
        <v>0</v>
      </c>
      <c r="F67" s="17">
        <f t="shared" ca="1" si="33"/>
        <v>0</v>
      </c>
      <c r="G67" s="17">
        <f t="shared" ca="1" si="33"/>
        <v>0</v>
      </c>
      <c r="H67" s="17">
        <f t="shared" ca="1" si="33"/>
        <v>0</v>
      </c>
      <c r="I67" s="17">
        <f t="shared" ca="1" si="33"/>
        <v>0</v>
      </c>
      <c r="J67" s="17">
        <f t="shared" ca="1" si="33"/>
        <v>0</v>
      </c>
      <c r="K67" s="17">
        <f t="shared" ca="1" si="33"/>
        <v>0</v>
      </c>
      <c r="L67" s="17">
        <f t="shared" ca="1" si="33"/>
        <v>0</v>
      </c>
      <c r="M67" s="17">
        <f t="shared" ca="1" si="33"/>
        <v>0</v>
      </c>
      <c r="N67" s="17">
        <f t="shared" ca="1" si="33"/>
        <v>0</v>
      </c>
      <c r="O67" s="17">
        <f t="shared" ca="1" si="33"/>
        <v>0</v>
      </c>
      <c r="P67" s="17">
        <f t="shared" ca="1" si="33"/>
        <v>0</v>
      </c>
      <c r="Q67" s="17">
        <f t="shared" ca="1" si="33"/>
        <v>0</v>
      </c>
      <c r="R67" s="17">
        <f t="shared" ca="1" si="33"/>
        <v>0</v>
      </c>
      <c r="S67" s="17">
        <f t="shared" ca="1" si="33"/>
        <v>0</v>
      </c>
      <c r="T67" s="17">
        <f t="shared" ca="1" si="33"/>
        <v>0</v>
      </c>
      <c r="U67" s="17">
        <f t="shared" ca="1" si="33"/>
        <v>0</v>
      </c>
      <c r="V67" s="17">
        <f t="shared" ca="1" si="33"/>
        <v>0</v>
      </c>
      <c r="W67" s="17">
        <f t="shared" ca="1" si="33"/>
        <v>0</v>
      </c>
      <c r="X67" s="17">
        <f t="shared" ca="1" si="33"/>
        <v>0</v>
      </c>
      <c r="Y67" s="17">
        <f t="shared" ca="1" si="33"/>
        <v>0</v>
      </c>
      <c r="Z67" s="17">
        <f t="shared" ca="1" si="33"/>
        <v>0</v>
      </c>
      <c r="AA67" s="17">
        <f t="shared" ca="1" si="33"/>
        <v>0</v>
      </c>
      <c r="AB67" s="17">
        <f t="shared" ca="1" si="33"/>
        <v>0</v>
      </c>
      <c r="AC67" s="17">
        <f t="shared" ca="1" si="33"/>
        <v>0</v>
      </c>
      <c r="AD67" s="17">
        <f t="shared" ca="1" si="33"/>
        <v>0</v>
      </c>
      <c r="AE67" s="17">
        <f t="shared" ca="1" si="33"/>
        <v>0</v>
      </c>
      <c r="AF67" s="17">
        <f t="shared" ca="1" si="33"/>
        <v>0</v>
      </c>
      <c r="AG67" s="17">
        <f t="shared" ca="1" si="33"/>
        <v>0</v>
      </c>
      <c r="AH67" s="17">
        <f t="shared" ca="1" si="33"/>
        <v>0</v>
      </c>
      <c r="AI67" s="17">
        <f t="shared" ca="1" si="33"/>
        <v>0</v>
      </c>
      <c r="AJ67" s="17">
        <f t="shared" ca="1" si="33"/>
        <v>0</v>
      </c>
      <c r="AK67" s="17">
        <f t="shared" ca="1" si="33"/>
        <v>0</v>
      </c>
      <c r="AL67" s="17">
        <f t="shared" ca="1" si="33"/>
        <v>0</v>
      </c>
      <c r="AM67" s="17">
        <f t="shared" ca="1" si="33"/>
        <v>0</v>
      </c>
      <c r="AN67" s="17">
        <f t="shared" ca="1" si="33"/>
        <v>0</v>
      </c>
      <c r="AO67" s="17">
        <f t="shared" ca="1" si="33"/>
        <v>0</v>
      </c>
      <c r="AP67" s="17">
        <f t="shared" ca="1" si="33"/>
        <v>0</v>
      </c>
      <c r="AQ67" s="17">
        <f t="shared" ca="1" si="33"/>
        <v>0</v>
      </c>
      <c r="AR67" s="17">
        <f t="shared" ca="1" si="33"/>
        <v>0</v>
      </c>
      <c r="AS67" s="17">
        <f t="shared" ca="1" si="33"/>
        <v>0</v>
      </c>
      <c r="AT67" s="17">
        <f t="shared" ca="1" si="33"/>
        <v>0</v>
      </c>
      <c r="AU67" s="17">
        <f t="shared" ca="1" si="33"/>
        <v>0</v>
      </c>
      <c r="AV67" s="17">
        <f t="shared" ca="1" si="33"/>
        <v>0</v>
      </c>
      <c r="AW67" s="17">
        <f t="shared" ca="1" si="33"/>
        <v>0</v>
      </c>
      <c r="AX67" s="17">
        <f t="shared" ca="1" si="33"/>
        <v>0</v>
      </c>
      <c r="AY67" s="17">
        <f t="shared" ca="1" si="33"/>
        <v>0</v>
      </c>
      <c r="AZ67" s="17">
        <f t="shared" ca="1" si="33"/>
        <v>0</v>
      </c>
      <c r="BA67" s="17">
        <f t="shared" ca="1" si="33"/>
        <v>0</v>
      </c>
      <c r="BB67" s="17">
        <f t="shared" ca="1" si="33"/>
        <v>0</v>
      </c>
      <c r="BC67" s="73">
        <f t="shared" ca="1" si="33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4">+E58-E67</f>
        <v>0</v>
      </c>
      <c r="F69" s="16">
        <f t="shared" ca="1" si="34"/>
        <v>0</v>
      </c>
      <c r="G69" s="16">
        <f t="shared" ca="1" si="34"/>
        <v>0</v>
      </c>
      <c r="H69" s="16">
        <f t="shared" ca="1" si="34"/>
        <v>0</v>
      </c>
      <c r="I69" s="16">
        <f t="shared" ca="1" si="34"/>
        <v>0</v>
      </c>
      <c r="J69" s="16">
        <f t="shared" ca="1" si="34"/>
        <v>0</v>
      </c>
      <c r="K69" s="16">
        <f t="shared" ca="1" si="34"/>
        <v>0</v>
      </c>
      <c r="L69" s="16">
        <f t="shared" ca="1" si="34"/>
        <v>0</v>
      </c>
      <c r="M69" s="16">
        <f t="shared" ca="1" si="34"/>
        <v>0</v>
      </c>
      <c r="N69" s="16">
        <f t="shared" ca="1" si="34"/>
        <v>0</v>
      </c>
      <c r="O69" s="16">
        <f t="shared" ca="1" si="34"/>
        <v>0</v>
      </c>
      <c r="P69" s="16">
        <f t="shared" ca="1" si="34"/>
        <v>0</v>
      </c>
      <c r="Q69" s="16">
        <f t="shared" ca="1" si="34"/>
        <v>0</v>
      </c>
      <c r="R69" s="16">
        <f t="shared" ca="1" si="34"/>
        <v>0</v>
      </c>
      <c r="S69" s="16">
        <f t="shared" ca="1" si="34"/>
        <v>0</v>
      </c>
      <c r="T69" s="16">
        <f t="shared" ca="1" si="34"/>
        <v>0</v>
      </c>
      <c r="U69" s="16">
        <f t="shared" ca="1" si="34"/>
        <v>0</v>
      </c>
      <c r="V69" s="16">
        <f t="shared" ca="1" si="34"/>
        <v>0</v>
      </c>
      <c r="W69" s="16">
        <f t="shared" ca="1" si="34"/>
        <v>0</v>
      </c>
      <c r="X69" s="16">
        <f t="shared" ca="1" si="34"/>
        <v>0</v>
      </c>
      <c r="Y69" s="16">
        <f t="shared" ca="1" si="34"/>
        <v>0</v>
      </c>
      <c r="Z69" s="16">
        <f t="shared" ca="1" si="34"/>
        <v>0</v>
      </c>
      <c r="AA69" s="16">
        <f t="shared" ca="1" si="34"/>
        <v>0</v>
      </c>
      <c r="AB69" s="16">
        <f t="shared" ca="1" si="34"/>
        <v>0</v>
      </c>
      <c r="AC69" s="16">
        <f t="shared" ca="1" si="34"/>
        <v>0</v>
      </c>
      <c r="AD69" s="16">
        <f t="shared" ca="1" si="34"/>
        <v>0</v>
      </c>
      <c r="AE69" s="16">
        <f t="shared" ca="1" si="34"/>
        <v>0</v>
      </c>
      <c r="AF69" s="16">
        <f t="shared" ca="1" si="34"/>
        <v>0</v>
      </c>
      <c r="AG69" s="16">
        <f t="shared" ca="1" si="34"/>
        <v>0</v>
      </c>
      <c r="AH69" s="16">
        <f t="shared" ca="1" si="34"/>
        <v>0</v>
      </c>
      <c r="AI69" s="16">
        <f t="shared" ca="1" si="34"/>
        <v>0</v>
      </c>
      <c r="AJ69" s="16">
        <f t="shared" ca="1" si="34"/>
        <v>0</v>
      </c>
      <c r="AK69" s="16">
        <f t="shared" ca="1" si="34"/>
        <v>0</v>
      </c>
      <c r="AL69" s="16">
        <f t="shared" ca="1" si="34"/>
        <v>0</v>
      </c>
      <c r="AM69" s="16">
        <f t="shared" ca="1" si="34"/>
        <v>0</v>
      </c>
      <c r="AN69" s="16">
        <f t="shared" ca="1" si="34"/>
        <v>0</v>
      </c>
      <c r="AO69" s="16">
        <f t="shared" ca="1" si="34"/>
        <v>0</v>
      </c>
      <c r="AP69" s="16">
        <f t="shared" ca="1" si="34"/>
        <v>0</v>
      </c>
      <c r="AQ69" s="16">
        <f t="shared" ca="1" si="34"/>
        <v>0</v>
      </c>
      <c r="AR69" s="16">
        <f t="shared" ca="1" si="34"/>
        <v>0</v>
      </c>
      <c r="AS69" s="16">
        <f t="shared" ca="1" si="34"/>
        <v>0</v>
      </c>
      <c r="AT69" s="16">
        <f t="shared" ca="1" si="34"/>
        <v>0</v>
      </c>
      <c r="AU69" s="16">
        <f t="shared" ca="1" si="34"/>
        <v>0</v>
      </c>
      <c r="AV69" s="16">
        <f t="shared" ca="1" si="34"/>
        <v>0</v>
      </c>
      <c r="AW69" s="16">
        <f t="shared" ca="1" si="34"/>
        <v>0</v>
      </c>
      <c r="AX69" s="16">
        <f t="shared" ca="1" si="34"/>
        <v>0</v>
      </c>
      <c r="AY69" s="16">
        <f t="shared" ca="1" si="34"/>
        <v>0</v>
      </c>
      <c r="AZ69" s="16">
        <f t="shared" ca="1" si="34"/>
        <v>0</v>
      </c>
      <c r="BA69" s="16">
        <f t="shared" ca="1" si="34"/>
        <v>0</v>
      </c>
      <c r="BB69" s="16">
        <f t="shared" ca="1" si="34"/>
        <v>0</v>
      </c>
      <c r="BC69" s="64">
        <f t="shared" ca="1" si="34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5">+D70+E69</f>
        <v>0</v>
      </c>
      <c r="F70" s="17">
        <f t="shared" ca="1" si="35"/>
        <v>0</v>
      </c>
      <c r="G70" s="17">
        <f t="shared" ca="1" si="35"/>
        <v>0</v>
      </c>
      <c r="H70" s="17">
        <f t="shared" ca="1" si="35"/>
        <v>0</v>
      </c>
      <c r="I70" s="17">
        <f t="shared" ca="1" si="35"/>
        <v>0</v>
      </c>
      <c r="J70" s="17">
        <f t="shared" ca="1" si="35"/>
        <v>0</v>
      </c>
      <c r="K70" s="17">
        <f t="shared" ca="1" si="35"/>
        <v>0</v>
      </c>
      <c r="L70" s="17">
        <f t="shared" ca="1" si="35"/>
        <v>0</v>
      </c>
      <c r="M70" s="17">
        <f t="shared" ca="1" si="35"/>
        <v>0</v>
      </c>
      <c r="N70" s="17">
        <f t="shared" ca="1" si="35"/>
        <v>0</v>
      </c>
      <c r="O70" s="17">
        <f t="shared" ca="1" si="35"/>
        <v>0</v>
      </c>
      <c r="P70" s="17">
        <f t="shared" ca="1" si="35"/>
        <v>0</v>
      </c>
      <c r="Q70" s="17">
        <f t="shared" ca="1" si="35"/>
        <v>0</v>
      </c>
      <c r="R70" s="17">
        <f t="shared" ca="1" si="35"/>
        <v>0</v>
      </c>
      <c r="S70" s="17">
        <f t="shared" ca="1" si="35"/>
        <v>0</v>
      </c>
      <c r="T70" s="17">
        <f t="shared" ca="1" si="35"/>
        <v>0</v>
      </c>
      <c r="U70" s="17">
        <f t="shared" ca="1" si="35"/>
        <v>0</v>
      </c>
      <c r="V70" s="17">
        <f t="shared" ca="1" si="35"/>
        <v>0</v>
      </c>
      <c r="W70" s="17">
        <f t="shared" ca="1" si="35"/>
        <v>0</v>
      </c>
      <c r="X70" s="17">
        <f t="shared" ca="1" si="35"/>
        <v>0</v>
      </c>
      <c r="Y70" s="17">
        <f t="shared" ca="1" si="35"/>
        <v>0</v>
      </c>
      <c r="Z70" s="17">
        <f t="shared" ca="1" si="35"/>
        <v>0</v>
      </c>
      <c r="AA70" s="17">
        <f t="shared" ca="1" si="35"/>
        <v>0</v>
      </c>
      <c r="AB70" s="17">
        <f t="shared" ca="1" si="35"/>
        <v>0</v>
      </c>
      <c r="AC70" s="17">
        <f t="shared" ca="1" si="35"/>
        <v>0</v>
      </c>
      <c r="AD70" s="17">
        <f t="shared" ca="1" si="35"/>
        <v>0</v>
      </c>
      <c r="AE70" s="17">
        <f t="shared" ca="1" si="35"/>
        <v>0</v>
      </c>
      <c r="AF70" s="17">
        <f t="shared" ca="1" si="35"/>
        <v>0</v>
      </c>
      <c r="AG70" s="17">
        <f t="shared" ca="1" si="35"/>
        <v>0</v>
      </c>
      <c r="AH70" s="17">
        <f t="shared" ca="1" si="35"/>
        <v>0</v>
      </c>
      <c r="AI70" s="17">
        <f t="shared" ca="1" si="35"/>
        <v>0</v>
      </c>
      <c r="AJ70" s="17">
        <f t="shared" ca="1" si="35"/>
        <v>0</v>
      </c>
      <c r="AK70" s="17">
        <f t="shared" ca="1" si="35"/>
        <v>0</v>
      </c>
      <c r="AL70" s="17">
        <f t="shared" ca="1" si="35"/>
        <v>0</v>
      </c>
      <c r="AM70" s="17">
        <f t="shared" ca="1" si="35"/>
        <v>0</v>
      </c>
      <c r="AN70" s="17">
        <f t="shared" ca="1" si="35"/>
        <v>0</v>
      </c>
      <c r="AO70" s="17">
        <f t="shared" ca="1" si="35"/>
        <v>0</v>
      </c>
      <c r="AP70" s="17">
        <f t="shared" ca="1" si="35"/>
        <v>0</v>
      </c>
      <c r="AQ70" s="17">
        <f t="shared" ca="1" si="35"/>
        <v>0</v>
      </c>
      <c r="AR70" s="17">
        <f t="shared" ca="1" si="35"/>
        <v>0</v>
      </c>
      <c r="AS70" s="17">
        <f t="shared" ca="1" si="35"/>
        <v>0</v>
      </c>
      <c r="AT70" s="17">
        <f t="shared" ca="1" si="35"/>
        <v>0</v>
      </c>
      <c r="AU70" s="17">
        <f t="shared" ca="1" si="35"/>
        <v>0</v>
      </c>
      <c r="AV70" s="17">
        <f t="shared" ca="1" si="35"/>
        <v>0</v>
      </c>
      <c r="AW70" s="17">
        <f t="shared" ca="1" si="35"/>
        <v>0</v>
      </c>
      <c r="AX70" s="17">
        <f t="shared" ca="1" si="35"/>
        <v>0</v>
      </c>
      <c r="AY70" s="17">
        <f t="shared" ca="1" si="35"/>
        <v>0</v>
      </c>
      <c r="AZ70" s="17">
        <f t="shared" ca="1" si="35"/>
        <v>0</v>
      </c>
      <c r="BA70" s="17">
        <f t="shared" ca="1" si="35"/>
        <v>0</v>
      </c>
      <c r="BB70" s="17">
        <f t="shared" ca="1" si="35"/>
        <v>0</v>
      </c>
      <c r="BC70" s="73">
        <f t="shared" ca="1" si="35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6">+E78</f>
        <v>0</v>
      </c>
      <c r="G75" s="56">
        <f t="shared" si="36"/>
        <v>0</v>
      </c>
      <c r="H75" s="56">
        <f t="shared" si="36"/>
        <v>0</v>
      </c>
      <c r="I75" s="56">
        <f t="shared" si="36"/>
        <v>0</v>
      </c>
      <c r="J75" s="56">
        <f t="shared" si="36"/>
        <v>0</v>
      </c>
      <c r="K75" s="56">
        <f t="shared" si="36"/>
        <v>0</v>
      </c>
      <c r="L75" s="56">
        <f t="shared" si="36"/>
        <v>0</v>
      </c>
      <c r="M75" s="56">
        <f t="shared" si="36"/>
        <v>0</v>
      </c>
      <c r="N75" s="56">
        <f t="shared" si="36"/>
        <v>0</v>
      </c>
      <c r="O75" s="56">
        <f t="shared" si="36"/>
        <v>0</v>
      </c>
      <c r="P75" s="56">
        <f t="shared" si="36"/>
        <v>0</v>
      </c>
      <c r="Q75" s="56">
        <f t="shared" si="36"/>
        <v>0</v>
      </c>
      <c r="R75" s="56">
        <f t="shared" si="36"/>
        <v>0</v>
      </c>
      <c r="S75" s="56">
        <f t="shared" si="36"/>
        <v>0</v>
      </c>
      <c r="T75" s="56">
        <f t="shared" si="36"/>
        <v>0</v>
      </c>
      <c r="U75" s="56">
        <f t="shared" si="36"/>
        <v>0</v>
      </c>
      <c r="V75" s="56">
        <f t="shared" si="36"/>
        <v>0</v>
      </c>
      <c r="W75" s="56">
        <f t="shared" si="36"/>
        <v>0</v>
      </c>
      <c r="X75" s="56">
        <f t="shared" si="36"/>
        <v>0</v>
      </c>
      <c r="Y75" s="56">
        <f t="shared" si="36"/>
        <v>0</v>
      </c>
      <c r="Z75" s="56">
        <f t="shared" si="36"/>
        <v>0</v>
      </c>
      <c r="AA75" s="56">
        <f t="shared" si="36"/>
        <v>0</v>
      </c>
      <c r="AB75" s="56">
        <f t="shared" si="36"/>
        <v>0</v>
      </c>
      <c r="AC75" s="56">
        <f t="shared" si="36"/>
        <v>0</v>
      </c>
      <c r="AD75" s="56">
        <f t="shared" si="36"/>
        <v>0</v>
      </c>
      <c r="AE75" s="56">
        <f t="shared" si="36"/>
        <v>0</v>
      </c>
      <c r="AF75" s="56">
        <f t="shared" si="36"/>
        <v>0</v>
      </c>
      <c r="AG75" s="56">
        <f t="shared" si="36"/>
        <v>0</v>
      </c>
      <c r="AH75" s="56">
        <f t="shared" si="36"/>
        <v>0</v>
      </c>
      <c r="AI75" s="56">
        <f t="shared" si="36"/>
        <v>0</v>
      </c>
      <c r="AJ75" s="56">
        <f t="shared" si="36"/>
        <v>0</v>
      </c>
      <c r="AK75" s="56">
        <f t="shared" si="36"/>
        <v>0</v>
      </c>
      <c r="AL75" s="56">
        <f t="shared" si="36"/>
        <v>0</v>
      </c>
      <c r="AM75" s="56">
        <f t="shared" si="36"/>
        <v>0</v>
      </c>
      <c r="AN75" s="56">
        <f t="shared" si="36"/>
        <v>0</v>
      </c>
      <c r="AO75" s="56">
        <f t="shared" si="36"/>
        <v>0</v>
      </c>
      <c r="AP75" s="56">
        <f t="shared" si="36"/>
        <v>0</v>
      </c>
      <c r="AQ75" s="56">
        <f t="shared" si="36"/>
        <v>0</v>
      </c>
      <c r="AR75" s="56">
        <f t="shared" si="36"/>
        <v>0</v>
      </c>
      <c r="AS75" s="56">
        <f t="shared" si="36"/>
        <v>0</v>
      </c>
      <c r="AT75" s="56">
        <f t="shared" si="36"/>
        <v>0</v>
      </c>
      <c r="AU75" s="56">
        <f t="shared" si="36"/>
        <v>0</v>
      </c>
      <c r="AV75" s="56">
        <f t="shared" si="36"/>
        <v>0</v>
      </c>
      <c r="AW75" s="56">
        <f t="shared" si="36"/>
        <v>0</v>
      </c>
      <c r="AX75" s="56">
        <f t="shared" si="36"/>
        <v>0</v>
      </c>
      <c r="AY75" s="56">
        <f t="shared" si="36"/>
        <v>0</v>
      </c>
      <c r="AZ75" s="56">
        <f t="shared" si="36"/>
        <v>0</v>
      </c>
      <c r="BA75" s="56">
        <f t="shared" si="36"/>
        <v>0</v>
      </c>
      <c r="BB75" s="56">
        <f t="shared" si="36"/>
        <v>0</v>
      </c>
      <c r="BC75" s="57">
        <f t="shared" si="36"/>
        <v>0</v>
      </c>
    </row>
    <row r="76" spans="1:55" x14ac:dyDescent="0.3">
      <c r="A76" s="48" t="s">
        <v>161</v>
      </c>
      <c r="D76" s="56">
        <f t="shared" ref="D76:BC76" si="37">+D33-D38-D39-D40-D46</f>
        <v>0</v>
      </c>
      <c r="E76" s="56">
        <f t="shared" si="37"/>
        <v>0</v>
      </c>
      <c r="F76" s="56">
        <f t="shared" si="37"/>
        <v>0</v>
      </c>
      <c r="G76" s="56">
        <f t="shared" si="37"/>
        <v>0</v>
      </c>
      <c r="H76" s="56">
        <f t="shared" si="37"/>
        <v>0</v>
      </c>
      <c r="I76" s="56">
        <f t="shared" si="37"/>
        <v>0</v>
      </c>
      <c r="J76" s="56">
        <f t="shared" si="37"/>
        <v>0</v>
      </c>
      <c r="K76" s="56">
        <f t="shared" si="37"/>
        <v>0</v>
      </c>
      <c r="L76" s="56">
        <f t="shared" si="37"/>
        <v>0</v>
      </c>
      <c r="M76" s="56">
        <f t="shared" si="37"/>
        <v>0</v>
      </c>
      <c r="N76" s="56">
        <f t="shared" si="37"/>
        <v>0</v>
      </c>
      <c r="O76" s="56">
        <f t="shared" si="37"/>
        <v>0</v>
      </c>
      <c r="P76" s="56">
        <f t="shared" si="37"/>
        <v>0</v>
      </c>
      <c r="Q76" s="56">
        <f t="shared" si="37"/>
        <v>0</v>
      </c>
      <c r="R76" s="56">
        <f t="shared" si="37"/>
        <v>0</v>
      </c>
      <c r="S76" s="56">
        <f t="shared" si="37"/>
        <v>0</v>
      </c>
      <c r="T76" s="56">
        <f t="shared" si="37"/>
        <v>0</v>
      </c>
      <c r="U76" s="56">
        <f t="shared" si="37"/>
        <v>0</v>
      </c>
      <c r="V76" s="56">
        <f t="shared" si="37"/>
        <v>0</v>
      </c>
      <c r="W76" s="56">
        <f t="shared" si="37"/>
        <v>0</v>
      </c>
      <c r="X76" s="56">
        <f t="shared" si="37"/>
        <v>0</v>
      </c>
      <c r="Y76" s="56">
        <f t="shared" si="37"/>
        <v>0</v>
      </c>
      <c r="Z76" s="56">
        <f t="shared" si="37"/>
        <v>0</v>
      </c>
      <c r="AA76" s="56">
        <f t="shared" si="37"/>
        <v>0</v>
      </c>
      <c r="AB76" s="56">
        <f t="shared" si="37"/>
        <v>0</v>
      </c>
      <c r="AC76" s="56">
        <f t="shared" si="37"/>
        <v>0</v>
      </c>
      <c r="AD76" s="56">
        <f t="shared" si="37"/>
        <v>0</v>
      </c>
      <c r="AE76" s="56">
        <f t="shared" si="37"/>
        <v>0</v>
      </c>
      <c r="AF76" s="56">
        <f t="shared" si="37"/>
        <v>0</v>
      </c>
      <c r="AG76" s="56">
        <f t="shared" si="37"/>
        <v>0</v>
      </c>
      <c r="AH76" s="56">
        <f t="shared" si="37"/>
        <v>0</v>
      </c>
      <c r="AI76" s="56">
        <f t="shared" si="37"/>
        <v>0</v>
      </c>
      <c r="AJ76" s="56">
        <f t="shared" si="37"/>
        <v>0</v>
      </c>
      <c r="AK76" s="56">
        <f t="shared" si="37"/>
        <v>0</v>
      </c>
      <c r="AL76" s="56">
        <f t="shared" si="37"/>
        <v>0</v>
      </c>
      <c r="AM76" s="56">
        <f t="shared" si="37"/>
        <v>0</v>
      </c>
      <c r="AN76" s="56">
        <f t="shared" si="37"/>
        <v>0</v>
      </c>
      <c r="AO76" s="56">
        <f t="shared" si="37"/>
        <v>0</v>
      </c>
      <c r="AP76" s="56">
        <f t="shared" si="37"/>
        <v>0</v>
      </c>
      <c r="AQ76" s="56">
        <f t="shared" si="37"/>
        <v>0</v>
      </c>
      <c r="AR76" s="56">
        <f t="shared" si="37"/>
        <v>0</v>
      </c>
      <c r="AS76" s="56">
        <f t="shared" si="37"/>
        <v>0</v>
      </c>
      <c r="AT76" s="56">
        <f t="shared" si="37"/>
        <v>0</v>
      </c>
      <c r="AU76" s="56">
        <f t="shared" si="37"/>
        <v>0</v>
      </c>
      <c r="AV76" s="56">
        <f t="shared" si="37"/>
        <v>0</v>
      </c>
      <c r="AW76" s="56">
        <f t="shared" si="37"/>
        <v>0</v>
      </c>
      <c r="AX76" s="56">
        <f t="shared" si="37"/>
        <v>0</v>
      </c>
      <c r="AY76" s="56">
        <f t="shared" si="37"/>
        <v>0</v>
      </c>
      <c r="AZ76" s="56">
        <f t="shared" si="37"/>
        <v>0</v>
      </c>
      <c r="BA76" s="56">
        <f t="shared" si="37"/>
        <v>0</v>
      </c>
      <c r="BB76" s="56">
        <f t="shared" si="37"/>
        <v>0</v>
      </c>
      <c r="BC76" s="57">
        <f t="shared" si="37"/>
        <v>0</v>
      </c>
    </row>
    <row r="77" spans="1:55" x14ac:dyDescent="0.3">
      <c r="A77" s="48" t="s">
        <v>162</v>
      </c>
      <c r="D77" s="56">
        <f t="shared" ref="D77:BB77" si="38">-D58</f>
        <v>0</v>
      </c>
      <c r="E77" s="56">
        <f t="shared" si="38"/>
        <v>0</v>
      </c>
      <c r="F77" s="56">
        <f t="shared" si="38"/>
        <v>0</v>
      </c>
      <c r="G77" s="56">
        <f t="shared" si="38"/>
        <v>0</v>
      </c>
      <c r="H77" s="56">
        <f t="shared" si="38"/>
        <v>0</v>
      </c>
      <c r="I77" s="56">
        <f t="shared" si="38"/>
        <v>0</v>
      </c>
      <c r="J77" s="56">
        <f t="shared" si="38"/>
        <v>0</v>
      </c>
      <c r="K77" s="56">
        <f t="shared" si="38"/>
        <v>0</v>
      </c>
      <c r="L77" s="56">
        <f t="shared" si="38"/>
        <v>0</v>
      </c>
      <c r="M77" s="56">
        <f t="shared" si="38"/>
        <v>0</v>
      </c>
      <c r="N77" s="56">
        <f t="shared" si="38"/>
        <v>0</v>
      </c>
      <c r="O77" s="56">
        <f t="shared" si="38"/>
        <v>0</v>
      </c>
      <c r="P77" s="56">
        <f t="shared" si="38"/>
        <v>0</v>
      </c>
      <c r="Q77" s="56">
        <f t="shared" si="38"/>
        <v>0</v>
      </c>
      <c r="R77" s="56">
        <f t="shared" si="38"/>
        <v>0</v>
      </c>
      <c r="S77" s="56">
        <f t="shared" si="38"/>
        <v>0</v>
      </c>
      <c r="T77" s="56">
        <f t="shared" si="38"/>
        <v>0</v>
      </c>
      <c r="U77" s="56">
        <f t="shared" si="38"/>
        <v>0</v>
      </c>
      <c r="V77" s="56">
        <f t="shared" si="38"/>
        <v>0</v>
      </c>
      <c r="W77" s="56">
        <f t="shared" si="38"/>
        <v>0</v>
      </c>
      <c r="X77" s="56">
        <f t="shared" si="38"/>
        <v>0</v>
      </c>
      <c r="Y77" s="56">
        <f t="shared" si="38"/>
        <v>0</v>
      </c>
      <c r="Z77" s="56">
        <f t="shared" si="38"/>
        <v>0</v>
      </c>
      <c r="AA77" s="56">
        <f t="shared" si="38"/>
        <v>0</v>
      </c>
      <c r="AB77" s="56">
        <f t="shared" si="38"/>
        <v>0</v>
      </c>
      <c r="AC77" s="56">
        <f t="shared" si="38"/>
        <v>0</v>
      </c>
      <c r="AD77" s="56">
        <f t="shared" si="38"/>
        <v>0</v>
      </c>
      <c r="AE77" s="56">
        <f t="shared" si="38"/>
        <v>0</v>
      </c>
      <c r="AF77" s="56">
        <f t="shared" si="38"/>
        <v>0</v>
      </c>
      <c r="AG77" s="56">
        <f t="shared" si="38"/>
        <v>0</v>
      </c>
      <c r="AH77" s="56">
        <f t="shared" si="38"/>
        <v>0</v>
      </c>
      <c r="AI77" s="56">
        <f t="shared" si="38"/>
        <v>0</v>
      </c>
      <c r="AJ77" s="56">
        <f t="shared" si="38"/>
        <v>0</v>
      </c>
      <c r="AK77" s="56">
        <f t="shared" si="38"/>
        <v>0</v>
      </c>
      <c r="AL77" s="56">
        <f t="shared" si="38"/>
        <v>0</v>
      </c>
      <c r="AM77" s="56">
        <f t="shared" si="38"/>
        <v>0</v>
      </c>
      <c r="AN77" s="56">
        <f t="shared" si="38"/>
        <v>0</v>
      </c>
      <c r="AO77" s="56">
        <f t="shared" si="38"/>
        <v>0</v>
      </c>
      <c r="AP77" s="56">
        <f t="shared" si="38"/>
        <v>0</v>
      </c>
      <c r="AQ77" s="56">
        <f t="shared" si="38"/>
        <v>0</v>
      </c>
      <c r="AR77" s="56">
        <f t="shared" si="38"/>
        <v>0</v>
      </c>
      <c r="AS77" s="56">
        <f t="shared" si="38"/>
        <v>0</v>
      </c>
      <c r="AT77" s="56">
        <f t="shared" si="38"/>
        <v>0</v>
      </c>
      <c r="AU77" s="56">
        <f t="shared" si="38"/>
        <v>0</v>
      </c>
      <c r="AV77" s="56">
        <f t="shared" si="38"/>
        <v>0</v>
      </c>
      <c r="AW77" s="56">
        <f t="shared" si="38"/>
        <v>0</v>
      </c>
      <c r="AX77" s="56">
        <f t="shared" si="38"/>
        <v>0</v>
      </c>
      <c r="AY77" s="56">
        <f t="shared" si="38"/>
        <v>0</v>
      </c>
      <c r="AZ77" s="56">
        <f t="shared" si="38"/>
        <v>0</v>
      </c>
      <c r="BA77" s="56">
        <f t="shared" si="38"/>
        <v>0</v>
      </c>
      <c r="BB77" s="56">
        <f t="shared" si="38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9">SUM(E75:E77)</f>
        <v>0</v>
      </c>
      <c r="F78" s="20">
        <f t="shared" si="39"/>
        <v>0</v>
      </c>
      <c r="G78" s="20">
        <f t="shared" si="39"/>
        <v>0</v>
      </c>
      <c r="H78" s="20">
        <f t="shared" si="39"/>
        <v>0</v>
      </c>
      <c r="I78" s="20">
        <f t="shared" si="39"/>
        <v>0</v>
      </c>
      <c r="J78" s="20">
        <f t="shared" si="39"/>
        <v>0</v>
      </c>
      <c r="K78" s="20">
        <f t="shared" si="39"/>
        <v>0</v>
      </c>
      <c r="L78" s="20">
        <f t="shared" si="39"/>
        <v>0</v>
      </c>
      <c r="M78" s="20">
        <f t="shared" si="39"/>
        <v>0</v>
      </c>
      <c r="N78" s="20">
        <f t="shared" si="39"/>
        <v>0</v>
      </c>
      <c r="O78" s="20">
        <f t="shared" si="39"/>
        <v>0</v>
      </c>
      <c r="P78" s="20">
        <f t="shared" si="39"/>
        <v>0</v>
      </c>
      <c r="Q78" s="20">
        <f t="shared" si="39"/>
        <v>0</v>
      </c>
      <c r="R78" s="20">
        <f t="shared" si="39"/>
        <v>0</v>
      </c>
      <c r="S78" s="20">
        <f t="shared" si="39"/>
        <v>0</v>
      </c>
      <c r="T78" s="20">
        <f t="shared" si="39"/>
        <v>0</v>
      </c>
      <c r="U78" s="20">
        <f t="shared" si="39"/>
        <v>0</v>
      </c>
      <c r="V78" s="20">
        <f t="shared" si="39"/>
        <v>0</v>
      </c>
      <c r="W78" s="20">
        <f t="shared" si="39"/>
        <v>0</v>
      </c>
      <c r="X78" s="20">
        <f t="shared" si="39"/>
        <v>0</v>
      </c>
      <c r="Y78" s="20">
        <f t="shared" si="39"/>
        <v>0</v>
      </c>
      <c r="Z78" s="20">
        <f t="shared" si="39"/>
        <v>0</v>
      </c>
      <c r="AA78" s="20">
        <f t="shared" si="39"/>
        <v>0</v>
      </c>
      <c r="AB78" s="20">
        <f t="shared" si="39"/>
        <v>0</v>
      </c>
      <c r="AC78" s="20">
        <f t="shared" si="39"/>
        <v>0</v>
      </c>
      <c r="AD78" s="20">
        <f t="shared" si="39"/>
        <v>0</v>
      </c>
      <c r="AE78" s="20">
        <f t="shared" si="39"/>
        <v>0</v>
      </c>
      <c r="AF78" s="20">
        <f t="shared" si="39"/>
        <v>0</v>
      </c>
      <c r="AG78" s="20">
        <f t="shared" si="39"/>
        <v>0</v>
      </c>
      <c r="AH78" s="20">
        <f t="shared" si="39"/>
        <v>0</v>
      </c>
      <c r="AI78" s="20">
        <f t="shared" si="39"/>
        <v>0</v>
      </c>
      <c r="AJ78" s="20">
        <f t="shared" si="39"/>
        <v>0</v>
      </c>
      <c r="AK78" s="20">
        <f t="shared" si="39"/>
        <v>0</v>
      </c>
      <c r="AL78" s="20">
        <f t="shared" si="39"/>
        <v>0</v>
      </c>
      <c r="AM78" s="20">
        <f t="shared" si="39"/>
        <v>0</v>
      </c>
      <c r="AN78" s="20">
        <f t="shared" si="39"/>
        <v>0</v>
      </c>
      <c r="AO78" s="20">
        <f t="shared" si="39"/>
        <v>0</v>
      </c>
      <c r="AP78" s="20">
        <f t="shared" si="39"/>
        <v>0</v>
      </c>
      <c r="AQ78" s="20">
        <f t="shared" si="39"/>
        <v>0</v>
      </c>
      <c r="AR78" s="20">
        <f t="shared" si="39"/>
        <v>0</v>
      </c>
      <c r="AS78" s="20">
        <f t="shared" si="39"/>
        <v>0</v>
      </c>
      <c r="AT78" s="20">
        <f t="shared" si="39"/>
        <v>0</v>
      </c>
      <c r="AU78" s="20">
        <f t="shared" si="39"/>
        <v>0</v>
      </c>
      <c r="AV78" s="20">
        <f t="shared" si="39"/>
        <v>0</v>
      </c>
      <c r="AW78" s="20">
        <f t="shared" si="39"/>
        <v>0</v>
      </c>
      <c r="AX78" s="20">
        <f t="shared" si="39"/>
        <v>0</v>
      </c>
      <c r="AY78" s="20">
        <f t="shared" si="39"/>
        <v>0</v>
      </c>
      <c r="AZ78" s="20">
        <f t="shared" si="39"/>
        <v>0</v>
      </c>
      <c r="BA78" s="20">
        <f t="shared" si="39"/>
        <v>0</v>
      </c>
      <c r="BB78" s="20">
        <f t="shared" si="39"/>
        <v>0</v>
      </c>
      <c r="BC78" s="79">
        <f t="shared" si="39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40">+E84</f>
        <v>0</v>
      </c>
      <c r="G81" s="56">
        <f t="shared" ca="1" si="40"/>
        <v>0</v>
      </c>
      <c r="H81" s="56">
        <f t="shared" ca="1" si="40"/>
        <v>0</v>
      </c>
      <c r="I81" s="56">
        <f t="shared" ca="1" si="40"/>
        <v>0</v>
      </c>
      <c r="J81" s="56">
        <f t="shared" ca="1" si="40"/>
        <v>0</v>
      </c>
      <c r="K81" s="56">
        <f t="shared" ca="1" si="40"/>
        <v>0</v>
      </c>
      <c r="L81" s="56">
        <f t="shared" ca="1" si="40"/>
        <v>0</v>
      </c>
      <c r="M81" s="56">
        <f t="shared" ca="1" si="40"/>
        <v>0</v>
      </c>
      <c r="N81" s="56">
        <f t="shared" ca="1" si="40"/>
        <v>0</v>
      </c>
      <c r="O81" s="56">
        <f t="shared" ca="1" si="40"/>
        <v>0</v>
      </c>
      <c r="P81" s="56">
        <f t="shared" ca="1" si="40"/>
        <v>0</v>
      </c>
      <c r="Q81" s="56">
        <f t="shared" ca="1" si="40"/>
        <v>0</v>
      </c>
      <c r="R81" s="56">
        <f t="shared" ca="1" si="40"/>
        <v>0</v>
      </c>
      <c r="S81" s="56">
        <f t="shared" ca="1" si="40"/>
        <v>0</v>
      </c>
      <c r="T81" s="56">
        <f t="shared" ca="1" si="40"/>
        <v>0</v>
      </c>
      <c r="U81" s="56">
        <f t="shared" ca="1" si="40"/>
        <v>0</v>
      </c>
      <c r="V81" s="56">
        <f t="shared" ca="1" si="40"/>
        <v>0</v>
      </c>
      <c r="W81" s="56">
        <f t="shared" ca="1" si="40"/>
        <v>0</v>
      </c>
      <c r="X81" s="56">
        <f t="shared" ca="1" si="40"/>
        <v>0</v>
      </c>
      <c r="Y81" s="56">
        <f t="shared" ca="1" si="40"/>
        <v>0</v>
      </c>
      <c r="Z81" s="56">
        <f t="shared" ca="1" si="40"/>
        <v>0</v>
      </c>
      <c r="AA81" s="56">
        <f t="shared" ca="1" si="40"/>
        <v>0</v>
      </c>
      <c r="AB81" s="56">
        <f t="shared" ca="1" si="40"/>
        <v>0</v>
      </c>
      <c r="AC81" s="56">
        <f t="shared" ca="1" si="40"/>
        <v>0</v>
      </c>
      <c r="AD81" s="56">
        <f t="shared" ca="1" si="40"/>
        <v>0</v>
      </c>
      <c r="AE81" s="56">
        <f t="shared" ca="1" si="40"/>
        <v>0</v>
      </c>
      <c r="AF81" s="56">
        <f t="shared" ca="1" si="40"/>
        <v>0</v>
      </c>
      <c r="AG81" s="56">
        <f t="shared" ca="1" si="40"/>
        <v>0</v>
      </c>
      <c r="AH81" s="56">
        <f t="shared" ca="1" si="40"/>
        <v>0</v>
      </c>
      <c r="AI81" s="56">
        <f t="shared" ca="1" si="40"/>
        <v>0</v>
      </c>
      <c r="AJ81" s="56">
        <f t="shared" ca="1" si="40"/>
        <v>0</v>
      </c>
      <c r="AK81" s="56">
        <f t="shared" ca="1" si="40"/>
        <v>0</v>
      </c>
      <c r="AL81" s="56">
        <f t="shared" ca="1" si="40"/>
        <v>0</v>
      </c>
      <c r="AM81" s="56">
        <f t="shared" ca="1" si="40"/>
        <v>0</v>
      </c>
      <c r="AN81" s="56">
        <f t="shared" ca="1" si="40"/>
        <v>0</v>
      </c>
      <c r="AO81" s="56">
        <f t="shared" ca="1" si="40"/>
        <v>0</v>
      </c>
      <c r="AP81" s="56">
        <f t="shared" ca="1" si="40"/>
        <v>0</v>
      </c>
      <c r="AQ81" s="56">
        <f t="shared" ca="1" si="40"/>
        <v>0</v>
      </c>
      <c r="AR81" s="56">
        <f t="shared" ca="1" si="40"/>
        <v>0</v>
      </c>
      <c r="AS81" s="56">
        <f t="shared" ca="1" si="40"/>
        <v>0</v>
      </c>
      <c r="AT81" s="56">
        <f t="shared" ca="1" si="40"/>
        <v>0</v>
      </c>
      <c r="AU81" s="56">
        <f t="shared" ca="1" si="40"/>
        <v>0</v>
      </c>
      <c r="AV81" s="56">
        <f t="shared" ca="1" si="40"/>
        <v>0</v>
      </c>
      <c r="AW81" s="56">
        <f t="shared" ca="1" si="40"/>
        <v>0</v>
      </c>
      <c r="AX81" s="56">
        <f t="shared" ca="1" si="40"/>
        <v>0</v>
      </c>
      <c r="AY81" s="56">
        <f t="shared" ca="1" si="40"/>
        <v>0</v>
      </c>
      <c r="AZ81" s="56">
        <f t="shared" ca="1" si="40"/>
        <v>0</v>
      </c>
      <c r="BA81" s="56">
        <f t="shared" ca="1" si="40"/>
        <v>0</v>
      </c>
      <c r="BB81" s="56">
        <f t="shared" ca="1" si="40"/>
        <v>0</v>
      </c>
      <c r="BC81" s="57">
        <f t="shared" ca="1" si="40"/>
        <v>0</v>
      </c>
    </row>
    <row r="82" spans="1:55" x14ac:dyDescent="0.3">
      <c r="A82" s="48" t="s">
        <v>165</v>
      </c>
      <c r="D82" s="56">
        <f t="shared" ref="D82:AI82" ca="1" si="41">OFFSET(D8,,$C$14)*($B$13+$B$16)</f>
        <v>0</v>
      </c>
      <c r="E82" s="56">
        <f t="shared" ca="1" si="41"/>
        <v>0</v>
      </c>
      <c r="F82" s="56">
        <f t="shared" ca="1" si="41"/>
        <v>0</v>
      </c>
      <c r="G82" s="56">
        <f t="shared" ca="1" si="41"/>
        <v>0</v>
      </c>
      <c r="H82" s="56">
        <f t="shared" ca="1" si="41"/>
        <v>0</v>
      </c>
      <c r="I82" s="56">
        <f t="shared" ca="1" si="41"/>
        <v>0</v>
      </c>
      <c r="J82" s="56">
        <f t="shared" ca="1" si="41"/>
        <v>0</v>
      </c>
      <c r="K82" s="56">
        <f t="shared" ca="1" si="41"/>
        <v>0</v>
      </c>
      <c r="L82" s="56">
        <f t="shared" ca="1" si="41"/>
        <v>0</v>
      </c>
      <c r="M82" s="56">
        <f t="shared" ca="1" si="41"/>
        <v>0</v>
      </c>
      <c r="N82" s="56">
        <f t="shared" ca="1" si="41"/>
        <v>0</v>
      </c>
      <c r="O82" s="56">
        <f t="shared" ca="1" si="41"/>
        <v>0</v>
      </c>
      <c r="P82" s="56">
        <f t="shared" ca="1" si="41"/>
        <v>0</v>
      </c>
      <c r="Q82" s="56">
        <f t="shared" ca="1" si="41"/>
        <v>0</v>
      </c>
      <c r="R82" s="56">
        <f t="shared" ca="1" si="41"/>
        <v>0</v>
      </c>
      <c r="S82" s="56">
        <f t="shared" ca="1" si="41"/>
        <v>0</v>
      </c>
      <c r="T82" s="56">
        <f t="shared" ca="1" si="41"/>
        <v>0</v>
      </c>
      <c r="U82" s="56">
        <f t="shared" ca="1" si="41"/>
        <v>0</v>
      </c>
      <c r="V82" s="56">
        <f t="shared" ca="1" si="41"/>
        <v>0</v>
      </c>
      <c r="W82" s="56">
        <f t="shared" ca="1" si="41"/>
        <v>0</v>
      </c>
      <c r="X82" s="56">
        <f t="shared" ca="1" si="41"/>
        <v>0</v>
      </c>
      <c r="Y82" s="56">
        <f t="shared" ca="1" si="41"/>
        <v>0</v>
      </c>
      <c r="Z82" s="56">
        <f t="shared" ca="1" si="41"/>
        <v>0</v>
      </c>
      <c r="AA82" s="56">
        <f t="shared" ca="1" si="41"/>
        <v>0</v>
      </c>
      <c r="AB82" s="56">
        <f t="shared" ca="1" si="41"/>
        <v>0</v>
      </c>
      <c r="AC82" s="56">
        <f t="shared" ca="1" si="41"/>
        <v>0</v>
      </c>
      <c r="AD82" s="56">
        <f t="shared" ca="1" si="41"/>
        <v>0</v>
      </c>
      <c r="AE82" s="56">
        <f t="shared" ca="1" si="41"/>
        <v>0</v>
      </c>
      <c r="AF82" s="56">
        <f t="shared" ca="1" si="41"/>
        <v>0</v>
      </c>
      <c r="AG82" s="56">
        <f t="shared" ca="1" si="41"/>
        <v>0</v>
      </c>
      <c r="AH82" s="56">
        <f t="shared" ca="1" si="41"/>
        <v>0</v>
      </c>
      <c r="AI82" s="56">
        <f t="shared" ca="1" si="41"/>
        <v>0</v>
      </c>
      <c r="AJ82" s="56">
        <f t="shared" ref="AJ82:BC82" ca="1" si="42">OFFSET(AJ8,,$C$14)*($B$13+$B$16)</f>
        <v>0</v>
      </c>
      <c r="AK82" s="56">
        <f t="shared" ca="1" si="42"/>
        <v>0</v>
      </c>
      <c r="AL82" s="56">
        <f t="shared" ca="1" si="42"/>
        <v>0</v>
      </c>
      <c r="AM82" s="56">
        <f t="shared" ca="1" si="42"/>
        <v>0</v>
      </c>
      <c r="AN82" s="56">
        <f t="shared" ca="1" si="42"/>
        <v>0</v>
      </c>
      <c r="AO82" s="56">
        <f t="shared" ca="1" si="42"/>
        <v>0</v>
      </c>
      <c r="AP82" s="56">
        <f t="shared" ca="1" si="42"/>
        <v>0</v>
      </c>
      <c r="AQ82" s="56">
        <f t="shared" ca="1" si="42"/>
        <v>0</v>
      </c>
      <c r="AR82" s="56">
        <f t="shared" ca="1" si="42"/>
        <v>0</v>
      </c>
      <c r="AS82" s="56">
        <f t="shared" ca="1" si="42"/>
        <v>0</v>
      </c>
      <c r="AT82" s="56">
        <f t="shared" ca="1" si="42"/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7">
        <f t="shared" ca="1" si="42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3">-SUM(E20:E24)</f>
        <v>0</v>
      </c>
      <c r="F83" s="56">
        <f t="shared" ca="1" si="43"/>
        <v>0</v>
      </c>
      <c r="G83" s="56">
        <f t="shared" ca="1" si="43"/>
        <v>0</v>
      </c>
      <c r="H83" s="56">
        <f t="shared" ca="1" si="43"/>
        <v>0</v>
      </c>
      <c r="I83" s="56">
        <f t="shared" ca="1" si="43"/>
        <v>0</v>
      </c>
      <c r="J83" s="56">
        <f t="shared" ca="1" si="43"/>
        <v>0</v>
      </c>
      <c r="K83" s="56">
        <f t="shared" ca="1" si="43"/>
        <v>0</v>
      </c>
      <c r="L83" s="56">
        <f t="shared" ca="1" si="43"/>
        <v>0</v>
      </c>
      <c r="M83" s="56">
        <f t="shared" ca="1" si="43"/>
        <v>0</v>
      </c>
      <c r="N83" s="56">
        <f t="shared" ca="1" si="43"/>
        <v>0</v>
      </c>
      <c r="O83" s="56">
        <f t="shared" ca="1" si="43"/>
        <v>0</v>
      </c>
      <c r="P83" s="56">
        <f t="shared" ca="1" si="43"/>
        <v>0</v>
      </c>
      <c r="Q83" s="56">
        <f t="shared" ca="1" si="43"/>
        <v>0</v>
      </c>
      <c r="R83" s="56">
        <f t="shared" ca="1" si="43"/>
        <v>0</v>
      </c>
      <c r="S83" s="56">
        <f t="shared" ca="1" si="43"/>
        <v>0</v>
      </c>
      <c r="T83" s="56">
        <f t="shared" ca="1" si="43"/>
        <v>0</v>
      </c>
      <c r="U83" s="56">
        <f t="shared" ca="1" si="43"/>
        <v>0</v>
      </c>
      <c r="V83" s="56">
        <f t="shared" ca="1" si="43"/>
        <v>0</v>
      </c>
      <c r="W83" s="56">
        <f t="shared" ca="1" si="43"/>
        <v>0</v>
      </c>
      <c r="X83" s="56">
        <f t="shared" ca="1" si="43"/>
        <v>0</v>
      </c>
      <c r="Y83" s="56">
        <f t="shared" ca="1" si="43"/>
        <v>0</v>
      </c>
      <c r="Z83" s="56">
        <f t="shared" ca="1" si="43"/>
        <v>0</v>
      </c>
      <c r="AA83" s="56">
        <f t="shared" ca="1" si="43"/>
        <v>0</v>
      </c>
      <c r="AB83" s="56">
        <f t="shared" ca="1" si="43"/>
        <v>0</v>
      </c>
      <c r="AC83" s="56">
        <f t="shared" ca="1" si="43"/>
        <v>0</v>
      </c>
      <c r="AD83" s="56">
        <f t="shared" ca="1" si="43"/>
        <v>0</v>
      </c>
      <c r="AE83" s="56">
        <f t="shared" ca="1" si="43"/>
        <v>0</v>
      </c>
      <c r="AF83" s="56">
        <f t="shared" ca="1" si="43"/>
        <v>0</v>
      </c>
      <c r="AG83" s="56">
        <f t="shared" ca="1" si="43"/>
        <v>0</v>
      </c>
      <c r="AH83" s="56">
        <f t="shared" ca="1" si="43"/>
        <v>0</v>
      </c>
      <c r="AI83" s="56">
        <f t="shared" ca="1" si="43"/>
        <v>0</v>
      </c>
      <c r="AJ83" s="56">
        <f t="shared" ca="1" si="43"/>
        <v>0</v>
      </c>
      <c r="AK83" s="56">
        <f t="shared" ca="1" si="43"/>
        <v>0</v>
      </c>
      <c r="AL83" s="56">
        <f t="shared" ca="1" si="43"/>
        <v>0</v>
      </c>
      <c r="AM83" s="56">
        <f t="shared" ca="1" si="43"/>
        <v>0</v>
      </c>
      <c r="AN83" s="56">
        <f t="shared" ca="1" si="43"/>
        <v>0</v>
      </c>
      <c r="AO83" s="56">
        <f t="shared" ca="1" si="43"/>
        <v>0</v>
      </c>
      <c r="AP83" s="56">
        <f t="shared" ca="1" si="43"/>
        <v>0</v>
      </c>
      <c r="AQ83" s="56">
        <f t="shared" ca="1" si="43"/>
        <v>0</v>
      </c>
      <c r="AR83" s="56">
        <f t="shared" ca="1" si="43"/>
        <v>0</v>
      </c>
      <c r="AS83" s="56">
        <f t="shared" ca="1" si="43"/>
        <v>0</v>
      </c>
      <c r="AT83" s="56">
        <f t="shared" ca="1" si="43"/>
        <v>0</v>
      </c>
      <c r="AU83" s="56">
        <f t="shared" ca="1" si="43"/>
        <v>0</v>
      </c>
      <c r="AV83" s="56">
        <f t="shared" ca="1" si="43"/>
        <v>0</v>
      </c>
      <c r="AW83" s="56">
        <f t="shared" ca="1" si="43"/>
        <v>0</v>
      </c>
      <c r="AX83" s="56">
        <f t="shared" ca="1" si="43"/>
        <v>0</v>
      </c>
      <c r="AY83" s="56">
        <f t="shared" ca="1" si="43"/>
        <v>0</v>
      </c>
      <c r="AZ83" s="56">
        <f t="shared" ca="1" si="43"/>
        <v>0</v>
      </c>
      <c r="BA83" s="56">
        <f t="shared" ca="1" si="43"/>
        <v>0</v>
      </c>
      <c r="BB83" s="56">
        <f t="shared" ca="1" si="43"/>
        <v>0</v>
      </c>
      <c r="BC83" s="56">
        <f t="shared" ca="1" si="43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4">SUM(E81:E83)</f>
        <v>0</v>
      </c>
      <c r="F84" s="20">
        <f t="shared" ca="1" si="44"/>
        <v>0</v>
      </c>
      <c r="G84" s="20">
        <f t="shared" ca="1" si="44"/>
        <v>0</v>
      </c>
      <c r="H84" s="20">
        <f t="shared" ca="1" si="44"/>
        <v>0</v>
      </c>
      <c r="I84" s="20">
        <f t="shared" ca="1" si="44"/>
        <v>0</v>
      </c>
      <c r="J84" s="20">
        <f t="shared" ca="1" si="44"/>
        <v>0</v>
      </c>
      <c r="K84" s="20">
        <f t="shared" ca="1" si="44"/>
        <v>0</v>
      </c>
      <c r="L84" s="20">
        <f t="shared" ca="1" si="44"/>
        <v>0</v>
      </c>
      <c r="M84" s="20">
        <f t="shared" ca="1" si="44"/>
        <v>0</v>
      </c>
      <c r="N84" s="20">
        <f t="shared" ca="1" si="44"/>
        <v>0</v>
      </c>
      <c r="O84" s="20">
        <f t="shared" ca="1" si="44"/>
        <v>0</v>
      </c>
      <c r="P84" s="20">
        <f t="shared" ca="1" si="44"/>
        <v>0</v>
      </c>
      <c r="Q84" s="20">
        <f t="shared" ca="1" si="44"/>
        <v>0</v>
      </c>
      <c r="R84" s="20">
        <f t="shared" ca="1" si="44"/>
        <v>0</v>
      </c>
      <c r="S84" s="20">
        <f t="shared" ca="1" si="44"/>
        <v>0</v>
      </c>
      <c r="T84" s="20">
        <f t="shared" ca="1" si="44"/>
        <v>0</v>
      </c>
      <c r="U84" s="20">
        <f t="shared" ca="1" si="44"/>
        <v>0</v>
      </c>
      <c r="V84" s="20">
        <f t="shared" ca="1" si="44"/>
        <v>0</v>
      </c>
      <c r="W84" s="20">
        <f t="shared" ca="1" si="44"/>
        <v>0</v>
      </c>
      <c r="X84" s="20">
        <f t="shared" ca="1" si="44"/>
        <v>0</v>
      </c>
      <c r="Y84" s="20">
        <f t="shared" ca="1" si="44"/>
        <v>0</v>
      </c>
      <c r="Z84" s="20">
        <f t="shared" ca="1" si="44"/>
        <v>0</v>
      </c>
      <c r="AA84" s="20">
        <f t="shared" ca="1" si="44"/>
        <v>0</v>
      </c>
      <c r="AB84" s="20">
        <f t="shared" ca="1" si="44"/>
        <v>0</v>
      </c>
      <c r="AC84" s="20">
        <f t="shared" ca="1" si="44"/>
        <v>0</v>
      </c>
      <c r="AD84" s="20">
        <f t="shared" ca="1" si="44"/>
        <v>0</v>
      </c>
      <c r="AE84" s="20">
        <f t="shared" ca="1" si="44"/>
        <v>0</v>
      </c>
      <c r="AF84" s="20">
        <f t="shared" ca="1" si="44"/>
        <v>0</v>
      </c>
      <c r="AG84" s="20">
        <f t="shared" ca="1" si="44"/>
        <v>0</v>
      </c>
      <c r="AH84" s="20">
        <f t="shared" ca="1" si="44"/>
        <v>0</v>
      </c>
      <c r="AI84" s="20">
        <f t="shared" ca="1" si="44"/>
        <v>0</v>
      </c>
      <c r="AJ84" s="20">
        <f t="shared" ca="1" si="44"/>
        <v>0</v>
      </c>
      <c r="AK84" s="20">
        <f t="shared" ca="1" si="44"/>
        <v>0</v>
      </c>
      <c r="AL84" s="20">
        <f t="shared" ca="1" si="44"/>
        <v>0</v>
      </c>
      <c r="AM84" s="20">
        <f t="shared" ca="1" si="44"/>
        <v>0</v>
      </c>
      <c r="AN84" s="20">
        <f t="shared" ca="1" si="44"/>
        <v>0</v>
      </c>
      <c r="AO84" s="20">
        <f t="shared" ca="1" si="44"/>
        <v>0</v>
      </c>
      <c r="AP84" s="20">
        <f t="shared" ca="1" si="44"/>
        <v>0</v>
      </c>
      <c r="AQ84" s="20">
        <f t="shared" ca="1" si="44"/>
        <v>0</v>
      </c>
      <c r="AR84" s="20">
        <f t="shared" ca="1" si="44"/>
        <v>0</v>
      </c>
      <c r="AS84" s="20">
        <f t="shared" ca="1" si="44"/>
        <v>0</v>
      </c>
      <c r="AT84" s="20">
        <f t="shared" ca="1" si="44"/>
        <v>0</v>
      </c>
      <c r="AU84" s="20">
        <f t="shared" ca="1" si="44"/>
        <v>0</v>
      </c>
      <c r="AV84" s="20">
        <f t="shared" ca="1" si="44"/>
        <v>0</v>
      </c>
      <c r="AW84" s="20">
        <f t="shared" ca="1" si="44"/>
        <v>0</v>
      </c>
      <c r="AX84" s="20">
        <f t="shared" ca="1" si="44"/>
        <v>0</v>
      </c>
      <c r="AY84" s="20">
        <f t="shared" ca="1" si="44"/>
        <v>0</v>
      </c>
      <c r="AZ84" s="20">
        <f t="shared" ca="1" si="44"/>
        <v>0</v>
      </c>
      <c r="BA84" s="20">
        <f t="shared" ca="1" si="44"/>
        <v>0</v>
      </c>
      <c r="BB84" s="20">
        <f t="shared" ca="1" si="44"/>
        <v>0</v>
      </c>
      <c r="BC84" s="79">
        <f t="shared" ca="1" si="44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5">+E91</f>
        <v>0</v>
      </c>
      <c r="G87" s="56">
        <f t="shared" ca="1" si="45"/>
        <v>0</v>
      </c>
      <c r="H87" s="56">
        <f t="shared" ca="1" si="45"/>
        <v>0</v>
      </c>
      <c r="I87" s="56">
        <f t="shared" ca="1" si="45"/>
        <v>0</v>
      </c>
      <c r="J87" s="56">
        <f t="shared" ca="1" si="45"/>
        <v>0</v>
      </c>
      <c r="K87" s="56">
        <f t="shared" ca="1" si="45"/>
        <v>0</v>
      </c>
      <c r="L87" s="56">
        <f t="shared" ca="1" si="45"/>
        <v>0</v>
      </c>
      <c r="M87" s="56">
        <f t="shared" ca="1" si="45"/>
        <v>0</v>
      </c>
      <c r="N87" s="56">
        <f t="shared" ca="1" si="45"/>
        <v>0</v>
      </c>
      <c r="O87" s="56">
        <f t="shared" ca="1" si="45"/>
        <v>0</v>
      </c>
      <c r="P87" s="56">
        <f t="shared" ca="1" si="45"/>
        <v>0</v>
      </c>
      <c r="Q87" s="56">
        <f t="shared" ca="1" si="45"/>
        <v>0</v>
      </c>
      <c r="R87" s="56">
        <f t="shared" ca="1" si="45"/>
        <v>0</v>
      </c>
      <c r="S87" s="56">
        <f t="shared" ca="1" si="45"/>
        <v>0</v>
      </c>
      <c r="T87" s="56">
        <f t="shared" ca="1" si="45"/>
        <v>0</v>
      </c>
      <c r="U87" s="56">
        <f t="shared" ca="1" si="45"/>
        <v>0</v>
      </c>
      <c r="V87" s="56">
        <f t="shared" ca="1" si="45"/>
        <v>0</v>
      </c>
      <c r="W87" s="56">
        <f t="shared" ca="1" si="45"/>
        <v>0</v>
      </c>
      <c r="X87" s="56">
        <f t="shared" ca="1" si="45"/>
        <v>0</v>
      </c>
      <c r="Y87" s="56">
        <f t="shared" ca="1" si="45"/>
        <v>0</v>
      </c>
      <c r="Z87" s="56">
        <f t="shared" ca="1" si="45"/>
        <v>0</v>
      </c>
      <c r="AA87" s="56">
        <f t="shared" ca="1" si="45"/>
        <v>0</v>
      </c>
      <c r="AB87" s="56">
        <f t="shared" ca="1" si="45"/>
        <v>0</v>
      </c>
      <c r="AC87" s="56">
        <f t="shared" ca="1" si="45"/>
        <v>0</v>
      </c>
      <c r="AD87" s="56">
        <f t="shared" ca="1" si="45"/>
        <v>0</v>
      </c>
      <c r="AE87" s="56">
        <f t="shared" ca="1" si="45"/>
        <v>0</v>
      </c>
      <c r="AF87" s="56">
        <f t="shared" ca="1" si="45"/>
        <v>0</v>
      </c>
      <c r="AG87" s="56">
        <f t="shared" ca="1" si="45"/>
        <v>0</v>
      </c>
      <c r="AH87" s="56">
        <f t="shared" ca="1" si="45"/>
        <v>0</v>
      </c>
      <c r="AI87" s="56">
        <f t="shared" ca="1" si="45"/>
        <v>0</v>
      </c>
      <c r="AJ87" s="56">
        <f t="shared" ca="1" si="45"/>
        <v>0</v>
      </c>
      <c r="AK87" s="56">
        <f t="shared" ca="1" si="45"/>
        <v>0</v>
      </c>
      <c r="AL87" s="56">
        <f t="shared" ca="1" si="45"/>
        <v>0</v>
      </c>
      <c r="AM87" s="56">
        <f t="shared" ca="1" si="45"/>
        <v>0</v>
      </c>
      <c r="AN87" s="56">
        <f t="shared" ca="1" si="45"/>
        <v>0</v>
      </c>
      <c r="AO87" s="56">
        <f t="shared" ca="1" si="45"/>
        <v>0</v>
      </c>
      <c r="AP87" s="56">
        <f t="shared" ca="1" si="45"/>
        <v>0</v>
      </c>
      <c r="AQ87" s="56">
        <f t="shared" ca="1" si="45"/>
        <v>0</v>
      </c>
      <c r="AR87" s="56">
        <f t="shared" ca="1" si="45"/>
        <v>0</v>
      </c>
      <c r="AS87" s="56">
        <f t="shared" ca="1" si="45"/>
        <v>0</v>
      </c>
      <c r="AT87" s="56">
        <f t="shared" ca="1" si="45"/>
        <v>0</v>
      </c>
      <c r="AU87" s="56">
        <f t="shared" ca="1" si="45"/>
        <v>0</v>
      </c>
      <c r="AV87" s="56">
        <f t="shared" ca="1" si="45"/>
        <v>0</v>
      </c>
      <c r="AW87" s="56">
        <f t="shared" ca="1" si="45"/>
        <v>0</v>
      </c>
      <c r="AX87" s="56">
        <f t="shared" ca="1" si="45"/>
        <v>0</v>
      </c>
      <c r="AY87" s="56">
        <f t="shared" ca="1" si="45"/>
        <v>0</v>
      </c>
      <c r="AZ87" s="56">
        <f t="shared" ca="1" si="45"/>
        <v>0</v>
      </c>
      <c r="BA87" s="56">
        <f t="shared" ca="1" si="45"/>
        <v>0</v>
      </c>
      <c r="BB87" s="56">
        <f t="shared" ca="1" si="45"/>
        <v>0</v>
      </c>
      <c r="BC87" s="57">
        <f t="shared" ca="1" si="45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6">+E82</f>
        <v>0</v>
      </c>
      <c r="F89" s="56">
        <f t="shared" ca="1" si="46"/>
        <v>0</v>
      </c>
      <c r="G89" s="56">
        <f t="shared" ca="1" si="46"/>
        <v>0</v>
      </c>
      <c r="H89" s="56">
        <f t="shared" ca="1" si="46"/>
        <v>0</v>
      </c>
      <c r="I89" s="56">
        <f t="shared" ca="1" si="46"/>
        <v>0</v>
      </c>
      <c r="J89" s="56">
        <f t="shared" ca="1" si="46"/>
        <v>0</v>
      </c>
      <c r="K89" s="56">
        <f t="shared" ca="1" si="46"/>
        <v>0</v>
      </c>
      <c r="L89" s="56">
        <f t="shared" ca="1" si="46"/>
        <v>0</v>
      </c>
      <c r="M89" s="56">
        <f t="shared" ca="1" si="46"/>
        <v>0</v>
      </c>
      <c r="N89" s="56">
        <f t="shared" ca="1" si="46"/>
        <v>0</v>
      </c>
      <c r="O89" s="56">
        <f t="shared" ca="1" si="46"/>
        <v>0</v>
      </c>
      <c r="P89" s="56">
        <f t="shared" ca="1" si="46"/>
        <v>0</v>
      </c>
      <c r="Q89" s="56">
        <f t="shared" ca="1" si="46"/>
        <v>0</v>
      </c>
      <c r="R89" s="56">
        <f t="shared" ca="1" si="46"/>
        <v>0</v>
      </c>
      <c r="S89" s="56">
        <f t="shared" ca="1" si="46"/>
        <v>0</v>
      </c>
      <c r="T89" s="56">
        <f t="shared" ca="1" si="46"/>
        <v>0</v>
      </c>
      <c r="U89" s="56">
        <f t="shared" ca="1" si="46"/>
        <v>0</v>
      </c>
      <c r="V89" s="56">
        <f t="shared" ca="1" si="46"/>
        <v>0</v>
      </c>
      <c r="W89" s="56">
        <f t="shared" ca="1" si="46"/>
        <v>0</v>
      </c>
      <c r="X89" s="56">
        <f t="shared" ca="1" si="46"/>
        <v>0</v>
      </c>
      <c r="Y89" s="56">
        <f t="shared" ca="1" si="46"/>
        <v>0</v>
      </c>
      <c r="Z89" s="56">
        <f t="shared" ca="1" si="46"/>
        <v>0</v>
      </c>
      <c r="AA89" s="56">
        <f t="shared" ca="1" si="46"/>
        <v>0</v>
      </c>
      <c r="AB89" s="56">
        <f t="shared" ca="1" si="46"/>
        <v>0</v>
      </c>
      <c r="AC89" s="56">
        <f t="shared" ca="1" si="46"/>
        <v>0</v>
      </c>
      <c r="AD89" s="56">
        <f t="shared" ca="1" si="46"/>
        <v>0</v>
      </c>
      <c r="AE89" s="56">
        <f t="shared" ca="1" si="46"/>
        <v>0</v>
      </c>
      <c r="AF89" s="56">
        <f t="shared" ca="1" si="46"/>
        <v>0</v>
      </c>
      <c r="AG89" s="56">
        <f t="shared" ca="1" si="46"/>
        <v>0</v>
      </c>
      <c r="AH89" s="56">
        <f t="shared" ca="1" si="46"/>
        <v>0</v>
      </c>
      <c r="AI89" s="56">
        <f t="shared" ca="1" si="46"/>
        <v>0</v>
      </c>
      <c r="AJ89" s="56">
        <f t="shared" ca="1" si="46"/>
        <v>0</v>
      </c>
      <c r="AK89" s="56">
        <f t="shared" ca="1" si="46"/>
        <v>0</v>
      </c>
      <c r="AL89" s="56">
        <f t="shared" ca="1" si="46"/>
        <v>0</v>
      </c>
      <c r="AM89" s="56">
        <f t="shared" ca="1" si="46"/>
        <v>0</v>
      </c>
      <c r="AN89" s="56">
        <f t="shared" ca="1" si="46"/>
        <v>0</v>
      </c>
      <c r="AO89" s="56">
        <f t="shared" ca="1" si="46"/>
        <v>0</v>
      </c>
      <c r="AP89" s="56">
        <f t="shared" ca="1" si="46"/>
        <v>0</v>
      </c>
      <c r="AQ89" s="56">
        <f t="shared" ca="1" si="46"/>
        <v>0</v>
      </c>
      <c r="AR89" s="56">
        <f t="shared" ca="1" si="46"/>
        <v>0</v>
      </c>
      <c r="AS89" s="56">
        <f t="shared" ca="1" si="46"/>
        <v>0</v>
      </c>
      <c r="AT89" s="56">
        <f t="shared" ca="1" si="46"/>
        <v>0</v>
      </c>
      <c r="AU89" s="56">
        <f t="shared" ca="1" si="46"/>
        <v>0</v>
      </c>
      <c r="AV89" s="56">
        <f t="shared" ca="1" si="46"/>
        <v>0</v>
      </c>
      <c r="AW89" s="56">
        <f t="shared" ca="1" si="46"/>
        <v>0</v>
      </c>
      <c r="AX89" s="56">
        <f t="shared" ca="1" si="46"/>
        <v>0</v>
      </c>
      <c r="AY89" s="56">
        <f t="shared" ca="1" si="46"/>
        <v>0</v>
      </c>
      <c r="AZ89" s="56">
        <f t="shared" ca="1" si="46"/>
        <v>0</v>
      </c>
      <c r="BA89" s="56">
        <f t="shared" ca="1" si="46"/>
        <v>0</v>
      </c>
      <c r="BB89" s="56">
        <f t="shared" ca="1" si="46"/>
        <v>0</v>
      </c>
      <c r="BC89" s="57">
        <f t="shared" ca="1" si="46"/>
        <v>0</v>
      </c>
    </row>
    <row r="90" spans="1:55" x14ac:dyDescent="0.3">
      <c r="A90" s="48" t="s">
        <v>168</v>
      </c>
      <c r="D90" s="56">
        <f t="shared" ref="D90:AI90" si="47">(-D8-D7)*($B$13+$B$16)</f>
        <v>0</v>
      </c>
      <c r="E90" s="56">
        <f t="shared" si="47"/>
        <v>0</v>
      </c>
      <c r="F90" s="56">
        <f t="shared" si="47"/>
        <v>0</v>
      </c>
      <c r="G90" s="56">
        <f t="shared" si="47"/>
        <v>0</v>
      </c>
      <c r="H90" s="56">
        <f t="shared" si="47"/>
        <v>0</v>
      </c>
      <c r="I90" s="56">
        <f t="shared" si="47"/>
        <v>0</v>
      </c>
      <c r="J90" s="56">
        <f t="shared" si="47"/>
        <v>0</v>
      </c>
      <c r="K90" s="56">
        <f t="shared" si="47"/>
        <v>0</v>
      </c>
      <c r="L90" s="56">
        <f t="shared" si="47"/>
        <v>0</v>
      </c>
      <c r="M90" s="56">
        <f t="shared" si="47"/>
        <v>0</v>
      </c>
      <c r="N90" s="56">
        <f t="shared" si="47"/>
        <v>0</v>
      </c>
      <c r="O90" s="56">
        <f t="shared" si="47"/>
        <v>0</v>
      </c>
      <c r="P90" s="56">
        <f t="shared" si="47"/>
        <v>0</v>
      </c>
      <c r="Q90" s="56">
        <f t="shared" si="47"/>
        <v>0</v>
      </c>
      <c r="R90" s="56">
        <f t="shared" si="47"/>
        <v>0</v>
      </c>
      <c r="S90" s="56">
        <f t="shared" si="47"/>
        <v>0</v>
      </c>
      <c r="T90" s="56">
        <f t="shared" si="47"/>
        <v>0</v>
      </c>
      <c r="U90" s="56">
        <f t="shared" si="47"/>
        <v>0</v>
      </c>
      <c r="V90" s="56">
        <f t="shared" si="47"/>
        <v>0</v>
      </c>
      <c r="W90" s="56">
        <f t="shared" si="47"/>
        <v>0</v>
      </c>
      <c r="X90" s="56">
        <f t="shared" si="47"/>
        <v>0</v>
      </c>
      <c r="Y90" s="56">
        <f t="shared" si="47"/>
        <v>0</v>
      </c>
      <c r="Z90" s="56">
        <f t="shared" si="47"/>
        <v>0</v>
      </c>
      <c r="AA90" s="56">
        <f t="shared" si="47"/>
        <v>0</v>
      </c>
      <c r="AB90" s="56">
        <f t="shared" si="47"/>
        <v>0</v>
      </c>
      <c r="AC90" s="56">
        <f t="shared" si="47"/>
        <v>0</v>
      </c>
      <c r="AD90" s="56">
        <f t="shared" si="47"/>
        <v>0</v>
      </c>
      <c r="AE90" s="56">
        <f t="shared" si="47"/>
        <v>0</v>
      </c>
      <c r="AF90" s="56">
        <f t="shared" si="47"/>
        <v>0</v>
      </c>
      <c r="AG90" s="56">
        <f t="shared" si="47"/>
        <v>0</v>
      </c>
      <c r="AH90" s="56">
        <f t="shared" si="47"/>
        <v>0</v>
      </c>
      <c r="AI90" s="56">
        <f t="shared" si="47"/>
        <v>0</v>
      </c>
      <c r="AJ90" s="56">
        <f t="shared" ref="AJ90:BC90" si="48">(-AJ8-AJ7)*($B$13+$B$16)</f>
        <v>0</v>
      </c>
      <c r="AK90" s="56">
        <f t="shared" si="48"/>
        <v>0</v>
      </c>
      <c r="AL90" s="56">
        <f t="shared" si="48"/>
        <v>0</v>
      </c>
      <c r="AM90" s="56">
        <f t="shared" si="48"/>
        <v>0</v>
      </c>
      <c r="AN90" s="56">
        <f t="shared" si="48"/>
        <v>0</v>
      </c>
      <c r="AO90" s="56">
        <f t="shared" si="48"/>
        <v>0</v>
      </c>
      <c r="AP90" s="56">
        <f t="shared" si="48"/>
        <v>0</v>
      </c>
      <c r="AQ90" s="56">
        <f t="shared" si="48"/>
        <v>0</v>
      </c>
      <c r="AR90" s="56">
        <f t="shared" si="48"/>
        <v>0</v>
      </c>
      <c r="AS90" s="56">
        <f t="shared" si="48"/>
        <v>0</v>
      </c>
      <c r="AT90" s="56">
        <f t="shared" si="48"/>
        <v>0</v>
      </c>
      <c r="AU90" s="56">
        <f t="shared" si="48"/>
        <v>0</v>
      </c>
      <c r="AV90" s="56">
        <f t="shared" si="48"/>
        <v>0</v>
      </c>
      <c r="AW90" s="56">
        <f t="shared" si="48"/>
        <v>0</v>
      </c>
      <c r="AX90" s="56">
        <f t="shared" si="48"/>
        <v>0</v>
      </c>
      <c r="AY90" s="56">
        <f t="shared" si="48"/>
        <v>0</v>
      </c>
      <c r="AZ90" s="56">
        <f t="shared" si="48"/>
        <v>0</v>
      </c>
      <c r="BA90" s="56">
        <f t="shared" si="48"/>
        <v>0</v>
      </c>
      <c r="BB90" s="56">
        <f t="shared" si="48"/>
        <v>0</v>
      </c>
      <c r="BC90" s="57">
        <f t="shared" si="48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9">SUM(E87:E90)</f>
        <v>0</v>
      </c>
      <c r="F91" s="20">
        <f t="shared" ca="1" si="49"/>
        <v>0</v>
      </c>
      <c r="G91" s="20">
        <f t="shared" ca="1" si="49"/>
        <v>0</v>
      </c>
      <c r="H91" s="20">
        <f t="shared" ca="1" si="49"/>
        <v>0</v>
      </c>
      <c r="I91" s="20">
        <f t="shared" ca="1" si="49"/>
        <v>0</v>
      </c>
      <c r="J91" s="20">
        <f t="shared" ca="1" si="49"/>
        <v>0</v>
      </c>
      <c r="K91" s="20">
        <f t="shared" ca="1" si="49"/>
        <v>0</v>
      </c>
      <c r="L91" s="20">
        <f t="shared" ca="1" si="49"/>
        <v>0</v>
      </c>
      <c r="M91" s="20">
        <f t="shared" ca="1" si="49"/>
        <v>0</v>
      </c>
      <c r="N91" s="20">
        <f t="shared" ca="1" si="49"/>
        <v>0</v>
      </c>
      <c r="O91" s="20">
        <f t="shared" ca="1" si="49"/>
        <v>0</v>
      </c>
      <c r="P91" s="20">
        <f t="shared" ca="1" si="49"/>
        <v>0</v>
      </c>
      <c r="Q91" s="20">
        <f t="shared" ca="1" si="49"/>
        <v>0</v>
      </c>
      <c r="R91" s="20">
        <f t="shared" ca="1" si="49"/>
        <v>0</v>
      </c>
      <c r="S91" s="20">
        <f t="shared" ca="1" si="49"/>
        <v>0</v>
      </c>
      <c r="T91" s="20">
        <f t="shared" ca="1" si="49"/>
        <v>0</v>
      </c>
      <c r="U91" s="20">
        <f t="shared" ca="1" si="49"/>
        <v>0</v>
      </c>
      <c r="V91" s="20">
        <f t="shared" ca="1" si="49"/>
        <v>0</v>
      </c>
      <c r="W91" s="20">
        <f t="shared" ca="1" si="49"/>
        <v>0</v>
      </c>
      <c r="X91" s="20">
        <f t="shared" ca="1" si="49"/>
        <v>0</v>
      </c>
      <c r="Y91" s="20">
        <f t="shared" ca="1" si="49"/>
        <v>0</v>
      </c>
      <c r="Z91" s="20">
        <f t="shared" ca="1" si="49"/>
        <v>0</v>
      </c>
      <c r="AA91" s="20">
        <f t="shared" ca="1" si="49"/>
        <v>0</v>
      </c>
      <c r="AB91" s="20">
        <f t="shared" ca="1" si="49"/>
        <v>0</v>
      </c>
      <c r="AC91" s="20">
        <f t="shared" ca="1" si="49"/>
        <v>0</v>
      </c>
      <c r="AD91" s="20">
        <f t="shared" ca="1" si="49"/>
        <v>0</v>
      </c>
      <c r="AE91" s="20">
        <f t="shared" ca="1" si="49"/>
        <v>0</v>
      </c>
      <c r="AF91" s="20">
        <f t="shared" ca="1" si="49"/>
        <v>0</v>
      </c>
      <c r="AG91" s="20">
        <f t="shared" ca="1" si="49"/>
        <v>0</v>
      </c>
      <c r="AH91" s="20">
        <f t="shared" ca="1" si="49"/>
        <v>0</v>
      </c>
      <c r="AI91" s="20">
        <f t="shared" ca="1" si="49"/>
        <v>0</v>
      </c>
      <c r="AJ91" s="20">
        <f t="shared" ca="1" si="49"/>
        <v>0</v>
      </c>
      <c r="AK91" s="20">
        <f t="shared" ca="1" si="49"/>
        <v>0</v>
      </c>
      <c r="AL91" s="20">
        <f t="shared" ca="1" si="49"/>
        <v>0</v>
      </c>
      <c r="AM91" s="20">
        <f t="shared" ca="1" si="49"/>
        <v>0</v>
      </c>
      <c r="AN91" s="20">
        <f t="shared" ca="1" si="49"/>
        <v>0</v>
      </c>
      <c r="AO91" s="20">
        <f t="shared" ca="1" si="49"/>
        <v>0</v>
      </c>
      <c r="AP91" s="20">
        <f t="shared" ca="1" si="49"/>
        <v>0</v>
      </c>
      <c r="AQ91" s="20">
        <f t="shared" ca="1" si="49"/>
        <v>0</v>
      </c>
      <c r="AR91" s="20">
        <f t="shared" ca="1" si="49"/>
        <v>0</v>
      </c>
      <c r="AS91" s="20">
        <f t="shared" ca="1" si="49"/>
        <v>0</v>
      </c>
      <c r="AT91" s="20">
        <f t="shared" ca="1" si="49"/>
        <v>0</v>
      </c>
      <c r="AU91" s="20">
        <f t="shared" ca="1" si="49"/>
        <v>0</v>
      </c>
      <c r="AV91" s="20">
        <f t="shared" ca="1" si="49"/>
        <v>0</v>
      </c>
      <c r="AW91" s="20">
        <f t="shared" ca="1" si="49"/>
        <v>0</v>
      </c>
      <c r="AX91" s="20">
        <f t="shared" ca="1" si="49"/>
        <v>0</v>
      </c>
      <c r="AY91" s="20">
        <f t="shared" ca="1" si="49"/>
        <v>0</v>
      </c>
      <c r="AZ91" s="20">
        <f t="shared" ca="1" si="49"/>
        <v>0</v>
      </c>
      <c r="BA91" s="20">
        <f t="shared" ca="1" si="49"/>
        <v>0</v>
      </c>
      <c r="BB91" s="20">
        <f t="shared" ca="1" si="49"/>
        <v>0</v>
      </c>
      <c r="BC91" s="79">
        <f t="shared" ca="1" si="49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50">+G97</f>
        <v>0</v>
      </c>
      <c r="I94" s="56">
        <f t="shared" si="50"/>
        <v>0</v>
      </c>
      <c r="J94" s="56">
        <f t="shared" si="50"/>
        <v>0</v>
      </c>
      <c r="K94" s="56">
        <f t="shared" si="50"/>
        <v>0</v>
      </c>
      <c r="L94" s="56">
        <f t="shared" si="50"/>
        <v>0</v>
      </c>
      <c r="M94" s="56">
        <f t="shared" si="50"/>
        <v>0</v>
      </c>
      <c r="N94" s="56">
        <f t="shared" si="50"/>
        <v>0</v>
      </c>
      <c r="O94" s="56">
        <f t="shared" si="50"/>
        <v>0</v>
      </c>
      <c r="P94" s="56">
        <f t="shared" si="50"/>
        <v>0</v>
      </c>
      <c r="Q94" s="56">
        <f t="shared" si="50"/>
        <v>0</v>
      </c>
      <c r="R94" s="56">
        <f t="shared" si="50"/>
        <v>0</v>
      </c>
      <c r="S94" s="56">
        <f t="shared" si="50"/>
        <v>0</v>
      </c>
      <c r="T94" s="56">
        <f t="shared" si="50"/>
        <v>0</v>
      </c>
      <c r="U94" s="56">
        <f t="shared" si="50"/>
        <v>0</v>
      </c>
      <c r="V94" s="56">
        <f t="shared" si="50"/>
        <v>0</v>
      </c>
      <c r="W94" s="56">
        <f t="shared" si="50"/>
        <v>0</v>
      </c>
      <c r="X94" s="56">
        <f t="shared" si="50"/>
        <v>0</v>
      </c>
      <c r="Y94" s="56">
        <f t="shared" si="50"/>
        <v>0</v>
      </c>
      <c r="Z94" s="56">
        <f t="shared" si="50"/>
        <v>0</v>
      </c>
      <c r="AA94" s="56">
        <f t="shared" si="50"/>
        <v>0</v>
      </c>
      <c r="AB94" s="56">
        <f t="shared" si="50"/>
        <v>0</v>
      </c>
      <c r="AC94" s="56">
        <f t="shared" si="50"/>
        <v>0</v>
      </c>
      <c r="AD94" s="56">
        <f t="shared" si="50"/>
        <v>0</v>
      </c>
      <c r="AE94" s="56">
        <f t="shared" si="50"/>
        <v>0</v>
      </c>
      <c r="AF94" s="56">
        <f t="shared" si="50"/>
        <v>0</v>
      </c>
      <c r="AG94" s="56">
        <f t="shared" si="50"/>
        <v>0</v>
      </c>
      <c r="AH94" s="56">
        <f t="shared" si="50"/>
        <v>0</v>
      </c>
      <c r="AI94" s="56">
        <f t="shared" si="50"/>
        <v>0</v>
      </c>
      <c r="AJ94" s="56">
        <f t="shared" si="50"/>
        <v>0</v>
      </c>
      <c r="AK94" s="56">
        <f t="shared" si="50"/>
        <v>0</v>
      </c>
      <c r="AL94" s="56">
        <f t="shared" si="50"/>
        <v>0</v>
      </c>
      <c r="AM94" s="56">
        <f t="shared" si="50"/>
        <v>0</v>
      </c>
      <c r="AN94" s="56">
        <f t="shared" si="50"/>
        <v>0</v>
      </c>
      <c r="AO94" s="56">
        <f t="shared" si="50"/>
        <v>0</v>
      </c>
      <c r="AP94" s="56">
        <f t="shared" si="50"/>
        <v>0</v>
      </c>
      <c r="AQ94" s="56">
        <f t="shared" si="50"/>
        <v>0</v>
      </c>
      <c r="AR94" s="56">
        <f t="shared" si="50"/>
        <v>0</v>
      </c>
      <c r="AS94" s="56">
        <f t="shared" si="50"/>
        <v>0</v>
      </c>
      <c r="AT94" s="56">
        <f t="shared" si="50"/>
        <v>0</v>
      </c>
      <c r="AU94" s="56">
        <f t="shared" si="50"/>
        <v>0</v>
      </c>
      <c r="AV94" s="56">
        <f t="shared" si="50"/>
        <v>0</v>
      </c>
      <c r="AW94" s="56">
        <f t="shared" si="50"/>
        <v>0</v>
      </c>
      <c r="AX94" s="56">
        <f t="shared" si="50"/>
        <v>0</v>
      </c>
      <c r="AY94" s="56">
        <f t="shared" si="50"/>
        <v>0</v>
      </c>
      <c r="AZ94" s="56">
        <f t="shared" si="50"/>
        <v>0</v>
      </c>
      <c r="BA94" s="56">
        <f t="shared" si="50"/>
        <v>0</v>
      </c>
      <c r="BB94" s="56">
        <f t="shared" si="50"/>
        <v>0</v>
      </c>
      <c r="BC94" s="57">
        <f t="shared" si="50"/>
        <v>0</v>
      </c>
    </row>
    <row r="95" spans="1:55" x14ac:dyDescent="0.3">
      <c r="A95" s="48" t="s">
        <v>169</v>
      </c>
      <c r="D95" s="56">
        <f t="shared" ref="D95:BC95" si="51">+D41</f>
        <v>0</v>
      </c>
      <c r="E95" s="56">
        <f t="shared" si="51"/>
        <v>0</v>
      </c>
      <c r="F95" s="56">
        <f t="shared" si="51"/>
        <v>0</v>
      </c>
      <c r="G95" s="56">
        <f t="shared" si="51"/>
        <v>0</v>
      </c>
      <c r="H95" s="56">
        <f t="shared" si="51"/>
        <v>0</v>
      </c>
      <c r="I95" s="56">
        <f t="shared" si="51"/>
        <v>0</v>
      </c>
      <c r="J95" s="56">
        <f t="shared" si="51"/>
        <v>0</v>
      </c>
      <c r="K95" s="56">
        <f t="shared" si="51"/>
        <v>0</v>
      </c>
      <c r="L95" s="56">
        <f t="shared" si="51"/>
        <v>0</v>
      </c>
      <c r="M95" s="56">
        <f t="shared" si="51"/>
        <v>0</v>
      </c>
      <c r="N95" s="56">
        <f t="shared" si="51"/>
        <v>0</v>
      </c>
      <c r="O95" s="56">
        <f t="shared" si="51"/>
        <v>0</v>
      </c>
      <c r="P95" s="56">
        <f t="shared" si="51"/>
        <v>0</v>
      </c>
      <c r="Q95" s="56">
        <f t="shared" si="51"/>
        <v>0</v>
      </c>
      <c r="R95" s="56">
        <f t="shared" si="51"/>
        <v>0</v>
      </c>
      <c r="S95" s="56">
        <f t="shared" si="51"/>
        <v>0</v>
      </c>
      <c r="T95" s="56">
        <f t="shared" si="51"/>
        <v>0</v>
      </c>
      <c r="U95" s="56">
        <f t="shared" si="51"/>
        <v>0</v>
      </c>
      <c r="V95" s="56">
        <f t="shared" si="51"/>
        <v>0</v>
      </c>
      <c r="W95" s="56">
        <f t="shared" si="51"/>
        <v>0</v>
      </c>
      <c r="X95" s="56">
        <f t="shared" si="51"/>
        <v>0</v>
      </c>
      <c r="Y95" s="56">
        <f t="shared" si="51"/>
        <v>0</v>
      </c>
      <c r="Z95" s="56">
        <f t="shared" si="51"/>
        <v>0</v>
      </c>
      <c r="AA95" s="56">
        <f t="shared" si="51"/>
        <v>0</v>
      </c>
      <c r="AB95" s="56">
        <f t="shared" si="51"/>
        <v>0</v>
      </c>
      <c r="AC95" s="56">
        <f t="shared" si="51"/>
        <v>0</v>
      </c>
      <c r="AD95" s="56">
        <f t="shared" si="51"/>
        <v>0</v>
      </c>
      <c r="AE95" s="56">
        <f t="shared" si="51"/>
        <v>0</v>
      </c>
      <c r="AF95" s="56">
        <f t="shared" si="51"/>
        <v>0</v>
      </c>
      <c r="AG95" s="56">
        <f t="shared" si="51"/>
        <v>0</v>
      </c>
      <c r="AH95" s="56">
        <f t="shared" si="51"/>
        <v>0</v>
      </c>
      <c r="AI95" s="56">
        <f t="shared" si="51"/>
        <v>0</v>
      </c>
      <c r="AJ95" s="56">
        <f t="shared" si="51"/>
        <v>0</v>
      </c>
      <c r="AK95" s="56">
        <f t="shared" si="51"/>
        <v>0</v>
      </c>
      <c r="AL95" s="56">
        <f t="shared" si="51"/>
        <v>0</v>
      </c>
      <c r="AM95" s="56">
        <f t="shared" si="51"/>
        <v>0</v>
      </c>
      <c r="AN95" s="56">
        <f t="shared" si="51"/>
        <v>0</v>
      </c>
      <c r="AO95" s="56">
        <f t="shared" si="51"/>
        <v>0</v>
      </c>
      <c r="AP95" s="56">
        <f t="shared" si="51"/>
        <v>0</v>
      </c>
      <c r="AQ95" s="56">
        <f t="shared" si="51"/>
        <v>0</v>
      </c>
      <c r="AR95" s="56">
        <f t="shared" si="51"/>
        <v>0</v>
      </c>
      <c r="AS95" s="56">
        <f t="shared" si="51"/>
        <v>0</v>
      </c>
      <c r="AT95" s="56">
        <f t="shared" si="51"/>
        <v>0</v>
      </c>
      <c r="AU95" s="56">
        <f t="shared" si="51"/>
        <v>0</v>
      </c>
      <c r="AV95" s="56">
        <f t="shared" si="51"/>
        <v>0</v>
      </c>
      <c r="AW95" s="56">
        <f t="shared" si="51"/>
        <v>0</v>
      </c>
      <c r="AX95" s="56">
        <f t="shared" si="51"/>
        <v>0</v>
      </c>
      <c r="AY95" s="56">
        <f t="shared" si="51"/>
        <v>0</v>
      </c>
      <c r="AZ95" s="56">
        <f t="shared" si="51"/>
        <v>0</v>
      </c>
      <c r="BA95" s="56">
        <f t="shared" si="51"/>
        <v>0</v>
      </c>
      <c r="BB95" s="56">
        <f t="shared" si="51"/>
        <v>0</v>
      </c>
      <c r="BC95" s="57">
        <f t="shared" si="51"/>
        <v>0</v>
      </c>
    </row>
    <row r="96" spans="1:55" x14ac:dyDescent="0.3">
      <c r="A96" s="48" t="s">
        <v>170</v>
      </c>
      <c r="D96" s="56">
        <f t="shared" ref="D96:BB96" si="52">+-D62</f>
        <v>0</v>
      </c>
      <c r="E96" s="56">
        <f t="shared" si="52"/>
        <v>0</v>
      </c>
      <c r="F96" s="56">
        <f t="shared" si="52"/>
        <v>0</v>
      </c>
      <c r="G96" s="56">
        <f t="shared" si="52"/>
        <v>0</v>
      </c>
      <c r="H96" s="56">
        <f t="shared" si="52"/>
        <v>0</v>
      </c>
      <c r="I96" s="56">
        <f t="shared" si="52"/>
        <v>0</v>
      </c>
      <c r="J96" s="56">
        <f t="shared" si="52"/>
        <v>0</v>
      </c>
      <c r="K96" s="56">
        <f t="shared" si="52"/>
        <v>0</v>
      </c>
      <c r="L96" s="56">
        <f t="shared" si="52"/>
        <v>0</v>
      </c>
      <c r="M96" s="56">
        <f t="shared" si="52"/>
        <v>0</v>
      </c>
      <c r="N96" s="56">
        <f t="shared" si="52"/>
        <v>0</v>
      </c>
      <c r="O96" s="56">
        <f t="shared" si="52"/>
        <v>0</v>
      </c>
      <c r="P96" s="56">
        <f t="shared" si="52"/>
        <v>0</v>
      </c>
      <c r="Q96" s="56">
        <f t="shared" si="52"/>
        <v>0</v>
      </c>
      <c r="R96" s="56">
        <f t="shared" si="52"/>
        <v>0</v>
      </c>
      <c r="S96" s="56">
        <f t="shared" si="52"/>
        <v>0</v>
      </c>
      <c r="T96" s="56">
        <f t="shared" si="52"/>
        <v>0</v>
      </c>
      <c r="U96" s="56">
        <f t="shared" si="52"/>
        <v>0</v>
      </c>
      <c r="V96" s="56">
        <f t="shared" si="52"/>
        <v>0</v>
      </c>
      <c r="W96" s="56">
        <f t="shared" si="52"/>
        <v>0</v>
      </c>
      <c r="X96" s="56">
        <f t="shared" si="52"/>
        <v>0</v>
      </c>
      <c r="Y96" s="56">
        <f t="shared" si="52"/>
        <v>0</v>
      </c>
      <c r="Z96" s="56">
        <f t="shared" si="52"/>
        <v>0</v>
      </c>
      <c r="AA96" s="56">
        <f t="shared" si="52"/>
        <v>0</v>
      </c>
      <c r="AB96" s="56">
        <f t="shared" si="52"/>
        <v>0</v>
      </c>
      <c r="AC96" s="56">
        <f t="shared" si="52"/>
        <v>0</v>
      </c>
      <c r="AD96" s="56">
        <f t="shared" si="52"/>
        <v>0</v>
      </c>
      <c r="AE96" s="56">
        <f t="shared" si="52"/>
        <v>0</v>
      </c>
      <c r="AF96" s="56">
        <f t="shared" si="52"/>
        <v>0</v>
      </c>
      <c r="AG96" s="56">
        <f t="shared" si="52"/>
        <v>0</v>
      </c>
      <c r="AH96" s="56">
        <f t="shared" si="52"/>
        <v>0</v>
      </c>
      <c r="AI96" s="56">
        <f t="shared" si="52"/>
        <v>0</v>
      </c>
      <c r="AJ96" s="56">
        <f t="shared" si="52"/>
        <v>0</v>
      </c>
      <c r="AK96" s="56">
        <f t="shared" si="52"/>
        <v>0</v>
      </c>
      <c r="AL96" s="56">
        <f t="shared" si="52"/>
        <v>0</v>
      </c>
      <c r="AM96" s="56">
        <f t="shared" si="52"/>
        <v>0</v>
      </c>
      <c r="AN96" s="56">
        <f t="shared" si="52"/>
        <v>0</v>
      </c>
      <c r="AO96" s="56">
        <f t="shared" si="52"/>
        <v>0</v>
      </c>
      <c r="AP96" s="56">
        <f t="shared" si="52"/>
        <v>0</v>
      </c>
      <c r="AQ96" s="56">
        <f t="shared" si="52"/>
        <v>0</v>
      </c>
      <c r="AR96" s="56">
        <f t="shared" si="52"/>
        <v>0</v>
      </c>
      <c r="AS96" s="56">
        <f t="shared" si="52"/>
        <v>0</v>
      </c>
      <c r="AT96" s="56">
        <f t="shared" si="52"/>
        <v>0</v>
      </c>
      <c r="AU96" s="56">
        <f t="shared" si="52"/>
        <v>0</v>
      </c>
      <c r="AV96" s="56">
        <f t="shared" si="52"/>
        <v>0</v>
      </c>
      <c r="AW96" s="56">
        <f t="shared" si="52"/>
        <v>0</v>
      </c>
      <c r="AX96" s="56">
        <f t="shared" si="52"/>
        <v>0</v>
      </c>
      <c r="AY96" s="56">
        <f t="shared" si="52"/>
        <v>0</v>
      </c>
      <c r="AZ96" s="56">
        <f t="shared" si="52"/>
        <v>0</v>
      </c>
      <c r="BA96" s="56">
        <f t="shared" si="52"/>
        <v>0</v>
      </c>
      <c r="BB96" s="56">
        <f t="shared" si="52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3">SUM(D94:D96)</f>
        <v>0</v>
      </c>
      <c r="E97" s="20">
        <f t="shared" si="53"/>
        <v>0</v>
      </c>
      <c r="F97" s="20">
        <f t="shared" si="53"/>
        <v>0</v>
      </c>
      <c r="G97" s="20">
        <f t="shared" si="53"/>
        <v>0</v>
      </c>
      <c r="H97" s="20">
        <f t="shared" si="53"/>
        <v>0</v>
      </c>
      <c r="I97" s="20">
        <f t="shared" si="53"/>
        <v>0</v>
      </c>
      <c r="J97" s="20">
        <f t="shared" si="53"/>
        <v>0</v>
      </c>
      <c r="K97" s="20">
        <f t="shared" si="53"/>
        <v>0</v>
      </c>
      <c r="L97" s="20">
        <f t="shared" si="53"/>
        <v>0</v>
      </c>
      <c r="M97" s="20">
        <f t="shared" si="53"/>
        <v>0</v>
      </c>
      <c r="N97" s="20">
        <f t="shared" si="53"/>
        <v>0</v>
      </c>
      <c r="O97" s="20">
        <f t="shared" si="53"/>
        <v>0</v>
      </c>
      <c r="P97" s="20">
        <f t="shared" si="53"/>
        <v>0</v>
      </c>
      <c r="Q97" s="20">
        <f t="shared" si="53"/>
        <v>0</v>
      </c>
      <c r="R97" s="20">
        <f t="shared" si="53"/>
        <v>0</v>
      </c>
      <c r="S97" s="20">
        <f t="shared" si="53"/>
        <v>0</v>
      </c>
      <c r="T97" s="20">
        <f t="shared" si="53"/>
        <v>0</v>
      </c>
      <c r="U97" s="20">
        <f t="shared" si="53"/>
        <v>0</v>
      </c>
      <c r="V97" s="20">
        <f t="shared" si="53"/>
        <v>0</v>
      </c>
      <c r="W97" s="20">
        <f t="shared" si="53"/>
        <v>0</v>
      </c>
      <c r="X97" s="20">
        <f t="shared" si="53"/>
        <v>0</v>
      </c>
      <c r="Y97" s="20">
        <f t="shared" si="53"/>
        <v>0</v>
      </c>
      <c r="Z97" s="20">
        <f t="shared" si="53"/>
        <v>0</v>
      </c>
      <c r="AA97" s="20">
        <f t="shared" si="53"/>
        <v>0</v>
      </c>
      <c r="AB97" s="20">
        <f t="shared" si="53"/>
        <v>0</v>
      </c>
      <c r="AC97" s="20">
        <f t="shared" si="53"/>
        <v>0</v>
      </c>
      <c r="AD97" s="20">
        <f t="shared" si="53"/>
        <v>0</v>
      </c>
      <c r="AE97" s="20">
        <f t="shared" si="53"/>
        <v>0</v>
      </c>
      <c r="AF97" s="20">
        <f t="shared" si="53"/>
        <v>0</v>
      </c>
      <c r="AG97" s="20">
        <f t="shared" si="53"/>
        <v>0</v>
      </c>
      <c r="AH97" s="20">
        <f t="shared" si="53"/>
        <v>0</v>
      </c>
      <c r="AI97" s="20">
        <f t="shared" si="53"/>
        <v>0</v>
      </c>
      <c r="AJ97" s="20">
        <f t="shared" si="53"/>
        <v>0</v>
      </c>
      <c r="AK97" s="20">
        <f t="shared" si="53"/>
        <v>0</v>
      </c>
      <c r="AL97" s="20">
        <f t="shared" si="53"/>
        <v>0</v>
      </c>
      <c r="AM97" s="20">
        <f t="shared" si="53"/>
        <v>0</v>
      </c>
      <c r="AN97" s="20">
        <f t="shared" si="53"/>
        <v>0</v>
      </c>
      <c r="AO97" s="20">
        <f t="shared" si="53"/>
        <v>0</v>
      </c>
      <c r="AP97" s="20">
        <f t="shared" si="53"/>
        <v>0</v>
      </c>
      <c r="AQ97" s="20">
        <f t="shared" si="53"/>
        <v>0</v>
      </c>
      <c r="AR97" s="20">
        <f t="shared" si="53"/>
        <v>0</v>
      </c>
      <c r="AS97" s="20">
        <f t="shared" si="53"/>
        <v>0</v>
      </c>
      <c r="AT97" s="20">
        <f t="shared" si="53"/>
        <v>0</v>
      </c>
      <c r="AU97" s="20">
        <f t="shared" si="53"/>
        <v>0</v>
      </c>
      <c r="AV97" s="20">
        <f t="shared" si="53"/>
        <v>0</v>
      </c>
      <c r="AW97" s="20">
        <f t="shared" si="53"/>
        <v>0</v>
      </c>
      <c r="AX97" s="20">
        <f t="shared" si="53"/>
        <v>0</v>
      </c>
      <c r="AY97" s="20">
        <f t="shared" si="53"/>
        <v>0</v>
      </c>
      <c r="AZ97" s="20">
        <f t="shared" si="53"/>
        <v>0</v>
      </c>
      <c r="BA97" s="20">
        <f t="shared" si="53"/>
        <v>0</v>
      </c>
      <c r="BB97" s="20">
        <f t="shared" si="53"/>
        <v>0</v>
      </c>
      <c r="BC97" s="79">
        <f t="shared" si="53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4">+$B$13+$B$16</f>
        <v>0</v>
      </c>
      <c r="E100" s="21">
        <f t="shared" si="54"/>
        <v>0</v>
      </c>
      <c r="F100" s="21">
        <f t="shared" si="54"/>
        <v>0</v>
      </c>
      <c r="G100" s="21">
        <f t="shared" si="54"/>
        <v>0</v>
      </c>
      <c r="H100" s="21">
        <f t="shared" si="54"/>
        <v>0</v>
      </c>
      <c r="I100" s="21">
        <f t="shared" si="54"/>
        <v>0</v>
      </c>
      <c r="J100" s="21">
        <f t="shared" si="54"/>
        <v>0</v>
      </c>
      <c r="K100" s="21">
        <f t="shared" si="54"/>
        <v>0</v>
      </c>
      <c r="L100" s="21">
        <f t="shared" si="54"/>
        <v>0</v>
      </c>
      <c r="M100" s="21">
        <f t="shared" si="54"/>
        <v>0</v>
      </c>
      <c r="N100" s="21">
        <f t="shared" si="54"/>
        <v>0</v>
      </c>
      <c r="O100" s="21">
        <f t="shared" si="54"/>
        <v>0</v>
      </c>
      <c r="P100" s="21">
        <f t="shared" si="54"/>
        <v>0</v>
      </c>
      <c r="Q100" s="21">
        <f t="shared" si="54"/>
        <v>0</v>
      </c>
      <c r="R100" s="21">
        <f t="shared" si="54"/>
        <v>0</v>
      </c>
      <c r="S100" s="21">
        <f t="shared" si="54"/>
        <v>0</v>
      </c>
      <c r="T100" s="21">
        <f t="shared" si="54"/>
        <v>0</v>
      </c>
      <c r="U100" s="21">
        <f t="shared" si="54"/>
        <v>0</v>
      </c>
      <c r="V100" s="21">
        <f t="shared" si="54"/>
        <v>0</v>
      </c>
      <c r="W100" s="21">
        <f t="shared" si="54"/>
        <v>0</v>
      </c>
      <c r="X100" s="21">
        <f t="shared" si="54"/>
        <v>0</v>
      </c>
      <c r="Y100" s="21">
        <f t="shared" si="54"/>
        <v>0</v>
      </c>
      <c r="Z100" s="21">
        <f t="shared" si="54"/>
        <v>0</v>
      </c>
      <c r="AA100" s="21">
        <f t="shared" si="54"/>
        <v>0</v>
      </c>
      <c r="AB100" s="21">
        <f t="shared" si="54"/>
        <v>0</v>
      </c>
      <c r="AC100" s="21">
        <f t="shared" si="54"/>
        <v>0</v>
      </c>
      <c r="AD100" s="21">
        <f t="shared" si="54"/>
        <v>0</v>
      </c>
      <c r="AE100" s="21">
        <f t="shared" si="54"/>
        <v>0</v>
      </c>
      <c r="AF100" s="21">
        <f t="shared" si="54"/>
        <v>0</v>
      </c>
      <c r="AG100" s="21">
        <f t="shared" si="54"/>
        <v>0</v>
      </c>
      <c r="AH100" s="21">
        <f t="shared" si="54"/>
        <v>0</v>
      </c>
      <c r="AI100" s="21">
        <f t="shared" si="54"/>
        <v>0</v>
      </c>
      <c r="AJ100" s="21">
        <f t="shared" ref="AJ100:BC100" si="55">+$B$13+$B$16</f>
        <v>0</v>
      </c>
      <c r="AK100" s="21">
        <f t="shared" si="55"/>
        <v>0</v>
      </c>
      <c r="AL100" s="21">
        <f t="shared" si="55"/>
        <v>0</v>
      </c>
      <c r="AM100" s="21">
        <f t="shared" si="55"/>
        <v>0</v>
      </c>
      <c r="AN100" s="21">
        <f t="shared" si="55"/>
        <v>0</v>
      </c>
      <c r="AO100" s="21">
        <f t="shared" si="55"/>
        <v>0</v>
      </c>
      <c r="AP100" s="21">
        <f t="shared" si="55"/>
        <v>0</v>
      </c>
      <c r="AQ100" s="21">
        <f t="shared" si="55"/>
        <v>0</v>
      </c>
      <c r="AR100" s="21">
        <f t="shared" si="55"/>
        <v>0</v>
      </c>
      <c r="AS100" s="21">
        <f t="shared" si="55"/>
        <v>0</v>
      </c>
      <c r="AT100" s="21">
        <f t="shared" si="55"/>
        <v>0</v>
      </c>
      <c r="AU100" s="21">
        <f t="shared" si="55"/>
        <v>0</v>
      </c>
      <c r="AV100" s="21">
        <f t="shared" si="55"/>
        <v>0</v>
      </c>
      <c r="AW100" s="21">
        <f t="shared" si="55"/>
        <v>0</v>
      </c>
      <c r="AX100" s="21">
        <f t="shared" si="55"/>
        <v>0</v>
      </c>
      <c r="AY100" s="21">
        <f t="shared" si="55"/>
        <v>0</v>
      </c>
      <c r="AZ100" s="21">
        <f t="shared" si="55"/>
        <v>0</v>
      </c>
      <c r="BA100" s="21">
        <f t="shared" si="55"/>
        <v>0</v>
      </c>
      <c r="BB100" s="21">
        <f t="shared" si="55"/>
        <v>0</v>
      </c>
      <c r="BC100" s="80">
        <f t="shared" si="55"/>
        <v>0</v>
      </c>
    </row>
    <row r="101" spans="1:55" x14ac:dyDescent="0.3">
      <c r="A101" s="48" t="s">
        <v>172</v>
      </c>
      <c r="D101" s="56">
        <f t="shared" ref="D101:BC101" si="56">+D10</f>
        <v>0</v>
      </c>
      <c r="E101" s="56">
        <f t="shared" si="56"/>
        <v>0</v>
      </c>
      <c r="F101" s="56">
        <f t="shared" si="56"/>
        <v>0</v>
      </c>
      <c r="G101" s="56">
        <f t="shared" si="56"/>
        <v>0</v>
      </c>
      <c r="H101" s="56">
        <f t="shared" si="56"/>
        <v>0</v>
      </c>
      <c r="I101" s="56">
        <f t="shared" si="56"/>
        <v>0</v>
      </c>
      <c r="J101" s="56">
        <f t="shared" si="56"/>
        <v>0</v>
      </c>
      <c r="K101" s="56">
        <f t="shared" si="56"/>
        <v>0</v>
      </c>
      <c r="L101" s="56">
        <f t="shared" si="56"/>
        <v>0</v>
      </c>
      <c r="M101" s="56">
        <f t="shared" si="56"/>
        <v>0</v>
      </c>
      <c r="N101" s="56">
        <f t="shared" si="56"/>
        <v>0</v>
      </c>
      <c r="O101" s="56">
        <f t="shared" si="56"/>
        <v>0</v>
      </c>
      <c r="P101" s="56">
        <f t="shared" si="56"/>
        <v>0</v>
      </c>
      <c r="Q101" s="56">
        <f t="shared" si="56"/>
        <v>0</v>
      </c>
      <c r="R101" s="56">
        <f t="shared" si="56"/>
        <v>0</v>
      </c>
      <c r="S101" s="56">
        <f t="shared" si="56"/>
        <v>0</v>
      </c>
      <c r="T101" s="56">
        <f t="shared" si="56"/>
        <v>0</v>
      </c>
      <c r="U101" s="56">
        <f t="shared" si="56"/>
        <v>0</v>
      </c>
      <c r="V101" s="56">
        <f t="shared" si="56"/>
        <v>0</v>
      </c>
      <c r="W101" s="56">
        <f t="shared" si="56"/>
        <v>0</v>
      </c>
      <c r="X101" s="56">
        <f t="shared" si="56"/>
        <v>0</v>
      </c>
      <c r="Y101" s="56">
        <f t="shared" si="56"/>
        <v>0</v>
      </c>
      <c r="Z101" s="56">
        <f t="shared" si="56"/>
        <v>0</v>
      </c>
      <c r="AA101" s="56">
        <f t="shared" si="56"/>
        <v>0</v>
      </c>
      <c r="AB101" s="56">
        <f t="shared" si="56"/>
        <v>0</v>
      </c>
      <c r="AC101" s="56">
        <f t="shared" si="56"/>
        <v>0</v>
      </c>
      <c r="AD101" s="56">
        <f t="shared" si="56"/>
        <v>0</v>
      </c>
      <c r="AE101" s="56">
        <f t="shared" si="56"/>
        <v>0</v>
      </c>
      <c r="AF101" s="56">
        <f t="shared" si="56"/>
        <v>0</v>
      </c>
      <c r="AG101" s="56">
        <f t="shared" si="56"/>
        <v>0</v>
      </c>
      <c r="AH101" s="56">
        <f t="shared" si="56"/>
        <v>0</v>
      </c>
      <c r="AI101" s="56">
        <f t="shared" si="56"/>
        <v>0</v>
      </c>
      <c r="AJ101" s="56">
        <f t="shared" si="56"/>
        <v>0</v>
      </c>
      <c r="AK101" s="56">
        <f t="shared" si="56"/>
        <v>0</v>
      </c>
      <c r="AL101" s="56">
        <f t="shared" si="56"/>
        <v>0</v>
      </c>
      <c r="AM101" s="56">
        <f t="shared" si="56"/>
        <v>0</v>
      </c>
      <c r="AN101" s="56">
        <f t="shared" si="56"/>
        <v>0</v>
      </c>
      <c r="AO101" s="56">
        <f t="shared" si="56"/>
        <v>0</v>
      </c>
      <c r="AP101" s="56">
        <f t="shared" si="56"/>
        <v>0</v>
      </c>
      <c r="AQ101" s="56">
        <f t="shared" si="56"/>
        <v>0</v>
      </c>
      <c r="AR101" s="56">
        <f t="shared" si="56"/>
        <v>0</v>
      </c>
      <c r="AS101" s="56">
        <f t="shared" si="56"/>
        <v>0</v>
      </c>
      <c r="AT101" s="56">
        <f t="shared" si="56"/>
        <v>0</v>
      </c>
      <c r="AU101" s="56">
        <f t="shared" si="56"/>
        <v>0</v>
      </c>
      <c r="AV101" s="56">
        <f t="shared" si="56"/>
        <v>0</v>
      </c>
      <c r="AW101" s="56">
        <f t="shared" si="56"/>
        <v>0</v>
      </c>
      <c r="AX101" s="56">
        <f t="shared" si="56"/>
        <v>0</v>
      </c>
      <c r="AY101" s="56">
        <f t="shared" si="56"/>
        <v>0</v>
      </c>
      <c r="AZ101" s="56">
        <f t="shared" si="56"/>
        <v>0</v>
      </c>
      <c r="BA101" s="56">
        <f t="shared" si="56"/>
        <v>0</v>
      </c>
      <c r="BB101" s="56">
        <f t="shared" si="56"/>
        <v>0</v>
      </c>
      <c r="BC101" s="57">
        <f t="shared" si="56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7">+E100*E101</f>
        <v>0</v>
      </c>
      <c r="F102" s="20">
        <f t="shared" si="57"/>
        <v>0</v>
      </c>
      <c r="G102" s="20">
        <f t="shared" si="57"/>
        <v>0</v>
      </c>
      <c r="H102" s="20">
        <f t="shared" si="57"/>
        <v>0</v>
      </c>
      <c r="I102" s="20">
        <f t="shared" si="57"/>
        <v>0</v>
      </c>
      <c r="J102" s="20">
        <f t="shared" si="57"/>
        <v>0</v>
      </c>
      <c r="K102" s="20">
        <f t="shared" si="57"/>
        <v>0</v>
      </c>
      <c r="L102" s="20">
        <f t="shared" si="57"/>
        <v>0</v>
      </c>
      <c r="M102" s="20">
        <f t="shared" si="57"/>
        <v>0</v>
      </c>
      <c r="N102" s="20">
        <f t="shared" si="57"/>
        <v>0</v>
      </c>
      <c r="O102" s="20">
        <f t="shared" si="57"/>
        <v>0</v>
      </c>
      <c r="P102" s="20">
        <f t="shared" si="57"/>
        <v>0</v>
      </c>
      <c r="Q102" s="20">
        <f t="shared" si="57"/>
        <v>0</v>
      </c>
      <c r="R102" s="20">
        <f t="shared" si="57"/>
        <v>0</v>
      </c>
      <c r="S102" s="20">
        <f t="shared" si="57"/>
        <v>0</v>
      </c>
      <c r="T102" s="20">
        <f t="shared" si="57"/>
        <v>0</v>
      </c>
      <c r="U102" s="20">
        <f t="shared" si="57"/>
        <v>0</v>
      </c>
      <c r="V102" s="20">
        <f t="shared" si="57"/>
        <v>0</v>
      </c>
      <c r="W102" s="20">
        <f t="shared" si="57"/>
        <v>0</v>
      </c>
      <c r="X102" s="20">
        <f t="shared" si="57"/>
        <v>0</v>
      </c>
      <c r="Y102" s="20">
        <f t="shared" si="57"/>
        <v>0</v>
      </c>
      <c r="Z102" s="20">
        <f t="shared" si="57"/>
        <v>0</v>
      </c>
      <c r="AA102" s="20">
        <f t="shared" si="57"/>
        <v>0</v>
      </c>
      <c r="AB102" s="20">
        <f t="shared" si="57"/>
        <v>0</v>
      </c>
      <c r="AC102" s="20">
        <f t="shared" si="57"/>
        <v>0</v>
      </c>
      <c r="AD102" s="20">
        <f t="shared" si="57"/>
        <v>0</v>
      </c>
      <c r="AE102" s="20">
        <f t="shared" si="57"/>
        <v>0</v>
      </c>
      <c r="AF102" s="20">
        <f t="shared" si="57"/>
        <v>0</v>
      </c>
      <c r="AG102" s="20">
        <f t="shared" si="57"/>
        <v>0</v>
      </c>
      <c r="AH102" s="20">
        <f t="shared" si="57"/>
        <v>0</v>
      </c>
      <c r="AI102" s="20">
        <f t="shared" si="57"/>
        <v>0</v>
      </c>
      <c r="AJ102" s="20">
        <f t="shared" si="57"/>
        <v>0</v>
      </c>
      <c r="AK102" s="20">
        <f t="shared" si="57"/>
        <v>0</v>
      </c>
      <c r="AL102" s="20">
        <f t="shared" si="57"/>
        <v>0</v>
      </c>
      <c r="AM102" s="20">
        <f t="shared" si="57"/>
        <v>0</v>
      </c>
      <c r="AN102" s="20">
        <f t="shared" si="57"/>
        <v>0</v>
      </c>
      <c r="AO102" s="20">
        <f t="shared" si="57"/>
        <v>0</v>
      </c>
      <c r="AP102" s="20">
        <f t="shared" si="57"/>
        <v>0</v>
      </c>
      <c r="AQ102" s="20">
        <f t="shared" si="57"/>
        <v>0</v>
      </c>
      <c r="AR102" s="20">
        <f t="shared" si="57"/>
        <v>0</v>
      </c>
      <c r="AS102" s="20">
        <f t="shared" si="57"/>
        <v>0</v>
      </c>
      <c r="AT102" s="20">
        <f t="shared" si="57"/>
        <v>0</v>
      </c>
      <c r="AU102" s="20">
        <f t="shared" si="57"/>
        <v>0</v>
      </c>
      <c r="AV102" s="20">
        <f t="shared" si="57"/>
        <v>0</v>
      </c>
      <c r="AW102" s="20">
        <f t="shared" si="57"/>
        <v>0</v>
      </c>
      <c r="AX102" s="20">
        <f t="shared" si="57"/>
        <v>0</v>
      </c>
      <c r="AY102" s="20">
        <f t="shared" si="57"/>
        <v>0</v>
      </c>
      <c r="AZ102" s="20">
        <f t="shared" si="57"/>
        <v>0</v>
      </c>
      <c r="BA102" s="20">
        <f t="shared" si="57"/>
        <v>0</v>
      </c>
      <c r="BB102" s="20">
        <f t="shared" si="57"/>
        <v>0</v>
      </c>
      <c r="BC102" s="79">
        <f t="shared" si="57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8967C-2F8C-4334-96BD-9AD1EE934AF0}">
  <sheetPr codeName="Sheet35">
    <tabColor theme="8" tint="0.59999389629810485"/>
  </sheetPr>
  <dimension ref="A1:BC107"/>
  <sheetViews>
    <sheetView workbookViewId="0">
      <pane xSplit="3" ySplit="3" topLeftCell="D6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+Voraussetzung!B30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+Eröffnungsbilanz!B41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IF(ISBLANK(Verkäufe!C58),-Verkäufe!C28,-Verkäufe!C58)</f>
        <v>0</v>
      </c>
      <c r="E6" s="14">
        <f>IF(ISBLANK(Verkäufe!D58),-Verkäufe!D28,-Verkäufe!D58)</f>
        <v>0</v>
      </c>
      <c r="F6" s="14">
        <f>IF(ISBLANK(Verkäufe!E58),-Verkäufe!E28,-Verkäufe!E58)</f>
        <v>0</v>
      </c>
      <c r="G6" s="14">
        <f>IF(ISBLANK(Verkäufe!F58),-Verkäufe!F28,-Verkäufe!F58)</f>
        <v>0</v>
      </c>
      <c r="H6" s="14">
        <f>IF(ISBLANK(Verkäufe!G58),-Verkäufe!G28,-Verkäufe!G58)</f>
        <v>0</v>
      </c>
      <c r="I6" s="14">
        <f>IF(ISBLANK(Verkäufe!H58),-Verkäufe!H28,-Verkäufe!H58)</f>
        <v>0</v>
      </c>
      <c r="J6" s="14">
        <f>IF(ISBLANK(Verkäufe!I58),-Verkäufe!I28,-Verkäufe!I58)</f>
        <v>0</v>
      </c>
      <c r="K6" s="14">
        <f>IF(ISBLANK(Verkäufe!J58),-Verkäufe!J28,-Verkäufe!J58)</f>
        <v>0</v>
      </c>
      <c r="L6" s="14">
        <f>IF(ISBLANK(Verkäufe!K58),-Verkäufe!K28,-Verkäufe!K58)</f>
        <v>0</v>
      </c>
      <c r="M6" s="14">
        <f>IF(ISBLANK(Verkäufe!L58),-Verkäufe!L28,-Verkäufe!L58)</f>
        <v>0</v>
      </c>
      <c r="N6" s="14">
        <f>IF(ISBLANK(Verkäufe!M58),-Verkäufe!M28,-Verkäufe!M58)</f>
        <v>0</v>
      </c>
      <c r="O6" s="14">
        <f>IF(ISBLANK(Verkäufe!N58),-Verkäufe!N28,-Verkäufe!N58)</f>
        <v>0</v>
      </c>
      <c r="P6" s="14">
        <f>IF(ISBLANK(Verkäufe!O58),-Verkäufe!O28,-Verkäufe!O58)</f>
        <v>0</v>
      </c>
      <c r="Q6" s="14">
        <f>IF(ISBLANK(Verkäufe!P58),-Verkäufe!P28,-Verkäufe!P58)</f>
        <v>0</v>
      </c>
      <c r="R6" s="14">
        <f>IF(ISBLANK(Verkäufe!Q58),-Verkäufe!Q28,-Verkäufe!Q58)</f>
        <v>0</v>
      </c>
      <c r="S6" s="14">
        <f>IF(ISBLANK(Verkäufe!R58),-Verkäufe!R28,-Verkäufe!R58)</f>
        <v>0</v>
      </c>
      <c r="T6" s="14">
        <f>IF(ISBLANK(Verkäufe!S58),-Verkäufe!S28,-Verkäufe!S58)</f>
        <v>0</v>
      </c>
      <c r="U6" s="14">
        <f>IF(ISBLANK(Verkäufe!T58),-Verkäufe!T28,-Verkäufe!T58)</f>
        <v>0</v>
      </c>
      <c r="V6" s="14">
        <f>IF(ISBLANK(Verkäufe!U58),-Verkäufe!U28,-Verkäufe!U58)</f>
        <v>0</v>
      </c>
      <c r="W6" s="14">
        <f>IF(ISBLANK(Verkäufe!V58),-Verkäufe!V28,-Verkäufe!V58)</f>
        <v>0</v>
      </c>
      <c r="X6" s="14">
        <f>IF(ISBLANK(Verkäufe!W58),-Verkäufe!W28,-Verkäufe!W58)</f>
        <v>0</v>
      </c>
      <c r="Y6" s="14">
        <f>IF(ISBLANK(Verkäufe!X58),-Verkäufe!X28,-Verkäufe!X58)</f>
        <v>0</v>
      </c>
      <c r="Z6" s="14">
        <f>IF(ISBLANK(Verkäufe!Y58),-Verkäufe!Y28,-Verkäufe!Y58)</f>
        <v>0</v>
      </c>
      <c r="AA6" s="14">
        <f>IF(ISBLANK(Verkäufe!Z58),-Verkäufe!Z28,-Verkäufe!Z58)</f>
        <v>0</v>
      </c>
      <c r="AB6" s="14">
        <f>IF(ISBLANK(Verkäufe!AA58),-Verkäufe!AA28,-Verkäufe!AA58)</f>
        <v>0</v>
      </c>
      <c r="AC6" s="14">
        <f>IF(ISBLANK(Verkäufe!AB58),-Verkäufe!AB28,-Verkäufe!AB58)</f>
        <v>0</v>
      </c>
      <c r="AD6" s="14">
        <f>IF(ISBLANK(Verkäufe!AC58),-Verkäufe!AC28,-Verkäufe!AC58)</f>
        <v>0</v>
      </c>
      <c r="AE6" s="14">
        <f>IF(ISBLANK(Verkäufe!AD58),-Verkäufe!AD28,-Verkäufe!AD58)</f>
        <v>0</v>
      </c>
      <c r="AF6" s="14">
        <f>IF(ISBLANK(Verkäufe!AE58),-Verkäufe!AE28,-Verkäufe!AE58)</f>
        <v>0</v>
      </c>
      <c r="AG6" s="14">
        <f>IF(ISBLANK(Verkäufe!AF58),-Verkäufe!AF28,-Verkäufe!AF58)</f>
        <v>0</v>
      </c>
      <c r="AH6" s="14">
        <f>IF(ISBLANK(Verkäufe!AG58),-Verkäufe!AG28,-Verkäufe!AG58)</f>
        <v>0</v>
      </c>
      <c r="AI6" s="14">
        <f>IF(ISBLANK(Verkäufe!AH58),-Verkäufe!AH28,-Verkäufe!AH58)</f>
        <v>0</v>
      </c>
      <c r="AJ6" s="14">
        <f>IF(ISBLANK(Verkäufe!AI58),-Verkäufe!AI28,-Verkäufe!AI58)</f>
        <v>0</v>
      </c>
      <c r="AK6" s="14">
        <f>IF(ISBLANK(Verkäufe!AJ58),-Verkäufe!AJ28,-Verkäufe!AJ58)</f>
        <v>0</v>
      </c>
      <c r="AL6" s="14">
        <f>IF(ISBLANK(Verkäufe!AK58),-Verkäufe!AK28,-Verkäufe!AK58)</f>
        <v>0</v>
      </c>
      <c r="AM6" s="14">
        <f>IF(ISBLANK(Verkäufe!AL58),-Verkäufe!AL28,-Verkäufe!AL58)</f>
        <v>0</v>
      </c>
      <c r="AN6" s="14">
        <f>IF(ISBLANK(Verkäufe!AM58),-Verkäufe!AM28,-Verkäufe!AM58)</f>
        <v>0</v>
      </c>
      <c r="AO6" s="14">
        <f>IF(ISBLANK(Verkäufe!AN58),-Verkäufe!AN28,-Verkäufe!AN58)</f>
        <v>0</v>
      </c>
      <c r="AP6" s="14">
        <f>IF(ISBLANK(Verkäufe!AO58),-Verkäufe!AO28,-Verkäufe!AO58)</f>
        <v>0</v>
      </c>
      <c r="AQ6" s="14">
        <f>IF(ISBLANK(Verkäufe!AP58),-Verkäufe!AP28,-Verkäufe!AP58)</f>
        <v>0</v>
      </c>
      <c r="AR6" s="14">
        <f>IF(ISBLANK(Verkäufe!AQ58),-Verkäufe!AQ28,-Verkäufe!AQ58)</f>
        <v>0</v>
      </c>
      <c r="AS6" s="14">
        <f>IF(ISBLANK(Verkäufe!AR58),-Verkäufe!AR28,-Verkäufe!AR58)</f>
        <v>0</v>
      </c>
      <c r="AT6" s="14">
        <f>IF(ISBLANK(Verkäufe!AS58),-Verkäufe!AS28,-Verkäufe!AS58)</f>
        <v>0</v>
      </c>
      <c r="AU6" s="14">
        <f>IF(ISBLANK(Verkäufe!AT58),-Verkäufe!AT28,-Verkäufe!AT58)</f>
        <v>0</v>
      </c>
      <c r="AV6" s="14">
        <f>IF(ISBLANK(Verkäufe!AU58),-Verkäufe!AU28,-Verkäufe!AU58)</f>
        <v>0</v>
      </c>
      <c r="AW6" s="14">
        <f>IF(ISBLANK(Verkäufe!AV58),-Verkäufe!AV28,-Verkäufe!AV58)</f>
        <v>0</v>
      </c>
      <c r="AX6" s="14">
        <f>IF(ISBLANK(Verkäufe!AW58),-Verkäufe!AW28,-Verkäufe!AW58)</f>
        <v>0</v>
      </c>
      <c r="AY6" s="14">
        <f>IF(ISBLANK(Verkäufe!AX58),-Verkäufe!AX28,-Verkäufe!AX58)</f>
        <v>0</v>
      </c>
      <c r="AZ6" s="14">
        <f>IF(ISBLANK(Verkäufe!AY58),-Verkäufe!AY28,-Verkäufe!AY58)</f>
        <v>0</v>
      </c>
      <c r="BA6" s="14">
        <f>IF(ISBLANK(Verkäufe!AZ58),-Verkäufe!AZ28,-Verkäufe!AZ58)</f>
        <v>0</v>
      </c>
      <c r="BB6" s="14">
        <f>IF(ISBLANK(Verkäufe!BA58),-Verkäufe!BA28,-Verkäufe!BA58)</f>
        <v>0</v>
      </c>
      <c r="BC6" s="14">
        <f>IF(ISBLANK(Verkäufe!BB58),-Verkäufe!BB28,-Verkäufe!BB58)</f>
        <v>0</v>
      </c>
    </row>
    <row r="7" spans="1:55" x14ac:dyDescent="0.3">
      <c r="A7" s="3" t="s">
        <v>124</v>
      </c>
      <c r="B7" s="39" t="s">
        <v>125</v>
      </c>
      <c r="C7" s="14">
        <f>+Eröffnungsbilanz!B72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+Voraussetzung!$D$30</f>
        <v>0</v>
      </c>
    </row>
    <row r="14" spans="1:55" x14ac:dyDescent="0.3">
      <c r="A14" s="3" t="s">
        <v>44</v>
      </c>
      <c r="B14" s="99">
        <f>+B13*Voraussetzung!$G$30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+Voraussetzung!$E$30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+Voraussetzung!$C$30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+Voraussetzung!$F$30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7.0000000000000007E-2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1.4999999999999999E-2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3">SUM(D36:D47)</f>
        <v>0</v>
      </c>
      <c r="E48" s="16">
        <f t="shared" si="23"/>
        <v>0</v>
      </c>
      <c r="F48" s="16">
        <f t="shared" si="23"/>
        <v>0</v>
      </c>
      <c r="G48" s="16">
        <f t="shared" si="23"/>
        <v>0</v>
      </c>
      <c r="H48" s="16">
        <f t="shared" si="23"/>
        <v>0</v>
      </c>
      <c r="I48" s="16">
        <f t="shared" si="23"/>
        <v>0</v>
      </c>
      <c r="J48" s="16">
        <f t="shared" si="23"/>
        <v>0</v>
      </c>
      <c r="K48" s="16">
        <f t="shared" si="23"/>
        <v>0</v>
      </c>
      <c r="L48" s="16">
        <f t="shared" si="23"/>
        <v>0</v>
      </c>
      <c r="M48" s="16">
        <f t="shared" si="23"/>
        <v>0</v>
      </c>
      <c r="N48" s="16">
        <f t="shared" si="23"/>
        <v>0</v>
      </c>
      <c r="O48" s="16">
        <f t="shared" si="23"/>
        <v>0</v>
      </c>
      <c r="P48" s="16">
        <f t="shared" si="23"/>
        <v>0</v>
      </c>
      <c r="Q48" s="16">
        <f t="shared" si="23"/>
        <v>0</v>
      </c>
      <c r="R48" s="16">
        <f t="shared" si="23"/>
        <v>0</v>
      </c>
      <c r="S48" s="16">
        <f t="shared" si="23"/>
        <v>0</v>
      </c>
      <c r="T48" s="16">
        <f t="shared" si="23"/>
        <v>0</v>
      </c>
      <c r="U48" s="16">
        <f t="shared" si="23"/>
        <v>0</v>
      </c>
      <c r="V48" s="16">
        <f t="shared" si="23"/>
        <v>0</v>
      </c>
      <c r="W48" s="16">
        <f t="shared" si="23"/>
        <v>0</v>
      </c>
      <c r="X48" s="16">
        <f t="shared" si="23"/>
        <v>0</v>
      </c>
      <c r="Y48" s="16">
        <f t="shared" si="23"/>
        <v>0</v>
      </c>
      <c r="Z48" s="16">
        <f t="shared" si="23"/>
        <v>0</v>
      </c>
      <c r="AA48" s="16">
        <f t="shared" si="23"/>
        <v>0</v>
      </c>
      <c r="AB48" s="16">
        <f t="shared" si="23"/>
        <v>0</v>
      </c>
      <c r="AC48" s="16">
        <f t="shared" si="23"/>
        <v>0</v>
      </c>
      <c r="AD48" s="16">
        <f t="shared" si="23"/>
        <v>0</v>
      </c>
      <c r="AE48" s="16">
        <f t="shared" si="23"/>
        <v>0</v>
      </c>
      <c r="AF48" s="16">
        <f t="shared" si="23"/>
        <v>0</v>
      </c>
      <c r="AG48" s="16">
        <f t="shared" si="23"/>
        <v>0</v>
      </c>
      <c r="AH48" s="16">
        <f t="shared" si="23"/>
        <v>0</v>
      </c>
      <c r="AI48" s="16">
        <f t="shared" si="23"/>
        <v>0</v>
      </c>
      <c r="AJ48" s="16">
        <f t="shared" ref="AJ48:BC48" si="24">SUM(AJ36:AJ47)</f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CD170-AB17-47B3-BDC5-FE59D25FC3A9}">
  <sheetPr codeName="Sheet36">
    <tabColor theme="8" tint="0.59999389629810485"/>
  </sheetPr>
  <dimension ref="A1:BC107"/>
  <sheetViews>
    <sheetView workbookViewId="0">
      <pane xSplit="3" ySplit="3" topLeftCell="D4" activePane="bottomRight" state="frozen"/>
      <selection activeCell="D7" sqref="D7"/>
      <selection pane="topRight" activeCell="D7" sqref="D7"/>
      <selection pane="bottomLeft" activeCell="D7" sqref="D7"/>
      <selection pane="bottomRight" activeCell="C8" sqref="C8"/>
    </sheetView>
  </sheetViews>
  <sheetFormatPr baseColWidth="10" defaultColWidth="9.140625" defaultRowHeight="16.5" x14ac:dyDescent="0.3"/>
  <cols>
    <col min="1" max="2" width="24.140625" style="3" customWidth="1"/>
    <col min="3" max="4" width="10.5703125" style="3" bestFit="1" customWidth="1"/>
    <col min="5" max="5" width="11.7109375" style="3" bestFit="1" customWidth="1"/>
    <col min="6" max="6" width="10.7109375" style="3" bestFit="1" customWidth="1"/>
    <col min="7" max="7" width="10.28515625" style="3" bestFit="1" customWidth="1"/>
    <col min="8" max="8" width="9.7109375" style="3" bestFit="1" customWidth="1"/>
    <col min="9" max="11" width="10.28515625" style="3" bestFit="1" customWidth="1"/>
    <col min="12" max="12" width="9.7109375" style="3" bestFit="1" customWidth="1"/>
    <col min="13" max="16" width="10.5703125" style="3" bestFit="1" customWidth="1"/>
    <col min="17" max="17" width="10.42578125" style="3" customWidth="1"/>
    <col min="18" max="30" width="10.5703125" style="3" bestFit="1" customWidth="1"/>
    <col min="31" max="33" width="10.140625" style="3" bestFit="1" customWidth="1"/>
    <col min="34" max="34" width="9.7109375" style="3" bestFit="1" customWidth="1"/>
    <col min="35" max="37" width="10.140625" style="3" bestFit="1" customWidth="1"/>
    <col min="38" max="39" width="9.7109375" style="3" bestFit="1" customWidth="1"/>
    <col min="40" max="41" width="10.140625" style="3" bestFit="1" customWidth="1"/>
    <col min="42" max="42" width="9.85546875" style="3" bestFit="1" customWidth="1"/>
    <col min="43" max="43" width="8.85546875" style="3" bestFit="1" customWidth="1"/>
    <col min="44" max="46" width="9.85546875" style="3" bestFit="1" customWidth="1"/>
    <col min="47" max="48" width="8.85546875" style="3" bestFit="1" customWidth="1"/>
    <col min="49" max="50" width="9.85546875" style="3" bestFit="1" customWidth="1"/>
    <col min="51" max="52" width="8.85546875" style="3" bestFit="1" customWidth="1"/>
    <col min="53" max="55" width="9.85546875" style="3" bestFit="1" customWidth="1"/>
    <col min="56" max="16384" width="9.140625" style="3"/>
  </cols>
  <sheetData>
    <row r="1" spans="1:55" ht="18.75" x14ac:dyDescent="0.3">
      <c r="A1" s="81" t="s">
        <v>120</v>
      </c>
    </row>
    <row r="2" spans="1:55" ht="18.75" x14ac:dyDescent="0.3">
      <c r="A2" s="81">
        <f>+Voraussetzung!B31</f>
        <v>0</v>
      </c>
      <c r="C2" s="42">
        <f>+Voraussetzung!B3</f>
        <v>45291</v>
      </c>
      <c r="D2" s="82">
        <f>+C2+7</f>
        <v>45298</v>
      </c>
      <c r="E2" s="82">
        <f t="shared" ref="E2:BC2" si="0">+D2+7</f>
        <v>45305</v>
      </c>
      <c r="F2" s="82">
        <f t="shared" si="0"/>
        <v>45312</v>
      </c>
      <c r="G2" s="82">
        <f t="shared" si="0"/>
        <v>45319</v>
      </c>
      <c r="H2" s="82">
        <f t="shared" si="0"/>
        <v>45326</v>
      </c>
      <c r="I2" s="82">
        <f t="shared" si="0"/>
        <v>45333</v>
      </c>
      <c r="J2" s="82">
        <f t="shared" si="0"/>
        <v>45340</v>
      </c>
      <c r="K2" s="82">
        <f t="shared" si="0"/>
        <v>45347</v>
      </c>
      <c r="L2" s="82">
        <f t="shared" si="0"/>
        <v>45354</v>
      </c>
      <c r="M2" s="82">
        <f t="shared" si="0"/>
        <v>45361</v>
      </c>
      <c r="N2" s="82">
        <f t="shared" si="0"/>
        <v>45368</v>
      </c>
      <c r="O2" s="82">
        <f t="shared" si="0"/>
        <v>45375</v>
      </c>
      <c r="P2" s="82">
        <f t="shared" si="0"/>
        <v>45382</v>
      </c>
      <c r="Q2" s="82">
        <f t="shared" si="0"/>
        <v>45389</v>
      </c>
      <c r="R2" s="82">
        <f t="shared" si="0"/>
        <v>45396</v>
      </c>
      <c r="S2" s="82">
        <f t="shared" si="0"/>
        <v>45403</v>
      </c>
      <c r="T2" s="82">
        <f t="shared" si="0"/>
        <v>45410</v>
      </c>
      <c r="U2" s="82">
        <f t="shared" si="0"/>
        <v>45417</v>
      </c>
      <c r="V2" s="82">
        <f t="shared" si="0"/>
        <v>45424</v>
      </c>
      <c r="W2" s="82">
        <f t="shared" si="0"/>
        <v>45431</v>
      </c>
      <c r="X2" s="82">
        <f t="shared" si="0"/>
        <v>45438</v>
      </c>
      <c r="Y2" s="82">
        <f t="shared" si="0"/>
        <v>45445</v>
      </c>
      <c r="Z2" s="82">
        <f t="shared" si="0"/>
        <v>45452</v>
      </c>
      <c r="AA2" s="82">
        <f t="shared" si="0"/>
        <v>45459</v>
      </c>
      <c r="AB2" s="82">
        <f t="shared" si="0"/>
        <v>45466</v>
      </c>
      <c r="AC2" s="82">
        <f t="shared" si="0"/>
        <v>45473</v>
      </c>
      <c r="AD2" s="82">
        <f t="shared" si="0"/>
        <v>45480</v>
      </c>
      <c r="AE2" s="82">
        <f t="shared" si="0"/>
        <v>45487</v>
      </c>
      <c r="AF2" s="82">
        <f t="shared" si="0"/>
        <v>45494</v>
      </c>
      <c r="AG2" s="82">
        <f t="shared" si="0"/>
        <v>45501</v>
      </c>
      <c r="AH2" s="82">
        <f t="shared" si="0"/>
        <v>45508</v>
      </c>
      <c r="AI2" s="82">
        <f t="shared" si="0"/>
        <v>45515</v>
      </c>
      <c r="AJ2" s="82">
        <f t="shared" si="0"/>
        <v>45522</v>
      </c>
      <c r="AK2" s="82">
        <f t="shared" si="0"/>
        <v>45529</v>
      </c>
      <c r="AL2" s="82">
        <f t="shared" si="0"/>
        <v>45536</v>
      </c>
      <c r="AM2" s="82">
        <f t="shared" si="0"/>
        <v>45543</v>
      </c>
      <c r="AN2" s="82">
        <f t="shared" si="0"/>
        <v>45550</v>
      </c>
      <c r="AO2" s="82">
        <f t="shared" si="0"/>
        <v>45557</v>
      </c>
      <c r="AP2" s="82">
        <f t="shared" si="0"/>
        <v>45564</v>
      </c>
      <c r="AQ2" s="82">
        <f t="shared" si="0"/>
        <v>45571</v>
      </c>
      <c r="AR2" s="82">
        <f t="shared" si="0"/>
        <v>45578</v>
      </c>
      <c r="AS2" s="82">
        <f t="shared" si="0"/>
        <v>45585</v>
      </c>
      <c r="AT2" s="82">
        <f t="shared" si="0"/>
        <v>45592</v>
      </c>
      <c r="AU2" s="82">
        <f t="shared" si="0"/>
        <v>45599</v>
      </c>
      <c r="AV2" s="82">
        <f t="shared" si="0"/>
        <v>45606</v>
      </c>
      <c r="AW2" s="82">
        <f t="shared" si="0"/>
        <v>45613</v>
      </c>
      <c r="AX2" s="82">
        <f t="shared" si="0"/>
        <v>45620</v>
      </c>
      <c r="AY2" s="82">
        <f t="shared" si="0"/>
        <v>45627</v>
      </c>
      <c r="AZ2" s="82">
        <f t="shared" si="0"/>
        <v>45634</v>
      </c>
      <c r="BA2" s="82">
        <f t="shared" si="0"/>
        <v>45641</v>
      </c>
      <c r="BB2" s="82">
        <f t="shared" si="0"/>
        <v>45648</v>
      </c>
      <c r="BC2" s="82">
        <f t="shared" si="0"/>
        <v>45655</v>
      </c>
    </row>
    <row r="3" spans="1:55" x14ac:dyDescent="0.3">
      <c r="D3" s="83" t="s">
        <v>45</v>
      </c>
      <c r="E3" s="83" t="s">
        <v>46</v>
      </c>
      <c r="F3" s="83" t="s">
        <v>47</v>
      </c>
      <c r="G3" s="83" t="s">
        <v>48</v>
      </c>
      <c r="H3" s="83" t="s">
        <v>49</v>
      </c>
      <c r="I3" s="83" t="s">
        <v>50</v>
      </c>
      <c r="J3" s="83" t="s">
        <v>51</v>
      </c>
      <c r="K3" s="83" t="s">
        <v>52</v>
      </c>
      <c r="L3" s="83" t="s">
        <v>53</v>
      </c>
      <c r="M3" s="83" t="s">
        <v>54</v>
      </c>
      <c r="N3" s="83" t="s">
        <v>55</v>
      </c>
      <c r="O3" s="83" t="s">
        <v>56</v>
      </c>
      <c r="P3" s="83" t="s">
        <v>57</v>
      </c>
      <c r="Q3" s="83" t="s">
        <v>58</v>
      </c>
      <c r="R3" s="83" t="s">
        <v>59</v>
      </c>
      <c r="S3" s="83" t="s">
        <v>60</v>
      </c>
      <c r="T3" s="83" t="s">
        <v>61</v>
      </c>
      <c r="U3" s="83" t="s">
        <v>62</v>
      </c>
      <c r="V3" s="83" t="s">
        <v>63</v>
      </c>
      <c r="W3" s="83" t="s">
        <v>64</v>
      </c>
      <c r="X3" s="83" t="s">
        <v>65</v>
      </c>
      <c r="Y3" s="83" t="s">
        <v>66</v>
      </c>
      <c r="Z3" s="83" t="s">
        <v>67</v>
      </c>
      <c r="AA3" s="83" t="s">
        <v>68</v>
      </c>
      <c r="AB3" s="83" t="s">
        <v>69</v>
      </c>
      <c r="AC3" s="83" t="s">
        <v>70</v>
      </c>
      <c r="AD3" s="83" t="s">
        <v>71</v>
      </c>
      <c r="AE3" s="83" t="s">
        <v>72</v>
      </c>
      <c r="AF3" s="83" t="s">
        <v>73</v>
      </c>
      <c r="AG3" s="83" t="s">
        <v>74</v>
      </c>
      <c r="AH3" s="83" t="s">
        <v>75</v>
      </c>
      <c r="AI3" s="83" t="s">
        <v>76</v>
      </c>
      <c r="AJ3" s="83" t="s">
        <v>77</v>
      </c>
      <c r="AK3" s="83" t="s">
        <v>78</v>
      </c>
      <c r="AL3" s="83" t="s">
        <v>79</v>
      </c>
      <c r="AM3" s="83" t="s">
        <v>80</v>
      </c>
      <c r="AN3" s="83" t="s">
        <v>81</v>
      </c>
      <c r="AO3" s="83" t="s">
        <v>82</v>
      </c>
      <c r="AP3" s="83" t="s">
        <v>83</v>
      </c>
      <c r="AQ3" s="83" t="s">
        <v>84</v>
      </c>
      <c r="AR3" s="83" t="s">
        <v>85</v>
      </c>
      <c r="AS3" s="83" t="s">
        <v>86</v>
      </c>
      <c r="AT3" s="83" t="s">
        <v>87</v>
      </c>
      <c r="AU3" s="83" t="s">
        <v>88</v>
      </c>
      <c r="AV3" s="83" t="s">
        <v>89</v>
      </c>
      <c r="AW3" s="83" t="s">
        <v>90</v>
      </c>
      <c r="AX3" s="83" t="s">
        <v>91</v>
      </c>
      <c r="AY3" s="83" t="s">
        <v>92</v>
      </c>
      <c r="AZ3" s="83" t="s">
        <v>93</v>
      </c>
      <c r="BA3" s="83" t="s">
        <v>94</v>
      </c>
      <c r="BB3" s="83" t="s">
        <v>95</v>
      </c>
      <c r="BC3" s="83" t="s">
        <v>96</v>
      </c>
    </row>
    <row r="5" spans="1:55" x14ac:dyDescent="0.3">
      <c r="A5" s="12" t="s">
        <v>121</v>
      </c>
      <c r="B5" s="39" t="s">
        <v>122</v>
      </c>
      <c r="C5" s="37">
        <f>+Eröffnungsbilanz!B42</f>
        <v>0</v>
      </c>
      <c r="D5" s="14">
        <f>+C5</f>
        <v>0</v>
      </c>
      <c r="E5" s="14">
        <f>+D10</f>
        <v>0</v>
      </c>
      <c r="F5" s="14">
        <f t="shared" ref="F5:BC5" si="1">+E10</f>
        <v>0</v>
      </c>
      <c r="G5" s="14">
        <f t="shared" si="1"/>
        <v>0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4">
        <f t="shared" si="1"/>
        <v>0</v>
      </c>
      <c r="V5" s="14">
        <f t="shared" si="1"/>
        <v>0</v>
      </c>
      <c r="W5" s="14">
        <f t="shared" si="1"/>
        <v>0</v>
      </c>
      <c r="X5" s="14">
        <f t="shared" si="1"/>
        <v>0</v>
      </c>
      <c r="Y5" s="14">
        <f t="shared" si="1"/>
        <v>0</v>
      </c>
      <c r="Z5" s="14">
        <f t="shared" si="1"/>
        <v>0</v>
      </c>
      <c r="AA5" s="14">
        <f t="shared" si="1"/>
        <v>0</v>
      </c>
      <c r="AB5" s="14">
        <f t="shared" si="1"/>
        <v>0</v>
      </c>
      <c r="AC5" s="14">
        <f t="shared" si="1"/>
        <v>0</v>
      </c>
      <c r="AD5" s="14">
        <f t="shared" si="1"/>
        <v>0</v>
      </c>
      <c r="AE5" s="14">
        <f t="shared" si="1"/>
        <v>0</v>
      </c>
      <c r="AF5" s="14">
        <f t="shared" si="1"/>
        <v>0</v>
      </c>
      <c r="AG5" s="14">
        <f t="shared" si="1"/>
        <v>0</v>
      </c>
      <c r="AH5" s="14">
        <f t="shared" si="1"/>
        <v>0</v>
      </c>
      <c r="AI5" s="14">
        <f t="shared" si="1"/>
        <v>0</v>
      </c>
      <c r="AJ5" s="14">
        <f t="shared" si="1"/>
        <v>0</v>
      </c>
      <c r="AK5" s="14">
        <f t="shared" si="1"/>
        <v>0</v>
      </c>
      <c r="AL5" s="14">
        <f t="shared" si="1"/>
        <v>0</v>
      </c>
      <c r="AM5" s="14">
        <f t="shared" si="1"/>
        <v>0</v>
      </c>
      <c r="AN5" s="14">
        <f t="shared" si="1"/>
        <v>0</v>
      </c>
      <c r="AO5" s="14">
        <f t="shared" si="1"/>
        <v>0</v>
      </c>
      <c r="AP5" s="14">
        <f t="shared" si="1"/>
        <v>0</v>
      </c>
      <c r="AQ5" s="14">
        <f t="shared" si="1"/>
        <v>0</v>
      </c>
      <c r="AR5" s="14">
        <f t="shared" si="1"/>
        <v>0</v>
      </c>
      <c r="AS5" s="14">
        <f t="shared" si="1"/>
        <v>0</v>
      </c>
      <c r="AT5" s="14">
        <f t="shared" si="1"/>
        <v>0</v>
      </c>
      <c r="AU5" s="14">
        <f t="shared" si="1"/>
        <v>0</v>
      </c>
      <c r="AV5" s="14">
        <f t="shared" si="1"/>
        <v>0</v>
      </c>
      <c r="AW5" s="14">
        <f t="shared" si="1"/>
        <v>0</v>
      </c>
      <c r="AX5" s="14">
        <f t="shared" si="1"/>
        <v>0</v>
      </c>
      <c r="AY5" s="14">
        <f t="shared" si="1"/>
        <v>0</v>
      </c>
      <c r="AZ5" s="14">
        <f t="shared" si="1"/>
        <v>0</v>
      </c>
      <c r="BA5" s="14">
        <f t="shared" si="1"/>
        <v>0</v>
      </c>
      <c r="BB5" s="14">
        <f t="shared" si="1"/>
        <v>0</v>
      </c>
      <c r="BC5" s="14">
        <f t="shared" si="1"/>
        <v>0</v>
      </c>
    </row>
    <row r="6" spans="1:55" x14ac:dyDescent="0.3">
      <c r="A6" s="3" t="s">
        <v>104</v>
      </c>
      <c r="B6" s="39" t="s">
        <v>123</v>
      </c>
      <c r="C6" s="14"/>
      <c r="D6" s="14">
        <f>IF(ISBLANK(Verkäufe!C59),-Verkäufe!C29,-Verkäufe!C59)</f>
        <v>0</v>
      </c>
      <c r="E6" s="14">
        <f>IF(ISBLANK(Verkäufe!D59),-Verkäufe!D29,-Verkäufe!D59)</f>
        <v>0</v>
      </c>
      <c r="F6" s="14">
        <f>IF(ISBLANK(Verkäufe!E59),-Verkäufe!E29,-Verkäufe!E59)</f>
        <v>0</v>
      </c>
      <c r="G6" s="14">
        <f>IF(ISBLANK(Verkäufe!F59),-Verkäufe!F29,-Verkäufe!F59)</f>
        <v>0</v>
      </c>
      <c r="H6" s="14">
        <f>IF(ISBLANK(Verkäufe!G59),-Verkäufe!G29,-Verkäufe!G59)</f>
        <v>0</v>
      </c>
      <c r="I6" s="14">
        <f>IF(ISBLANK(Verkäufe!H59),-Verkäufe!H29,-Verkäufe!H59)</f>
        <v>0</v>
      </c>
      <c r="J6" s="14">
        <f>IF(ISBLANK(Verkäufe!I59),-Verkäufe!I29,-Verkäufe!I59)</f>
        <v>0</v>
      </c>
      <c r="K6" s="14">
        <f>IF(ISBLANK(Verkäufe!J59),-Verkäufe!J29,-Verkäufe!J59)</f>
        <v>0</v>
      </c>
      <c r="L6" s="14">
        <f>IF(ISBLANK(Verkäufe!K59),-Verkäufe!K29,-Verkäufe!K59)</f>
        <v>0</v>
      </c>
      <c r="M6" s="14">
        <f>IF(ISBLANK(Verkäufe!L59),-Verkäufe!L29,-Verkäufe!L59)</f>
        <v>0</v>
      </c>
      <c r="N6" s="14">
        <f>IF(ISBLANK(Verkäufe!M59),-Verkäufe!M29,-Verkäufe!M59)</f>
        <v>0</v>
      </c>
      <c r="O6" s="14">
        <f>IF(ISBLANK(Verkäufe!N59),-Verkäufe!N29,-Verkäufe!N59)</f>
        <v>0</v>
      </c>
      <c r="P6" s="14">
        <f>IF(ISBLANK(Verkäufe!O59),-Verkäufe!O29,-Verkäufe!O59)</f>
        <v>0</v>
      </c>
      <c r="Q6" s="14">
        <f>IF(ISBLANK(Verkäufe!P59),-Verkäufe!P29,-Verkäufe!P59)</f>
        <v>0</v>
      </c>
      <c r="R6" s="14">
        <f>IF(ISBLANK(Verkäufe!Q59),-Verkäufe!Q29,-Verkäufe!Q59)</f>
        <v>0</v>
      </c>
      <c r="S6" s="14">
        <f>IF(ISBLANK(Verkäufe!R59),-Verkäufe!R29,-Verkäufe!R59)</f>
        <v>0</v>
      </c>
      <c r="T6" s="14">
        <f>IF(ISBLANK(Verkäufe!S59),-Verkäufe!S29,-Verkäufe!S59)</f>
        <v>0</v>
      </c>
      <c r="U6" s="14">
        <f>IF(ISBLANK(Verkäufe!T59),-Verkäufe!T29,-Verkäufe!T59)</f>
        <v>0</v>
      </c>
      <c r="V6" s="14">
        <f>IF(ISBLANK(Verkäufe!U59),-Verkäufe!U29,-Verkäufe!U59)</f>
        <v>0</v>
      </c>
      <c r="W6" s="14">
        <f>IF(ISBLANK(Verkäufe!V59),-Verkäufe!V29,-Verkäufe!V59)</f>
        <v>0</v>
      </c>
      <c r="X6" s="14">
        <f>IF(ISBLANK(Verkäufe!W59),-Verkäufe!W29,-Verkäufe!W59)</f>
        <v>0</v>
      </c>
      <c r="Y6" s="14">
        <f>IF(ISBLANK(Verkäufe!X59),-Verkäufe!X29,-Verkäufe!X59)</f>
        <v>0</v>
      </c>
      <c r="Z6" s="14">
        <f>IF(ISBLANK(Verkäufe!Y59),-Verkäufe!Y29,-Verkäufe!Y59)</f>
        <v>0</v>
      </c>
      <c r="AA6" s="14">
        <f>IF(ISBLANK(Verkäufe!Z59),-Verkäufe!Z29,-Verkäufe!Z59)</f>
        <v>0</v>
      </c>
      <c r="AB6" s="14">
        <f>IF(ISBLANK(Verkäufe!AA59),-Verkäufe!AA29,-Verkäufe!AA59)</f>
        <v>0</v>
      </c>
      <c r="AC6" s="14">
        <f>IF(ISBLANK(Verkäufe!AB59),-Verkäufe!AB29,-Verkäufe!AB59)</f>
        <v>0</v>
      </c>
      <c r="AD6" s="14">
        <f>IF(ISBLANK(Verkäufe!AC59),-Verkäufe!AC29,-Verkäufe!AC59)</f>
        <v>0</v>
      </c>
      <c r="AE6" s="14">
        <f>IF(ISBLANK(Verkäufe!AD59),-Verkäufe!AD29,-Verkäufe!AD59)</f>
        <v>0</v>
      </c>
      <c r="AF6" s="14">
        <f>IF(ISBLANK(Verkäufe!AE59),-Verkäufe!AE29,-Verkäufe!AE59)</f>
        <v>0</v>
      </c>
      <c r="AG6" s="14">
        <f>IF(ISBLANK(Verkäufe!AF59),-Verkäufe!AF29,-Verkäufe!AF59)</f>
        <v>0</v>
      </c>
      <c r="AH6" s="14">
        <f>IF(ISBLANK(Verkäufe!AG59),-Verkäufe!AG29,-Verkäufe!AG59)</f>
        <v>0</v>
      </c>
      <c r="AI6" s="14">
        <f>IF(ISBLANK(Verkäufe!AH59),-Verkäufe!AH29,-Verkäufe!AH59)</f>
        <v>0</v>
      </c>
      <c r="AJ6" s="14">
        <f>IF(ISBLANK(Verkäufe!AI59),-Verkäufe!AI29,-Verkäufe!AI59)</f>
        <v>0</v>
      </c>
      <c r="AK6" s="14">
        <f>IF(ISBLANK(Verkäufe!AJ59),-Verkäufe!AJ29,-Verkäufe!AJ59)</f>
        <v>0</v>
      </c>
      <c r="AL6" s="14">
        <f>IF(ISBLANK(Verkäufe!AK59),-Verkäufe!AK29,-Verkäufe!AK59)</f>
        <v>0</v>
      </c>
      <c r="AM6" s="14">
        <f>IF(ISBLANK(Verkäufe!AL59),-Verkäufe!AL29,-Verkäufe!AL59)</f>
        <v>0</v>
      </c>
      <c r="AN6" s="14">
        <f>IF(ISBLANK(Verkäufe!AM59),-Verkäufe!AM29,-Verkäufe!AM59)</f>
        <v>0</v>
      </c>
      <c r="AO6" s="14">
        <f>IF(ISBLANK(Verkäufe!AN59),-Verkäufe!AN29,-Verkäufe!AN59)</f>
        <v>0</v>
      </c>
      <c r="AP6" s="14">
        <f>IF(ISBLANK(Verkäufe!AO59),-Verkäufe!AO29,-Verkäufe!AO59)</f>
        <v>0</v>
      </c>
      <c r="AQ6" s="14">
        <f>IF(ISBLANK(Verkäufe!AP59),-Verkäufe!AP29,-Verkäufe!AP59)</f>
        <v>0</v>
      </c>
      <c r="AR6" s="14">
        <f>IF(ISBLANK(Verkäufe!AQ59),-Verkäufe!AQ29,-Verkäufe!AQ59)</f>
        <v>0</v>
      </c>
      <c r="AS6" s="14">
        <f>IF(ISBLANK(Verkäufe!AR59),-Verkäufe!AR29,-Verkäufe!AR59)</f>
        <v>0</v>
      </c>
      <c r="AT6" s="14">
        <f>IF(ISBLANK(Verkäufe!AS59),-Verkäufe!AS29,-Verkäufe!AS59)</f>
        <v>0</v>
      </c>
      <c r="AU6" s="14">
        <f>IF(ISBLANK(Verkäufe!AT59),-Verkäufe!AT29,-Verkäufe!AT59)</f>
        <v>0</v>
      </c>
      <c r="AV6" s="14">
        <f>IF(ISBLANK(Verkäufe!AU59),-Verkäufe!AU29,-Verkäufe!AU59)</f>
        <v>0</v>
      </c>
      <c r="AW6" s="14">
        <f>IF(ISBLANK(Verkäufe!AV59),-Verkäufe!AV29,-Verkäufe!AV59)</f>
        <v>0</v>
      </c>
      <c r="AX6" s="14">
        <f>IF(ISBLANK(Verkäufe!AW59),-Verkäufe!AW29,-Verkäufe!AW59)</f>
        <v>0</v>
      </c>
      <c r="AY6" s="14">
        <f>IF(ISBLANK(Verkäufe!AX59),-Verkäufe!AX29,-Verkäufe!AX59)</f>
        <v>0</v>
      </c>
      <c r="AZ6" s="14">
        <f>IF(ISBLANK(Verkäufe!AY59),-Verkäufe!AY29,-Verkäufe!AY59)</f>
        <v>0</v>
      </c>
      <c r="BA6" s="14">
        <f>IF(ISBLANK(Verkäufe!AZ59),-Verkäufe!AZ29,-Verkäufe!AZ59)</f>
        <v>0</v>
      </c>
      <c r="BB6" s="14">
        <f>IF(ISBLANK(Verkäufe!BA59),-Verkäufe!BA29,-Verkäufe!BA59)</f>
        <v>0</v>
      </c>
      <c r="BC6" s="14">
        <f>IF(ISBLANK(Verkäufe!BB59),-Verkäufe!BB29,-Verkäufe!BB59)</f>
        <v>0</v>
      </c>
    </row>
    <row r="7" spans="1:55" x14ac:dyDescent="0.3">
      <c r="A7" s="3" t="s">
        <v>124</v>
      </c>
      <c r="B7" s="39" t="s">
        <v>125</v>
      </c>
      <c r="C7" s="14">
        <f>+Eröffnungsbilanz!B73</f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</row>
    <row r="8" spans="1:55" x14ac:dyDescent="0.3">
      <c r="A8" s="3" t="s">
        <v>126</v>
      </c>
      <c r="B8" s="39" t="s">
        <v>127</v>
      </c>
      <c r="C8" s="14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</row>
    <row r="9" spans="1:55" x14ac:dyDescent="0.3"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</row>
    <row r="10" spans="1:55" ht="17.25" thickBot="1" x14ac:dyDescent="0.35">
      <c r="A10" s="12" t="s">
        <v>128</v>
      </c>
      <c r="C10" s="14"/>
      <c r="D10" s="26">
        <f>SUM(D5:D9)</f>
        <v>0</v>
      </c>
      <c r="E10" s="26">
        <f t="shared" ref="E10:BB10" si="2">SUM(E5:E9)</f>
        <v>0</v>
      </c>
      <c r="F10" s="26">
        <f t="shared" si="2"/>
        <v>0</v>
      </c>
      <c r="G10" s="26">
        <f t="shared" si="2"/>
        <v>0</v>
      </c>
      <c r="H10" s="26">
        <f t="shared" si="2"/>
        <v>0</v>
      </c>
      <c r="I10" s="26">
        <f t="shared" si="2"/>
        <v>0</v>
      </c>
      <c r="J10" s="26">
        <f t="shared" si="2"/>
        <v>0</v>
      </c>
      <c r="K10" s="26">
        <f t="shared" si="2"/>
        <v>0</v>
      </c>
      <c r="L10" s="26">
        <f t="shared" si="2"/>
        <v>0</v>
      </c>
      <c r="M10" s="26">
        <f t="shared" si="2"/>
        <v>0</v>
      </c>
      <c r="N10" s="26">
        <f t="shared" si="2"/>
        <v>0</v>
      </c>
      <c r="O10" s="26">
        <f t="shared" si="2"/>
        <v>0</v>
      </c>
      <c r="P10" s="26">
        <f t="shared" si="2"/>
        <v>0</v>
      </c>
      <c r="Q10" s="26">
        <f t="shared" si="2"/>
        <v>0</v>
      </c>
      <c r="R10" s="26">
        <f t="shared" si="2"/>
        <v>0</v>
      </c>
      <c r="S10" s="26">
        <f t="shared" si="2"/>
        <v>0</v>
      </c>
      <c r="T10" s="26">
        <f t="shared" si="2"/>
        <v>0</v>
      </c>
      <c r="U10" s="26">
        <f t="shared" si="2"/>
        <v>0</v>
      </c>
      <c r="V10" s="26">
        <f t="shared" si="2"/>
        <v>0</v>
      </c>
      <c r="W10" s="26">
        <f t="shared" si="2"/>
        <v>0</v>
      </c>
      <c r="X10" s="26">
        <f t="shared" si="2"/>
        <v>0</v>
      </c>
      <c r="Y10" s="26">
        <f t="shared" si="2"/>
        <v>0</v>
      </c>
      <c r="Z10" s="26">
        <f t="shared" si="2"/>
        <v>0</v>
      </c>
      <c r="AA10" s="26">
        <f t="shared" si="2"/>
        <v>0</v>
      </c>
      <c r="AB10" s="26">
        <f t="shared" si="2"/>
        <v>0</v>
      </c>
      <c r="AC10" s="26">
        <f t="shared" si="2"/>
        <v>0</v>
      </c>
      <c r="AD10" s="26">
        <f t="shared" si="2"/>
        <v>0</v>
      </c>
      <c r="AE10" s="26">
        <f t="shared" si="2"/>
        <v>0</v>
      </c>
      <c r="AF10" s="26">
        <f t="shared" si="2"/>
        <v>0</v>
      </c>
      <c r="AG10" s="26">
        <f t="shared" si="2"/>
        <v>0</v>
      </c>
      <c r="AH10" s="26">
        <f t="shared" si="2"/>
        <v>0</v>
      </c>
      <c r="AI10" s="26">
        <f t="shared" si="2"/>
        <v>0</v>
      </c>
      <c r="AJ10" s="26">
        <f t="shared" si="2"/>
        <v>0</v>
      </c>
      <c r="AK10" s="26">
        <f t="shared" si="2"/>
        <v>0</v>
      </c>
      <c r="AL10" s="26">
        <f t="shared" si="2"/>
        <v>0</v>
      </c>
      <c r="AM10" s="26">
        <f t="shared" si="2"/>
        <v>0</v>
      </c>
      <c r="AN10" s="26">
        <f t="shared" si="2"/>
        <v>0</v>
      </c>
      <c r="AO10" s="26">
        <f t="shared" si="2"/>
        <v>0</v>
      </c>
      <c r="AP10" s="26">
        <f t="shared" si="2"/>
        <v>0</v>
      </c>
      <c r="AQ10" s="26">
        <f t="shared" si="2"/>
        <v>0</v>
      </c>
      <c r="AR10" s="26">
        <f t="shared" si="2"/>
        <v>0</v>
      </c>
      <c r="AS10" s="26">
        <f t="shared" si="2"/>
        <v>0</v>
      </c>
      <c r="AT10" s="26">
        <f t="shared" si="2"/>
        <v>0</v>
      </c>
      <c r="AU10" s="26">
        <f t="shared" si="2"/>
        <v>0</v>
      </c>
      <c r="AV10" s="26">
        <f t="shared" si="2"/>
        <v>0</v>
      </c>
      <c r="AW10" s="26">
        <f t="shared" si="2"/>
        <v>0</v>
      </c>
      <c r="AX10" s="26">
        <f t="shared" si="2"/>
        <v>0</v>
      </c>
      <c r="AY10" s="26">
        <f t="shared" si="2"/>
        <v>0</v>
      </c>
      <c r="AZ10" s="26">
        <f t="shared" si="2"/>
        <v>0</v>
      </c>
      <c r="BA10" s="26">
        <f t="shared" si="2"/>
        <v>0</v>
      </c>
      <c r="BB10" s="26">
        <f t="shared" si="2"/>
        <v>0</v>
      </c>
      <c r="BC10" s="26">
        <f>SUM(BC5:BC9)</f>
        <v>0</v>
      </c>
    </row>
    <row r="11" spans="1:55" ht="17.25" thickTop="1" x14ac:dyDescent="0.3"/>
    <row r="12" spans="1:55" x14ac:dyDescent="0.3">
      <c r="A12" s="12" t="s">
        <v>129</v>
      </c>
      <c r="B12" s="12" t="s">
        <v>130</v>
      </c>
      <c r="C12" s="12" t="s">
        <v>131</v>
      </c>
    </row>
    <row r="13" spans="1:55" x14ac:dyDescent="0.3">
      <c r="A13" s="3" t="s">
        <v>132</v>
      </c>
      <c r="B13" s="99">
        <f>+Voraussetzung!$D$31</f>
        <v>0</v>
      </c>
    </row>
    <row r="14" spans="1:55" x14ac:dyDescent="0.3">
      <c r="A14" s="3" t="s">
        <v>44</v>
      </c>
      <c r="B14" s="99">
        <f>+B13*Voraussetzung!$G$31</f>
        <v>0</v>
      </c>
      <c r="C14" s="22">
        <v>8</v>
      </c>
    </row>
    <row r="15" spans="1:55" x14ac:dyDescent="0.3">
      <c r="A15" s="3" t="s">
        <v>133</v>
      </c>
      <c r="B15" s="99">
        <f>+B13-B14</f>
        <v>0</v>
      </c>
      <c r="C15" s="22">
        <v>6</v>
      </c>
    </row>
    <row r="16" spans="1:55" x14ac:dyDescent="0.3">
      <c r="A16" s="3" t="s">
        <v>5</v>
      </c>
      <c r="B16" s="99">
        <f>+Voraussetzung!$E$31</f>
        <v>0</v>
      </c>
      <c r="C16" s="22">
        <v>5</v>
      </c>
    </row>
    <row r="17" spans="1:55" x14ac:dyDescent="0.3">
      <c r="C17" s="21"/>
    </row>
    <row r="18" spans="1:55" x14ac:dyDescent="0.3">
      <c r="A18" s="12" t="s">
        <v>129</v>
      </c>
      <c r="B18" s="12"/>
    </row>
    <row r="19" spans="1:55" x14ac:dyDescent="0.3">
      <c r="A19" s="3" t="s">
        <v>134</v>
      </c>
      <c r="B19" s="39" t="s">
        <v>135</v>
      </c>
      <c r="D19" s="38">
        <f t="shared" ref="D19:AI19" ca="1" si="3">+OFFSET(D7,,$C$15)*$B$15+OFFSET(D7,,$C$16)*$B$16</f>
        <v>0</v>
      </c>
      <c r="E19" s="38">
        <f t="shared" ca="1" si="3"/>
        <v>0</v>
      </c>
      <c r="F19" s="38">
        <f t="shared" ca="1" si="3"/>
        <v>0</v>
      </c>
      <c r="G19" s="38">
        <f t="shared" ca="1" si="3"/>
        <v>0</v>
      </c>
      <c r="H19" s="38">
        <f t="shared" ca="1" si="3"/>
        <v>0</v>
      </c>
      <c r="I19" s="38">
        <f t="shared" ca="1" si="3"/>
        <v>0</v>
      </c>
      <c r="J19" s="38">
        <f t="shared" ca="1" si="3"/>
        <v>0</v>
      </c>
      <c r="K19" s="38">
        <f t="shared" ca="1" si="3"/>
        <v>0</v>
      </c>
      <c r="L19" s="38">
        <f t="shared" ca="1" si="3"/>
        <v>0</v>
      </c>
      <c r="M19" s="38">
        <f t="shared" ca="1" si="3"/>
        <v>0</v>
      </c>
      <c r="N19" s="38">
        <f t="shared" ca="1" si="3"/>
        <v>0</v>
      </c>
      <c r="O19" s="38">
        <f t="shared" ca="1" si="3"/>
        <v>0</v>
      </c>
      <c r="P19" s="38">
        <f t="shared" ca="1" si="3"/>
        <v>0</v>
      </c>
      <c r="Q19" s="38">
        <f t="shared" ca="1" si="3"/>
        <v>0</v>
      </c>
      <c r="R19" s="38">
        <f t="shared" ca="1" si="3"/>
        <v>0</v>
      </c>
      <c r="S19" s="38">
        <f t="shared" ca="1" si="3"/>
        <v>0</v>
      </c>
      <c r="T19" s="38">
        <f t="shared" ca="1" si="3"/>
        <v>0</v>
      </c>
      <c r="U19" s="38">
        <f t="shared" ca="1" si="3"/>
        <v>0</v>
      </c>
      <c r="V19" s="38">
        <f t="shared" ca="1" si="3"/>
        <v>0</v>
      </c>
      <c r="W19" s="38">
        <f t="shared" ca="1" si="3"/>
        <v>0</v>
      </c>
      <c r="X19" s="38">
        <f t="shared" ca="1" si="3"/>
        <v>0</v>
      </c>
      <c r="Y19" s="38">
        <f t="shared" ca="1" si="3"/>
        <v>0</v>
      </c>
      <c r="Z19" s="38">
        <f t="shared" ca="1" si="3"/>
        <v>0</v>
      </c>
      <c r="AA19" s="38">
        <f t="shared" ca="1" si="3"/>
        <v>0</v>
      </c>
      <c r="AB19" s="38">
        <f t="shared" ca="1" si="3"/>
        <v>0</v>
      </c>
      <c r="AC19" s="38">
        <f t="shared" ca="1" si="3"/>
        <v>0</v>
      </c>
      <c r="AD19" s="38">
        <f t="shared" ca="1" si="3"/>
        <v>0</v>
      </c>
      <c r="AE19" s="38">
        <f t="shared" ca="1" si="3"/>
        <v>0</v>
      </c>
      <c r="AF19" s="38">
        <f t="shared" ca="1" si="3"/>
        <v>0</v>
      </c>
      <c r="AG19" s="38">
        <f t="shared" ca="1" si="3"/>
        <v>0</v>
      </c>
      <c r="AH19" s="38">
        <f t="shared" ca="1" si="3"/>
        <v>0</v>
      </c>
      <c r="AI19" s="38">
        <f t="shared" ca="1" si="3"/>
        <v>0</v>
      </c>
      <c r="AJ19" s="38">
        <f t="shared" ref="AJ19:BC19" ca="1" si="4">+OFFSET(AJ7,,$C$15)*$B$15+OFFSET(AJ7,,$C$16)*$B$16</f>
        <v>0</v>
      </c>
      <c r="AK19" s="38">
        <f t="shared" ca="1" si="4"/>
        <v>0</v>
      </c>
      <c r="AL19" s="38">
        <f t="shared" ca="1" si="4"/>
        <v>0</v>
      </c>
      <c r="AM19" s="38">
        <f t="shared" ca="1" si="4"/>
        <v>0</v>
      </c>
      <c r="AN19" s="38">
        <f t="shared" ca="1" si="4"/>
        <v>0</v>
      </c>
      <c r="AO19" s="38">
        <f t="shared" ca="1" si="4"/>
        <v>0</v>
      </c>
      <c r="AP19" s="38">
        <f t="shared" ca="1" si="4"/>
        <v>0</v>
      </c>
      <c r="AQ19" s="38">
        <f t="shared" ca="1" si="4"/>
        <v>0</v>
      </c>
      <c r="AR19" s="38">
        <f t="shared" ca="1" si="4"/>
        <v>0</v>
      </c>
      <c r="AS19" s="38">
        <f t="shared" ca="1" si="4"/>
        <v>0</v>
      </c>
      <c r="AT19" s="38">
        <f t="shared" ca="1" si="4"/>
        <v>0</v>
      </c>
      <c r="AU19" s="38">
        <f t="shared" ca="1" si="4"/>
        <v>0</v>
      </c>
      <c r="AV19" s="38">
        <f t="shared" ca="1" si="4"/>
        <v>0</v>
      </c>
      <c r="AW19" s="38">
        <f t="shared" ca="1" si="4"/>
        <v>0</v>
      </c>
      <c r="AX19" s="38">
        <f t="shared" ca="1" si="4"/>
        <v>0</v>
      </c>
      <c r="AY19" s="38">
        <f t="shared" ca="1" si="4"/>
        <v>0</v>
      </c>
      <c r="AZ19" s="38">
        <f t="shared" ca="1" si="4"/>
        <v>0</v>
      </c>
      <c r="BA19" s="38">
        <f t="shared" ca="1" si="4"/>
        <v>0</v>
      </c>
      <c r="BB19" s="38">
        <f t="shared" ca="1" si="4"/>
        <v>0</v>
      </c>
      <c r="BC19" s="38">
        <f t="shared" ca="1" si="4"/>
        <v>0</v>
      </c>
    </row>
    <row r="20" spans="1:55" x14ac:dyDescent="0.3">
      <c r="A20" s="3" t="s">
        <v>44</v>
      </c>
      <c r="B20" s="39" t="s">
        <v>136</v>
      </c>
      <c r="D20" s="14">
        <f t="shared" ref="D20:AI20" ca="1" si="5">+OFFSET(D8,,$C$14)*$B$14</f>
        <v>0</v>
      </c>
      <c r="E20" s="14">
        <f t="shared" ca="1" si="5"/>
        <v>0</v>
      </c>
      <c r="F20" s="14">
        <f t="shared" ca="1" si="5"/>
        <v>0</v>
      </c>
      <c r="G20" s="14">
        <f t="shared" ca="1" si="5"/>
        <v>0</v>
      </c>
      <c r="H20" s="14">
        <f t="shared" ca="1" si="5"/>
        <v>0</v>
      </c>
      <c r="I20" s="14">
        <f t="shared" ca="1" si="5"/>
        <v>0</v>
      </c>
      <c r="J20" s="14">
        <f t="shared" ca="1" si="5"/>
        <v>0</v>
      </c>
      <c r="K20" s="14">
        <f t="shared" ca="1" si="5"/>
        <v>0</v>
      </c>
      <c r="L20" s="14">
        <f t="shared" ca="1" si="5"/>
        <v>0</v>
      </c>
      <c r="M20" s="14">
        <f t="shared" ca="1" si="5"/>
        <v>0</v>
      </c>
      <c r="N20" s="14">
        <f t="shared" ca="1" si="5"/>
        <v>0</v>
      </c>
      <c r="O20" s="14">
        <f t="shared" ca="1" si="5"/>
        <v>0</v>
      </c>
      <c r="P20" s="14">
        <f t="shared" ca="1" si="5"/>
        <v>0</v>
      </c>
      <c r="Q20" s="14">
        <f t="shared" ca="1" si="5"/>
        <v>0</v>
      </c>
      <c r="R20" s="14">
        <f t="shared" ca="1" si="5"/>
        <v>0</v>
      </c>
      <c r="S20" s="14">
        <f t="shared" ca="1" si="5"/>
        <v>0</v>
      </c>
      <c r="T20" s="14">
        <f t="shared" ca="1" si="5"/>
        <v>0</v>
      </c>
      <c r="U20" s="14">
        <f t="shared" ca="1" si="5"/>
        <v>0</v>
      </c>
      <c r="V20" s="14">
        <f t="shared" ca="1" si="5"/>
        <v>0</v>
      </c>
      <c r="W20" s="14">
        <f t="shared" ca="1" si="5"/>
        <v>0</v>
      </c>
      <c r="X20" s="14">
        <f t="shared" ca="1" si="5"/>
        <v>0</v>
      </c>
      <c r="Y20" s="14">
        <f t="shared" ca="1" si="5"/>
        <v>0</v>
      </c>
      <c r="Z20" s="14">
        <f t="shared" ca="1" si="5"/>
        <v>0</v>
      </c>
      <c r="AA20" s="14">
        <f t="shared" ca="1" si="5"/>
        <v>0</v>
      </c>
      <c r="AB20" s="14">
        <f t="shared" ca="1" si="5"/>
        <v>0</v>
      </c>
      <c r="AC20" s="14">
        <f t="shared" ca="1" si="5"/>
        <v>0</v>
      </c>
      <c r="AD20" s="14">
        <f t="shared" ca="1" si="5"/>
        <v>0</v>
      </c>
      <c r="AE20" s="14">
        <f t="shared" ca="1" si="5"/>
        <v>0</v>
      </c>
      <c r="AF20" s="14">
        <f t="shared" ca="1" si="5"/>
        <v>0</v>
      </c>
      <c r="AG20" s="14">
        <f t="shared" ca="1" si="5"/>
        <v>0</v>
      </c>
      <c r="AH20" s="14">
        <f t="shared" ca="1" si="5"/>
        <v>0</v>
      </c>
      <c r="AI20" s="14">
        <f t="shared" ca="1" si="5"/>
        <v>0</v>
      </c>
      <c r="AJ20" s="14">
        <f t="shared" ref="AJ20:BC20" ca="1" si="6">+OFFSET(AJ8,,$C$14)*$B$14</f>
        <v>0</v>
      </c>
      <c r="AK20" s="14">
        <f t="shared" ca="1" si="6"/>
        <v>0</v>
      </c>
      <c r="AL20" s="14">
        <f t="shared" ca="1" si="6"/>
        <v>0</v>
      </c>
      <c r="AM20" s="14">
        <f t="shared" ca="1" si="6"/>
        <v>0</v>
      </c>
      <c r="AN20" s="14">
        <f t="shared" ca="1" si="6"/>
        <v>0</v>
      </c>
      <c r="AO20" s="14">
        <f t="shared" ca="1" si="6"/>
        <v>0</v>
      </c>
      <c r="AP20" s="14">
        <f t="shared" ca="1" si="6"/>
        <v>0</v>
      </c>
      <c r="AQ20" s="14">
        <f t="shared" ca="1" si="6"/>
        <v>0</v>
      </c>
      <c r="AR20" s="14">
        <f t="shared" ca="1" si="6"/>
        <v>0</v>
      </c>
      <c r="AS20" s="14">
        <f t="shared" ca="1" si="6"/>
        <v>0</v>
      </c>
      <c r="AT20" s="14">
        <f t="shared" ca="1" si="6"/>
        <v>0</v>
      </c>
      <c r="AU20" s="14">
        <f t="shared" ca="1" si="6"/>
        <v>0</v>
      </c>
      <c r="AV20" s="14">
        <f t="shared" ca="1" si="6"/>
        <v>0</v>
      </c>
      <c r="AW20" s="14">
        <f t="shared" ca="1" si="6"/>
        <v>0</v>
      </c>
      <c r="AX20" s="14">
        <f t="shared" ca="1" si="6"/>
        <v>0</v>
      </c>
      <c r="AY20" s="14">
        <f t="shared" ca="1" si="6"/>
        <v>0</v>
      </c>
      <c r="AZ20" s="14">
        <f t="shared" ca="1" si="6"/>
        <v>0</v>
      </c>
      <c r="BA20" s="14">
        <f t="shared" ca="1" si="6"/>
        <v>0</v>
      </c>
      <c r="BB20" s="14">
        <f t="shared" ca="1" si="6"/>
        <v>0</v>
      </c>
      <c r="BC20" s="14">
        <f t="shared" ca="1" si="6"/>
        <v>0</v>
      </c>
    </row>
    <row r="21" spans="1:55" x14ac:dyDescent="0.3">
      <c r="A21" s="3" t="s">
        <v>137</v>
      </c>
      <c r="B21" s="39" t="s">
        <v>136</v>
      </c>
      <c r="D21" s="14">
        <f t="shared" ref="D21:AI21" ca="1" si="7">OFFSET(D8,,$C$15)*$B$15</f>
        <v>0</v>
      </c>
      <c r="E21" s="14">
        <f t="shared" ca="1" si="7"/>
        <v>0</v>
      </c>
      <c r="F21" s="14">
        <f t="shared" ca="1" si="7"/>
        <v>0</v>
      </c>
      <c r="G21" s="14">
        <f t="shared" ca="1" si="7"/>
        <v>0</v>
      </c>
      <c r="H21" s="14">
        <f t="shared" ca="1" si="7"/>
        <v>0</v>
      </c>
      <c r="I21" s="14">
        <f t="shared" ca="1" si="7"/>
        <v>0</v>
      </c>
      <c r="J21" s="14">
        <f t="shared" ca="1" si="7"/>
        <v>0</v>
      </c>
      <c r="K21" s="14">
        <f t="shared" ca="1" si="7"/>
        <v>0</v>
      </c>
      <c r="L21" s="14">
        <f t="shared" ca="1" si="7"/>
        <v>0</v>
      </c>
      <c r="M21" s="14">
        <f t="shared" ca="1" si="7"/>
        <v>0</v>
      </c>
      <c r="N21" s="14">
        <f t="shared" ca="1" si="7"/>
        <v>0</v>
      </c>
      <c r="O21" s="14">
        <f t="shared" ca="1" si="7"/>
        <v>0</v>
      </c>
      <c r="P21" s="14">
        <f t="shared" ca="1" si="7"/>
        <v>0</v>
      </c>
      <c r="Q21" s="14">
        <f t="shared" ca="1" si="7"/>
        <v>0</v>
      </c>
      <c r="R21" s="14">
        <f t="shared" ca="1" si="7"/>
        <v>0</v>
      </c>
      <c r="S21" s="14">
        <f t="shared" ca="1" si="7"/>
        <v>0</v>
      </c>
      <c r="T21" s="14">
        <f t="shared" ca="1" si="7"/>
        <v>0</v>
      </c>
      <c r="U21" s="14">
        <f t="shared" ca="1" si="7"/>
        <v>0</v>
      </c>
      <c r="V21" s="14">
        <f t="shared" ca="1" si="7"/>
        <v>0</v>
      </c>
      <c r="W21" s="14">
        <f t="shared" ca="1" si="7"/>
        <v>0</v>
      </c>
      <c r="X21" s="14">
        <f t="shared" ca="1" si="7"/>
        <v>0</v>
      </c>
      <c r="Y21" s="14">
        <f t="shared" ca="1" si="7"/>
        <v>0</v>
      </c>
      <c r="Z21" s="14">
        <f t="shared" ca="1" si="7"/>
        <v>0</v>
      </c>
      <c r="AA21" s="14">
        <f t="shared" ca="1" si="7"/>
        <v>0</v>
      </c>
      <c r="AB21" s="14">
        <f t="shared" ca="1" si="7"/>
        <v>0</v>
      </c>
      <c r="AC21" s="14">
        <f t="shared" ca="1" si="7"/>
        <v>0</v>
      </c>
      <c r="AD21" s="14">
        <f t="shared" ca="1" si="7"/>
        <v>0</v>
      </c>
      <c r="AE21" s="14">
        <f t="shared" ca="1" si="7"/>
        <v>0</v>
      </c>
      <c r="AF21" s="14">
        <f t="shared" ca="1" si="7"/>
        <v>0</v>
      </c>
      <c r="AG21" s="14">
        <f t="shared" ca="1" si="7"/>
        <v>0</v>
      </c>
      <c r="AH21" s="14">
        <f t="shared" ca="1" si="7"/>
        <v>0</v>
      </c>
      <c r="AI21" s="14">
        <f t="shared" ca="1" si="7"/>
        <v>0</v>
      </c>
      <c r="AJ21" s="14">
        <f t="shared" ref="AJ21:BC21" ca="1" si="8">OFFSET(AJ8,,$C$15)*$B$15</f>
        <v>0</v>
      </c>
      <c r="AK21" s="14">
        <f t="shared" ca="1" si="8"/>
        <v>0</v>
      </c>
      <c r="AL21" s="14">
        <f t="shared" ca="1" si="8"/>
        <v>0</v>
      </c>
      <c r="AM21" s="14">
        <f t="shared" ca="1" si="8"/>
        <v>0</v>
      </c>
      <c r="AN21" s="14">
        <f t="shared" ca="1" si="8"/>
        <v>0</v>
      </c>
      <c r="AO21" s="14">
        <f t="shared" ca="1" si="8"/>
        <v>0</v>
      </c>
      <c r="AP21" s="14">
        <f t="shared" ca="1" si="8"/>
        <v>0</v>
      </c>
      <c r="AQ21" s="14">
        <f t="shared" ca="1" si="8"/>
        <v>0</v>
      </c>
      <c r="AR21" s="14">
        <f t="shared" ca="1" si="8"/>
        <v>0</v>
      </c>
      <c r="AS21" s="14">
        <f t="shared" ca="1" si="8"/>
        <v>0</v>
      </c>
      <c r="AT21" s="14">
        <f t="shared" ca="1" si="8"/>
        <v>0</v>
      </c>
      <c r="AU21" s="14">
        <f t="shared" ca="1" si="8"/>
        <v>0</v>
      </c>
      <c r="AV21" s="14">
        <f t="shared" ca="1" si="8"/>
        <v>0</v>
      </c>
      <c r="AW21" s="14">
        <f t="shared" ca="1" si="8"/>
        <v>0</v>
      </c>
      <c r="AX21" s="14">
        <f t="shared" ca="1" si="8"/>
        <v>0</v>
      </c>
      <c r="AY21" s="14">
        <f t="shared" ca="1" si="8"/>
        <v>0</v>
      </c>
      <c r="AZ21" s="14">
        <f t="shared" ca="1" si="8"/>
        <v>0</v>
      </c>
      <c r="BA21" s="14">
        <f t="shared" ca="1" si="8"/>
        <v>0</v>
      </c>
      <c r="BB21" s="14">
        <f t="shared" ca="1" si="8"/>
        <v>0</v>
      </c>
      <c r="BC21" s="14">
        <f t="shared" ca="1" si="8"/>
        <v>0</v>
      </c>
    </row>
    <row r="22" spans="1:55" x14ac:dyDescent="0.3">
      <c r="A22" s="3" t="s">
        <v>5</v>
      </c>
      <c r="B22" s="39" t="s">
        <v>136</v>
      </c>
      <c r="D22" s="14">
        <f t="shared" ref="D22:AI22" ca="1" si="9">+OFFSET(D8,,$C$16)*$B$16</f>
        <v>0</v>
      </c>
      <c r="E22" s="14">
        <f t="shared" ca="1" si="9"/>
        <v>0</v>
      </c>
      <c r="F22" s="14">
        <f t="shared" ca="1" si="9"/>
        <v>0</v>
      </c>
      <c r="G22" s="14">
        <f t="shared" ca="1" si="9"/>
        <v>0</v>
      </c>
      <c r="H22" s="14">
        <f t="shared" ca="1" si="9"/>
        <v>0</v>
      </c>
      <c r="I22" s="14">
        <f t="shared" ca="1" si="9"/>
        <v>0</v>
      </c>
      <c r="J22" s="14">
        <f t="shared" ca="1" si="9"/>
        <v>0</v>
      </c>
      <c r="K22" s="14">
        <f t="shared" ca="1" si="9"/>
        <v>0</v>
      </c>
      <c r="L22" s="14">
        <f t="shared" ca="1" si="9"/>
        <v>0</v>
      </c>
      <c r="M22" s="14">
        <f t="shared" ca="1" si="9"/>
        <v>0</v>
      </c>
      <c r="N22" s="14">
        <f t="shared" ca="1" si="9"/>
        <v>0</v>
      </c>
      <c r="O22" s="14">
        <f t="shared" ca="1" si="9"/>
        <v>0</v>
      </c>
      <c r="P22" s="14">
        <f t="shared" ca="1" si="9"/>
        <v>0</v>
      </c>
      <c r="Q22" s="14">
        <f t="shared" ca="1" si="9"/>
        <v>0</v>
      </c>
      <c r="R22" s="14">
        <f t="shared" ca="1" si="9"/>
        <v>0</v>
      </c>
      <c r="S22" s="14">
        <f t="shared" ca="1" si="9"/>
        <v>0</v>
      </c>
      <c r="T22" s="14">
        <f t="shared" ca="1" si="9"/>
        <v>0</v>
      </c>
      <c r="U22" s="14">
        <f t="shared" ca="1" si="9"/>
        <v>0</v>
      </c>
      <c r="V22" s="14">
        <f t="shared" ca="1" si="9"/>
        <v>0</v>
      </c>
      <c r="W22" s="14">
        <f t="shared" ca="1" si="9"/>
        <v>0</v>
      </c>
      <c r="X22" s="14">
        <f t="shared" ca="1" si="9"/>
        <v>0</v>
      </c>
      <c r="Y22" s="14">
        <f t="shared" ca="1" si="9"/>
        <v>0</v>
      </c>
      <c r="Z22" s="14">
        <f t="shared" ca="1" si="9"/>
        <v>0</v>
      </c>
      <c r="AA22" s="14">
        <f t="shared" ca="1" si="9"/>
        <v>0</v>
      </c>
      <c r="AB22" s="14">
        <f t="shared" ca="1" si="9"/>
        <v>0</v>
      </c>
      <c r="AC22" s="14">
        <f t="shared" ca="1" si="9"/>
        <v>0</v>
      </c>
      <c r="AD22" s="14">
        <f t="shared" ca="1" si="9"/>
        <v>0</v>
      </c>
      <c r="AE22" s="14">
        <f t="shared" ca="1" si="9"/>
        <v>0</v>
      </c>
      <c r="AF22" s="14">
        <f t="shared" ca="1" si="9"/>
        <v>0</v>
      </c>
      <c r="AG22" s="14">
        <f t="shared" ca="1" si="9"/>
        <v>0</v>
      </c>
      <c r="AH22" s="14">
        <f t="shared" ca="1" si="9"/>
        <v>0</v>
      </c>
      <c r="AI22" s="14">
        <f t="shared" ca="1" si="9"/>
        <v>0</v>
      </c>
      <c r="AJ22" s="14">
        <f t="shared" ref="AJ22:BC22" ca="1" si="10">+OFFSET(AJ8,,$C$16)*$B$16</f>
        <v>0</v>
      </c>
      <c r="AK22" s="14">
        <f t="shared" ca="1" si="10"/>
        <v>0</v>
      </c>
      <c r="AL22" s="14">
        <f t="shared" ca="1" si="10"/>
        <v>0</v>
      </c>
      <c r="AM22" s="14">
        <f t="shared" ca="1" si="10"/>
        <v>0</v>
      </c>
      <c r="AN22" s="14">
        <f t="shared" ca="1" si="10"/>
        <v>0</v>
      </c>
      <c r="AO22" s="14">
        <f t="shared" ca="1" si="10"/>
        <v>0</v>
      </c>
      <c r="AP22" s="14">
        <f t="shared" ca="1" si="10"/>
        <v>0</v>
      </c>
      <c r="AQ22" s="14">
        <f t="shared" ca="1" si="10"/>
        <v>0</v>
      </c>
      <c r="AR22" s="14">
        <f t="shared" ca="1" si="10"/>
        <v>0</v>
      </c>
      <c r="AS22" s="14">
        <f t="shared" ca="1" si="10"/>
        <v>0</v>
      </c>
      <c r="AT22" s="14">
        <f t="shared" ca="1" si="10"/>
        <v>0</v>
      </c>
      <c r="AU22" s="14">
        <f t="shared" ca="1" si="10"/>
        <v>0</v>
      </c>
      <c r="AV22" s="14">
        <f t="shared" ca="1" si="10"/>
        <v>0</v>
      </c>
      <c r="AW22" s="14">
        <f t="shared" ca="1" si="10"/>
        <v>0</v>
      </c>
      <c r="AX22" s="14">
        <f t="shared" ca="1" si="10"/>
        <v>0</v>
      </c>
      <c r="AY22" s="14">
        <f t="shared" ca="1" si="10"/>
        <v>0</v>
      </c>
      <c r="AZ22" s="14">
        <f t="shared" ca="1" si="10"/>
        <v>0</v>
      </c>
      <c r="BA22" s="14">
        <f t="shared" ca="1" si="10"/>
        <v>0</v>
      </c>
      <c r="BB22" s="14">
        <f t="shared" ca="1" si="10"/>
        <v>0</v>
      </c>
      <c r="BC22" s="14">
        <f t="shared" ca="1" si="10"/>
        <v>0</v>
      </c>
    </row>
    <row r="23" spans="1:55" x14ac:dyDescent="0.3">
      <c r="A23" s="3" t="s">
        <v>138</v>
      </c>
      <c r="B23" s="39" t="s">
        <v>139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x14ac:dyDescent="0.3">
      <c r="A24" s="3" t="s">
        <v>114</v>
      </c>
      <c r="B24" s="39" t="s">
        <v>140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x14ac:dyDescent="0.3">
      <c r="B25" s="3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</row>
    <row r="26" spans="1:55" x14ac:dyDescent="0.3">
      <c r="A26" s="3" t="s">
        <v>141</v>
      </c>
      <c r="D26" s="15">
        <f ca="1">SUM(D19:D25)</f>
        <v>0</v>
      </c>
      <c r="E26" s="15">
        <f t="shared" ref="E26:BC26" ca="1" si="11">SUM(E19:E25)</f>
        <v>0</v>
      </c>
      <c r="F26" s="15">
        <f t="shared" ca="1" si="11"/>
        <v>0</v>
      </c>
      <c r="G26" s="15">
        <f t="shared" ca="1" si="11"/>
        <v>0</v>
      </c>
      <c r="H26" s="15">
        <f t="shared" ca="1" si="11"/>
        <v>0</v>
      </c>
      <c r="I26" s="15">
        <f t="shared" ca="1" si="11"/>
        <v>0</v>
      </c>
      <c r="J26" s="15">
        <f t="shared" ca="1" si="11"/>
        <v>0</v>
      </c>
      <c r="K26" s="15">
        <f t="shared" ca="1" si="11"/>
        <v>0</v>
      </c>
      <c r="L26" s="15">
        <f t="shared" ca="1" si="11"/>
        <v>0</v>
      </c>
      <c r="M26" s="15">
        <f t="shared" ca="1" si="11"/>
        <v>0</v>
      </c>
      <c r="N26" s="15">
        <f t="shared" ca="1" si="11"/>
        <v>0</v>
      </c>
      <c r="O26" s="15">
        <f t="shared" ca="1" si="11"/>
        <v>0</v>
      </c>
      <c r="P26" s="15">
        <f t="shared" ca="1" si="11"/>
        <v>0</v>
      </c>
      <c r="Q26" s="15">
        <f t="shared" ca="1" si="11"/>
        <v>0</v>
      </c>
      <c r="R26" s="15">
        <f t="shared" ca="1" si="11"/>
        <v>0</v>
      </c>
      <c r="S26" s="15">
        <f t="shared" ca="1" si="11"/>
        <v>0</v>
      </c>
      <c r="T26" s="15">
        <f t="shared" ca="1" si="11"/>
        <v>0</v>
      </c>
      <c r="U26" s="15">
        <f t="shared" ca="1" si="11"/>
        <v>0</v>
      </c>
      <c r="V26" s="15">
        <f t="shared" ca="1" si="11"/>
        <v>0</v>
      </c>
      <c r="W26" s="15">
        <f t="shared" ca="1" si="11"/>
        <v>0</v>
      </c>
      <c r="X26" s="15">
        <f t="shared" ca="1" si="11"/>
        <v>0</v>
      </c>
      <c r="Y26" s="15">
        <f t="shared" ca="1" si="11"/>
        <v>0</v>
      </c>
      <c r="Z26" s="15">
        <f t="shared" ca="1" si="11"/>
        <v>0</v>
      </c>
      <c r="AA26" s="15">
        <f t="shared" ca="1" si="11"/>
        <v>0</v>
      </c>
      <c r="AB26" s="15">
        <f t="shared" ca="1" si="11"/>
        <v>0</v>
      </c>
      <c r="AC26" s="15">
        <f t="shared" ca="1" si="11"/>
        <v>0</v>
      </c>
      <c r="AD26" s="15">
        <f t="shared" ca="1" si="11"/>
        <v>0</v>
      </c>
      <c r="AE26" s="15">
        <f t="shared" ca="1" si="11"/>
        <v>0</v>
      </c>
      <c r="AF26" s="15">
        <f t="shared" ca="1" si="11"/>
        <v>0</v>
      </c>
      <c r="AG26" s="15">
        <f t="shared" ca="1" si="11"/>
        <v>0</v>
      </c>
      <c r="AH26" s="15">
        <f t="shared" ca="1" si="11"/>
        <v>0</v>
      </c>
      <c r="AI26" s="15">
        <f t="shared" ca="1" si="11"/>
        <v>0</v>
      </c>
      <c r="AJ26" s="15">
        <f t="shared" ca="1" si="11"/>
        <v>0</v>
      </c>
      <c r="AK26" s="15">
        <f t="shared" ca="1" si="11"/>
        <v>0</v>
      </c>
      <c r="AL26" s="15">
        <f t="shared" ca="1" si="11"/>
        <v>0</v>
      </c>
      <c r="AM26" s="15">
        <f t="shared" ca="1" si="11"/>
        <v>0</v>
      </c>
      <c r="AN26" s="15">
        <f t="shared" ca="1" si="11"/>
        <v>0</v>
      </c>
      <c r="AO26" s="15">
        <f t="shared" ca="1" si="11"/>
        <v>0</v>
      </c>
      <c r="AP26" s="15">
        <f t="shared" ca="1" si="11"/>
        <v>0</v>
      </c>
      <c r="AQ26" s="15">
        <f t="shared" ca="1" si="11"/>
        <v>0</v>
      </c>
      <c r="AR26" s="15">
        <f t="shared" ca="1" si="11"/>
        <v>0</v>
      </c>
      <c r="AS26" s="15">
        <f t="shared" ca="1" si="11"/>
        <v>0</v>
      </c>
      <c r="AT26" s="15">
        <f t="shared" ca="1" si="11"/>
        <v>0</v>
      </c>
      <c r="AU26" s="15">
        <f t="shared" ca="1" si="11"/>
        <v>0</v>
      </c>
      <c r="AV26" s="15">
        <f t="shared" ca="1" si="11"/>
        <v>0</v>
      </c>
      <c r="AW26" s="15">
        <f t="shared" ca="1" si="11"/>
        <v>0</v>
      </c>
      <c r="AX26" s="15">
        <f t="shared" ca="1" si="11"/>
        <v>0</v>
      </c>
      <c r="AY26" s="15">
        <f t="shared" ca="1" si="11"/>
        <v>0</v>
      </c>
      <c r="AZ26" s="15">
        <f t="shared" ca="1" si="11"/>
        <v>0</v>
      </c>
      <c r="BA26" s="15">
        <f t="shared" ca="1" si="11"/>
        <v>0</v>
      </c>
      <c r="BB26" s="15">
        <f t="shared" ca="1" si="11"/>
        <v>0</v>
      </c>
      <c r="BC26" s="15">
        <f t="shared" ca="1" si="11"/>
        <v>0</v>
      </c>
    </row>
    <row r="27" spans="1:55" ht="17.25" thickBot="1" x14ac:dyDescent="0.35"/>
    <row r="28" spans="1:55" x14ac:dyDescent="0.3">
      <c r="A28" s="45" t="s">
        <v>103</v>
      </c>
      <c r="B28" s="46"/>
      <c r="C28" s="47"/>
      <c r="D28" s="84">
        <f>+D2</f>
        <v>45298</v>
      </c>
      <c r="E28" s="84">
        <f t="shared" ref="E28:BC29" si="12">+E2</f>
        <v>45305</v>
      </c>
      <c r="F28" s="84">
        <f t="shared" si="12"/>
        <v>45312</v>
      </c>
      <c r="G28" s="84">
        <f t="shared" si="12"/>
        <v>45319</v>
      </c>
      <c r="H28" s="84">
        <f t="shared" si="12"/>
        <v>45326</v>
      </c>
      <c r="I28" s="84">
        <f t="shared" si="12"/>
        <v>45333</v>
      </c>
      <c r="J28" s="84">
        <f t="shared" si="12"/>
        <v>45340</v>
      </c>
      <c r="K28" s="84">
        <f t="shared" si="12"/>
        <v>45347</v>
      </c>
      <c r="L28" s="84">
        <f t="shared" si="12"/>
        <v>45354</v>
      </c>
      <c r="M28" s="84">
        <f t="shared" si="12"/>
        <v>45361</v>
      </c>
      <c r="N28" s="84">
        <f t="shared" si="12"/>
        <v>45368</v>
      </c>
      <c r="O28" s="84">
        <f t="shared" si="12"/>
        <v>45375</v>
      </c>
      <c r="P28" s="84">
        <f t="shared" si="12"/>
        <v>45382</v>
      </c>
      <c r="Q28" s="84">
        <f t="shared" si="12"/>
        <v>45389</v>
      </c>
      <c r="R28" s="84">
        <f t="shared" si="12"/>
        <v>45396</v>
      </c>
      <c r="S28" s="84">
        <f t="shared" si="12"/>
        <v>45403</v>
      </c>
      <c r="T28" s="84">
        <f t="shared" si="12"/>
        <v>45410</v>
      </c>
      <c r="U28" s="84">
        <f t="shared" si="12"/>
        <v>45417</v>
      </c>
      <c r="V28" s="84">
        <f t="shared" si="12"/>
        <v>45424</v>
      </c>
      <c r="W28" s="84">
        <f t="shared" si="12"/>
        <v>45431</v>
      </c>
      <c r="X28" s="84">
        <f t="shared" si="12"/>
        <v>45438</v>
      </c>
      <c r="Y28" s="84">
        <f t="shared" si="12"/>
        <v>45445</v>
      </c>
      <c r="Z28" s="84">
        <f t="shared" si="12"/>
        <v>45452</v>
      </c>
      <c r="AA28" s="84">
        <f t="shared" si="12"/>
        <v>45459</v>
      </c>
      <c r="AB28" s="84">
        <f t="shared" si="12"/>
        <v>45466</v>
      </c>
      <c r="AC28" s="84">
        <f t="shared" si="12"/>
        <v>45473</v>
      </c>
      <c r="AD28" s="84">
        <f t="shared" si="12"/>
        <v>45480</v>
      </c>
      <c r="AE28" s="84">
        <f t="shared" si="12"/>
        <v>45487</v>
      </c>
      <c r="AF28" s="84">
        <f t="shared" si="12"/>
        <v>45494</v>
      </c>
      <c r="AG28" s="84">
        <f t="shared" si="12"/>
        <v>45501</v>
      </c>
      <c r="AH28" s="84">
        <f t="shared" si="12"/>
        <v>45508</v>
      </c>
      <c r="AI28" s="84">
        <f t="shared" si="12"/>
        <v>45515</v>
      </c>
      <c r="AJ28" s="84">
        <f t="shared" si="12"/>
        <v>45522</v>
      </c>
      <c r="AK28" s="84">
        <f t="shared" si="12"/>
        <v>45529</v>
      </c>
      <c r="AL28" s="84">
        <f t="shared" si="12"/>
        <v>45536</v>
      </c>
      <c r="AM28" s="84">
        <f t="shared" si="12"/>
        <v>45543</v>
      </c>
      <c r="AN28" s="84">
        <f t="shared" si="12"/>
        <v>45550</v>
      </c>
      <c r="AO28" s="84">
        <f t="shared" si="12"/>
        <v>45557</v>
      </c>
      <c r="AP28" s="84">
        <f t="shared" si="12"/>
        <v>45564</v>
      </c>
      <c r="AQ28" s="84">
        <f t="shared" si="12"/>
        <v>45571</v>
      </c>
      <c r="AR28" s="84">
        <f t="shared" si="12"/>
        <v>45578</v>
      </c>
      <c r="AS28" s="84">
        <f t="shared" si="12"/>
        <v>45585</v>
      </c>
      <c r="AT28" s="84">
        <f t="shared" si="12"/>
        <v>45592</v>
      </c>
      <c r="AU28" s="84">
        <f t="shared" si="12"/>
        <v>45599</v>
      </c>
      <c r="AV28" s="84">
        <f t="shared" si="12"/>
        <v>45606</v>
      </c>
      <c r="AW28" s="84">
        <f t="shared" si="12"/>
        <v>45613</v>
      </c>
      <c r="AX28" s="84">
        <f t="shared" si="12"/>
        <v>45620</v>
      </c>
      <c r="AY28" s="84">
        <f t="shared" si="12"/>
        <v>45627</v>
      </c>
      <c r="AZ28" s="84">
        <f t="shared" si="12"/>
        <v>45634</v>
      </c>
      <c r="BA28" s="84">
        <f t="shared" si="12"/>
        <v>45641</v>
      </c>
      <c r="BB28" s="84">
        <f t="shared" si="12"/>
        <v>45648</v>
      </c>
      <c r="BC28" s="84">
        <f t="shared" si="12"/>
        <v>45655</v>
      </c>
    </row>
    <row r="29" spans="1:55" x14ac:dyDescent="0.3">
      <c r="A29" s="53"/>
      <c r="B29" s="12"/>
      <c r="D29" s="83" t="str">
        <f>+D3</f>
        <v>Week 1</v>
      </c>
      <c r="E29" s="83" t="str">
        <f t="shared" si="12"/>
        <v>Week 2</v>
      </c>
      <c r="F29" s="83" t="str">
        <f t="shared" si="12"/>
        <v>Week 3</v>
      </c>
      <c r="G29" s="83" t="str">
        <f t="shared" si="12"/>
        <v>Week 4</v>
      </c>
      <c r="H29" s="83" t="str">
        <f t="shared" si="12"/>
        <v>Week 5</v>
      </c>
      <c r="I29" s="83" t="str">
        <f t="shared" si="12"/>
        <v>Week 6</v>
      </c>
      <c r="J29" s="83" t="str">
        <f t="shared" si="12"/>
        <v>Week 7</v>
      </c>
      <c r="K29" s="83" t="str">
        <f t="shared" si="12"/>
        <v>Week 8</v>
      </c>
      <c r="L29" s="83" t="str">
        <f t="shared" si="12"/>
        <v>Week 9</v>
      </c>
      <c r="M29" s="83" t="str">
        <f t="shared" si="12"/>
        <v>Week 10</v>
      </c>
      <c r="N29" s="83" t="str">
        <f t="shared" si="12"/>
        <v>Week 11</v>
      </c>
      <c r="O29" s="83" t="str">
        <f t="shared" si="12"/>
        <v>Week 12</v>
      </c>
      <c r="P29" s="83" t="str">
        <f t="shared" si="12"/>
        <v>Week 13</v>
      </c>
      <c r="Q29" s="83" t="str">
        <f t="shared" si="12"/>
        <v>Week 14</v>
      </c>
      <c r="R29" s="83" t="str">
        <f t="shared" si="12"/>
        <v>Week 15</v>
      </c>
      <c r="S29" s="83" t="str">
        <f t="shared" si="12"/>
        <v>Week 16</v>
      </c>
      <c r="T29" s="83" t="str">
        <f t="shared" si="12"/>
        <v>Week 17</v>
      </c>
      <c r="U29" s="83" t="str">
        <f t="shared" si="12"/>
        <v>Week 18</v>
      </c>
      <c r="V29" s="83" t="str">
        <f t="shared" si="12"/>
        <v>Week 19</v>
      </c>
      <c r="W29" s="83" t="str">
        <f t="shared" si="12"/>
        <v>Week 20</v>
      </c>
      <c r="X29" s="83" t="str">
        <f t="shared" si="12"/>
        <v>Week 21</v>
      </c>
      <c r="Y29" s="83" t="str">
        <f t="shared" si="12"/>
        <v>Week 22</v>
      </c>
      <c r="Z29" s="83" t="str">
        <f t="shared" si="12"/>
        <v>Week 23</v>
      </c>
      <c r="AA29" s="83" t="str">
        <f t="shared" si="12"/>
        <v>Week 24</v>
      </c>
      <c r="AB29" s="83" t="str">
        <f t="shared" si="12"/>
        <v>Week 25</v>
      </c>
      <c r="AC29" s="83" t="str">
        <f t="shared" si="12"/>
        <v>Week 26</v>
      </c>
      <c r="AD29" s="83" t="str">
        <f t="shared" si="12"/>
        <v>Week 27</v>
      </c>
      <c r="AE29" s="83" t="str">
        <f t="shared" si="12"/>
        <v>Week 28</v>
      </c>
      <c r="AF29" s="83" t="str">
        <f t="shared" si="12"/>
        <v>Week 29</v>
      </c>
      <c r="AG29" s="83" t="str">
        <f t="shared" si="12"/>
        <v>Week 30</v>
      </c>
      <c r="AH29" s="83" t="str">
        <f t="shared" si="12"/>
        <v>Week 31</v>
      </c>
      <c r="AI29" s="83" t="str">
        <f t="shared" si="12"/>
        <v>Week 32</v>
      </c>
      <c r="AJ29" s="83" t="str">
        <f t="shared" si="12"/>
        <v>Week 33</v>
      </c>
      <c r="AK29" s="83" t="str">
        <f t="shared" si="12"/>
        <v>Week 34</v>
      </c>
      <c r="AL29" s="83" t="str">
        <f t="shared" si="12"/>
        <v>Week 35</v>
      </c>
      <c r="AM29" s="83" t="str">
        <f t="shared" si="12"/>
        <v>Week 36</v>
      </c>
      <c r="AN29" s="83" t="str">
        <f t="shared" si="12"/>
        <v>Week 37</v>
      </c>
      <c r="AO29" s="83" t="str">
        <f t="shared" si="12"/>
        <v>Week 38</v>
      </c>
      <c r="AP29" s="83" t="str">
        <f t="shared" si="12"/>
        <v>Week 39</v>
      </c>
      <c r="AQ29" s="83" t="str">
        <f t="shared" si="12"/>
        <v>Week 40</v>
      </c>
      <c r="AR29" s="83" t="str">
        <f t="shared" si="12"/>
        <v>Week 41</v>
      </c>
      <c r="AS29" s="83" t="str">
        <f t="shared" si="12"/>
        <v>Week 42</v>
      </c>
      <c r="AT29" s="83" t="str">
        <f t="shared" si="12"/>
        <v>Week 43</v>
      </c>
      <c r="AU29" s="83" t="str">
        <f t="shared" si="12"/>
        <v>Week 44</v>
      </c>
      <c r="AV29" s="83" t="str">
        <f t="shared" si="12"/>
        <v>Week 45</v>
      </c>
      <c r="AW29" s="83" t="str">
        <f t="shared" si="12"/>
        <v>Week 46</v>
      </c>
      <c r="AX29" s="83" t="str">
        <f t="shared" si="12"/>
        <v>Week 47</v>
      </c>
      <c r="AY29" s="83" t="str">
        <f t="shared" si="12"/>
        <v>Week 48</v>
      </c>
      <c r="AZ29" s="83" t="str">
        <f t="shared" si="12"/>
        <v>Week 49</v>
      </c>
      <c r="BA29" s="83" t="str">
        <f t="shared" si="12"/>
        <v>Week 50</v>
      </c>
      <c r="BB29" s="83" t="str">
        <f t="shared" si="12"/>
        <v>Week 51</v>
      </c>
      <c r="BC29" s="83" t="str">
        <f t="shared" si="12"/>
        <v>Week 52</v>
      </c>
    </row>
    <row r="30" spans="1:55" x14ac:dyDescent="0.3">
      <c r="A30" s="53"/>
      <c r="B30" s="12"/>
      <c r="BC30" s="50"/>
    </row>
    <row r="31" spans="1:55" x14ac:dyDescent="0.3">
      <c r="A31" s="48" t="s">
        <v>4</v>
      </c>
      <c r="B31" s="39" t="s">
        <v>142</v>
      </c>
      <c r="D31" s="49">
        <f>+Voraussetzung!$C$31</f>
        <v>0</v>
      </c>
      <c r="E31" s="49">
        <f>+D31</f>
        <v>0</v>
      </c>
      <c r="F31" s="49">
        <f t="shared" ref="F31:BC31" si="13">+E31</f>
        <v>0</v>
      </c>
      <c r="G31" s="49">
        <f t="shared" si="13"/>
        <v>0</v>
      </c>
      <c r="H31" s="49">
        <f t="shared" si="13"/>
        <v>0</v>
      </c>
      <c r="I31" s="49">
        <f t="shared" si="13"/>
        <v>0</v>
      </c>
      <c r="J31" s="49">
        <f t="shared" si="13"/>
        <v>0</v>
      </c>
      <c r="K31" s="49">
        <f t="shared" si="13"/>
        <v>0</v>
      </c>
      <c r="L31" s="49">
        <f t="shared" si="13"/>
        <v>0</v>
      </c>
      <c r="M31" s="49">
        <f t="shared" si="13"/>
        <v>0</v>
      </c>
      <c r="N31" s="49">
        <f t="shared" si="13"/>
        <v>0</v>
      </c>
      <c r="O31" s="49">
        <f t="shared" si="13"/>
        <v>0</v>
      </c>
      <c r="P31" s="49">
        <f t="shared" si="13"/>
        <v>0</v>
      </c>
      <c r="Q31" s="49">
        <f t="shared" si="13"/>
        <v>0</v>
      </c>
      <c r="R31" s="49">
        <f t="shared" si="13"/>
        <v>0</v>
      </c>
      <c r="S31" s="49">
        <f t="shared" si="13"/>
        <v>0</v>
      </c>
      <c r="T31" s="49">
        <f t="shared" si="13"/>
        <v>0</v>
      </c>
      <c r="U31" s="49">
        <f t="shared" si="13"/>
        <v>0</v>
      </c>
      <c r="V31" s="49">
        <f t="shared" si="13"/>
        <v>0</v>
      </c>
      <c r="W31" s="49">
        <f t="shared" si="13"/>
        <v>0</v>
      </c>
      <c r="X31" s="49">
        <f t="shared" si="13"/>
        <v>0</v>
      </c>
      <c r="Y31" s="49">
        <f t="shared" si="13"/>
        <v>0</v>
      </c>
      <c r="Z31" s="49">
        <f t="shared" si="13"/>
        <v>0</v>
      </c>
      <c r="AA31" s="49">
        <f t="shared" si="13"/>
        <v>0</v>
      </c>
      <c r="AB31" s="49">
        <f t="shared" si="13"/>
        <v>0</v>
      </c>
      <c r="AC31" s="49">
        <f t="shared" si="13"/>
        <v>0</v>
      </c>
      <c r="AD31" s="49">
        <f t="shared" si="13"/>
        <v>0</v>
      </c>
      <c r="AE31" s="49">
        <f t="shared" si="13"/>
        <v>0</v>
      </c>
      <c r="AF31" s="49">
        <f t="shared" si="13"/>
        <v>0</v>
      </c>
      <c r="AG31" s="49">
        <f t="shared" si="13"/>
        <v>0</v>
      </c>
      <c r="AH31" s="49">
        <f t="shared" si="13"/>
        <v>0</v>
      </c>
      <c r="AI31" s="49">
        <f t="shared" si="13"/>
        <v>0</v>
      </c>
      <c r="AJ31" s="49">
        <f t="shared" si="13"/>
        <v>0</v>
      </c>
      <c r="AK31" s="49">
        <f t="shared" si="13"/>
        <v>0</v>
      </c>
      <c r="AL31" s="49">
        <f t="shared" si="13"/>
        <v>0</v>
      </c>
      <c r="AM31" s="49">
        <f t="shared" si="13"/>
        <v>0</v>
      </c>
      <c r="AN31" s="49">
        <f t="shared" si="13"/>
        <v>0</v>
      </c>
      <c r="AO31" s="49">
        <f t="shared" si="13"/>
        <v>0</v>
      </c>
      <c r="AP31" s="49">
        <f t="shared" si="13"/>
        <v>0</v>
      </c>
      <c r="AQ31" s="49">
        <f t="shared" si="13"/>
        <v>0</v>
      </c>
      <c r="AR31" s="49">
        <f t="shared" si="13"/>
        <v>0</v>
      </c>
      <c r="AS31" s="49">
        <f t="shared" si="13"/>
        <v>0</v>
      </c>
      <c r="AT31" s="49">
        <f t="shared" si="13"/>
        <v>0</v>
      </c>
      <c r="AU31" s="49">
        <f t="shared" si="13"/>
        <v>0</v>
      </c>
      <c r="AV31" s="49">
        <f t="shared" si="13"/>
        <v>0</v>
      </c>
      <c r="AW31" s="49">
        <f t="shared" si="13"/>
        <v>0</v>
      </c>
      <c r="AX31" s="49">
        <f t="shared" si="13"/>
        <v>0</v>
      </c>
      <c r="AY31" s="49">
        <f t="shared" si="13"/>
        <v>0</v>
      </c>
      <c r="AZ31" s="49">
        <f t="shared" si="13"/>
        <v>0</v>
      </c>
      <c r="BA31" s="49">
        <f t="shared" si="13"/>
        <v>0</v>
      </c>
      <c r="BB31" s="49">
        <f t="shared" si="13"/>
        <v>0</v>
      </c>
      <c r="BC31" s="49">
        <f t="shared" si="13"/>
        <v>0</v>
      </c>
    </row>
    <row r="32" spans="1:55" x14ac:dyDescent="0.3">
      <c r="A32" s="48"/>
      <c r="B32" s="39"/>
      <c r="BC32" s="50"/>
    </row>
    <row r="33" spans="1:55" x14ac:dyDescent="0.3">
      <c r="A33" s="48" t="s">
        <v>104</v>
      </c>
      <c r="B33" s="39" t="s">
        <v>143</v>
      </c>
      <c r="D33" s="51">
        <f>+D31*-D6</f>
        <v>0</v>
      </c>
      <c r="E33" s="51">
        <f t="shared" ref="E33:BC33" si="14">+E31*-E6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51">
        <f t="shared" si="14"/>
        <v>0</v>
      </c>
      <c r="M33" s="51">
        <f t="shared" si="14"/>
        <v>0</v>
      </c>
      <c r="N33" s="51">
        <f t="shared" si="14"/>
        <v>0</v>
      </c>
      <c r="O33" s="51">
        <f t="shared" si="14"/>
        <v>0</v>
      </c>
      <c r="P33" s="51">
        <f t="shared" si="14"/>
        <v>0</v>
      </c>
      <c r="Q33" s="51">
        <f t="shared" si="14"/>
        <v>0</v>
      </c>
      <c r="R33" s="51">
        <f t="shared" si="14"/>
        <v>0</v>
      </c>
      <c r="S33" s="51">
        <f t="shared" si="14"/>
        <v>0</v>
      </c>
      <c r="T33" s="51">
        <f t="shared" si="14"/>
        <v>0</v>
      </c>
      <c r="U33" s="51">
        <f t="shared" si="14"/>
        <v>0</v>
      </c>
      <c r="V33" s="51">
        <f t="shared" si="14"/>
        <v>0</v>
      </c>
      <c r="W33" s="51">
        <f t="shared" si="14"/>
        <v>0</v>
      </c>
      <c r="X33" s="51">
        <f t="shared" si="14"/>
        <v>0</v>
      </c>
      <c r="Y33" s="51">
        <f t="shared" si="14"/>
        <v>0</v>
      </c>
      <c r="Z33" s="51">
        <f t="shared" si="14"/>
        <v>0</v>
      </c>
      <c r="AA33" s="51">
        <f t="shared" si="14"/>
        <v>0</v>
      </c>
      <c r="AB33" s="51">
        <f t="shared" si="14"/>
        <v>0</v>
      </c>
      <c r="AC33" s="51">
        <f t="shared" si="14"/>
        <v>0</v>
      </c>
      <c r="AD33" s="51">
        <f t="shared" si="14"/>
        <v>0</v>
      </c>
      <c r="AE33" s="51">
        <f t="shared" si="14"/>
        <v>0</v>
      </c>
      <c r="AF33" s="51">
        <f t="shared" si="14"/>
        <v>0</v>
      </c>
      <c r="AG33" s="51">
        <f t="shared" si="14"/>
        <v>0</v>
      </c>
      <c r="AH33" s="51">
        <f t="shared" si="14"/>
        <v>0</v>
      </c>
      <c r="AI33" s="51">
        <f t="shared" si="14"/>
        <v>0</v>
      </c>
      <c r="AJ33" s="51">
        <f t="shared" si="14"/>
        <v>0</v>
      </c>
      <c r="AK33" s="51">
        <f t="shared" si="14"/>
        <v>0</v>
      </c>
      <c r="AL33" s="51">
        <f t="shared" si="14"/>
        <v>0</v>
      </c>
      <c r="AM33" s="51">
        <f t="shared" si="14"/>
        <v>0</v>
      </c>
      <c r="AN33" s="51">
        <f t="shared" si="14"/>
        <v>0</v>
      </c>
      <c r="AO33" s="51">
        <f t="shared" si="14"/>
        <v>0</v>
      </c>
      <c r="AP33" s="51">
        <f t="shared" si="14"/>
        <v>0</v>
      </c>
      <c r="AQ33" s="51">
        <f t="shared" si="14"/>
        <v>0</v>
      </c>
      <c r="AR33" s="51">
        <f t="shared" si="14"/>
        <v>0</v>
      </c>
      <c r="AS33" s="51">
        <f t="shared" si="14"/>
        <v>0</v>
      </c>
      <c r="AT33" s="51">
        <f t="shared" si="14"/>
        <v>0</v>
      </c>
      <c r="AU33" s="51">
        <f t="shared" si="14"/>
        <v>0</v>
      </c>
      <c r="AV33" s="51">
        <f t="shared" si="14"/>
        <v>0</v>
      </c>
      <c r="AW33" s="51">
        <f t="shared" si="14"/>
        <v>0</v>
      </c>
      <c r="AX33" s="51">
        <f t="shared" si="14"/>
        <v>0</v>
      </c>
      <c r="AY33" s="51">
        <f t="shared" si="14"/>
        <v>0</v>
      </c>
      <c r="AZ33" s="51">
        <f t="shared" si="14"/>
        <v>0</v>
      </c>
      <c r="BA33" s="51">
        <f t="shared" si="14"/>
        <v>0</v>
      </c>
      <c r="BB33" s="51">
        <f t="shared" si="14"/>
        <v>0</v>
      </c>
      <c r="BC33" s="52">
        <f t="shared" si="14"/>
        <v>0</v>
      </c>
    </row>
    <row r="34" spans="1:55" x14ac:dyDescent="0.3">
      <c r="A34" s="48"/>
      <c r="BC34" s="50"/>
    </row>
    <row r="35" spans="1:55" x14ac:dyDescent="0.3">
      <c r="A35" s="53" t="s">
        <v>144</v>
      </c>
      <c r="B35" s="12"/>
      <c r="BC35" s="50"/>
    </row>
    <row r="36" spans="1:55" x14ac:dyDescent="0.3">
      <c r="A36" s="54" t="s">
        <v>42</v>
      </c>
      <c r="B36" s="55" t="s">
        <v>145</v>
      </c>
      <c r="C36" s="21">
        <f>+B13</f>
        <v>0</v>
      </c>
      <c r="D36" s="56">
        <f t="shared" ref="D36:AI36" si="15">+($B$13*-D6)</f>
        <v>0</v>
      </c>
      <c r="E36" s="56">
        <f t="shared" si="15"/>
        <v>0</v>
      </c>
      <c r="F36" s="56">
        <f t="shared" si="15"/>
        <v>0</v>
      </c>
      <c r="G36" s="56">
        <f t="shared" si="15"/>
        <v>0</v>
      </c>
      <c r="H36" s="56">
        <f t="shared" si="15"/>
        <v>0</v>
      </c>
      <c r="I36" s="56">
        <f t="shared" si="15"/>
        <v>0</v>
      </c>
      <c r="J36" s="56">
        <f t="shared" si="15"/>
        <v>0</v>
      </c>
      <c r="K36" s="56">
        <f t="shared" si="15"/>
        <v>0</v>
      </c>
      <c r="L36" s="56">
        <f t="shared" si="15"/>
        <v>0</v>
      </c>
      <c r="M36" s="56">
        <f t="shared" si="15"/>
        <v>0</v>
      </c>
      <c r="N36" s="56">
        <f t="shared" si="15"/>
        <v>0</v>
      </c>
      <c r="O36" s="56">
        <f t="shared" si="15"/>
        <v>0</v>
      </c>
      <c r="P36" s="56">
        <f t="shared" si="15"/>
        <v>0</v>
      </c>
      <c r="Q36" s="56">
        <f t="shared" si="15"/>
        <v>0</v>
      </c>
      <c r="R36" s="56">
        <f t="shared" si="15"/>
        <v>0</v>
      </c>
      <c r="S36" s="56">
        <f t="shared" si="15"/>
        <v>0</v>
      </c>
      <c r="T36" s="56">
        <f t="shared" si="15"/>
        <v>0</v>
      </c>
      <c r="U36" s="56">
        <f t="shared" si="15"/>
        <v>0</v>
      </c>
      <c r="V36" s="56">
        <f t="shared" si="15"/>
        <v>0</v>
      </c>
      <c r="W36" s="56">
        <f t="shared" si="15"/>
        <v>0</v>
      </c>
      <c r="X36" s="56">
        <f t="shared" si="15"/>
        <v>0</v>
      </c>
      <c r="Y36" s="56">
        <f t="shared" si="15"/>
        <v>0</v>
      </c>
      <c r="Z36" s="56">
        <f t="shared" si="15"/>
        <v>0</v>
      </c>
      <c r="AA36" s="56">
        <f t="shared" si="15"/>
        <v>0</v>
      </c>
      <c r="AB36" s="56">
        <f t="shared" si="15"/>
        <v>0</v>
      </c>
      <c r="AC36" s="56">
        <f t="shared" si="15"/>
        <v>0</v>
      </c>
      <c r="AD36" s="56">
        <f t="shared" si="15"/>
        <v>0</v>
      </c>
      <c r="AE36" s="56">
        <f t="shared" si="15"/>
        <v>0</v>
      </c>
      <c r="AF36" s="56">
        <f t="shared" si="15"/>
        <v>0</v>
      </c>
      <c r="AG36" s="56">
        <f t="shared" si="15"/>
        <v>0</v>
      </c>
      <c r="AH36" s="56">
        <f t="shared" si="15"/>
        <v>0</v>
      </c>
      <c r="AI36" s="56">
        <f t="shared" si="15"/>
        <v>0</v>
      </c>
      <c r="AJ36" s="56">
        <f t="shared" ref="AJ36:BC36" si="16">+($B$13*-AJ6)</f>
        <v>0</v>
      </c>
      <c r="AK36" s="56">
        <f t="shared" si="16"/>
        <v>0</v>
      </c>
      <c r="AL36" s="56">
        <f t="shared" si="16"/>
        <v>0</v>
      </c>
      <c r="AM36" s="56">
        <f t="shared" si="16"/>
        <v>0</v>
      </c>
      <c r="AN36" s="56">
        <f t="shared" si="16"/>
        <v>0</v>
      </c>
      <c r="AO36" s="56">
        <f t="shared" si="16"/>
        <v>0</v>
      </c>
      <c r="AP36" s="56">
        <f t="shared" si="16"/>
        <v>0</v>
      </c>
      <c r="AQ36" s="56">
        <f t="shared" si="16"/>
        <v>0</v>
      </c>
      <c r="AR36" s="56">
        <f t="shared" si="16"/>
        <v>0</v>
      </c>
      <c r="AS36" s="56">
        <f t="shared" si="16"/>
        <v>0</v>
      </c>
      <c r="AT36" s="56">
        <f t="shared" si="16"/>
        <v>0</v>
      </c>
      <c r="AU36" s="56">
        <f t="shared" si="16"/>
        <v>0</v>
      </c>
      <c r="AV36" s="56">
        <f t="shared" si="16"/>
        <v>0</v>
      </c>
      <c r="AW36" s="56">
        <f t="shared" si="16"/>
        <v>0</v>
      </c>
      <c r="AX36" s="56">
        <f t="shared" si="16"/>
        <v>0</v>
      </c>
      <c r="AY36" s="56">
        <f t="shared" si="16"/>
        <v>0</v>
      </c>
      <c r="AZ36" s="56">
        <f t="shared" si="16"/>
        <v>0</v>
      </c>
      <c r="BA36" s="56">
        <f t="shared" si="16"/>
        <v>0</v>
      </c>
      <c r="BB36" s="56">
        <f t="shared" si="16"/>
        <v>0</v>
      </c>
      <c r="BC36" s="57">
        <f t="shared" si="16"/>
        <v>0</v>
      </c>
    </row>
    <row r="37" spans="1:55" x14ac:dyDescent="0.3">
      <c r="A37" s="54" t="s">
        <v>5</v>
      </c>
      <c r="B37" s="55" t="s">
        <v>145</v>
      </c>
      <c r="C37" s="21">
        <f>+B16</f>
        <v>0</v>
      </c>
      <c r="D37" s="56">
        <f>+$C$37*-D6</f>
        <v>0</v>
      </c>
      <c r="E37" s="56">
        <f t="shared" ref="E37:BC37" si="17">+$C$37*-E6</f>
        <v>0</v>
      </c>
      <c r="F37" s="56">
        <f t="shared" si="17"/>
        <v>0</v>
      </c>
      <c r="G37" s="56">
        <f t="shared" si="17"/>
        <v>0</v>
      </c>
      <c r="H37" s="56">
        <f t="shared" si="17"/>
        <v>0</v>
      </c>
      <c r="I37" s="56">
        <f t="shared" si="17"/>
        <v>0</v>
      </c>
      <c r="J37" s="56">
        <f t="shared" si="17"/>
        <v>0</v>
      </c>
      <c r="K37" s="56">
        <f t="shared" si="17"/>
        <v>0</v>
      </c>
      <c r="L37" s="56">
        <f t="shared" si="17"/>
        <v>0</v>
      </c>
      <c r="M37" s="56">
        <f t="shared" si="17"/>
        <v>0</v>
      </c>
      <c r="N37" s="56">
        <f t="shared" si="17"/>
        <v>0</v>
      </c>
      <c r="O37" s="56">
        <f t="shared" si="17"/>
        <v>0</v>
      </c>
      <c r="P37" s="56">
        <f t="shared" si="17"/>
        <v>0</v>
      </c>
      <c r="Q37" s="56">
        <f t="shared" si="17"/>
        <v>0</v>
      </c>
      <c r="R37" s="56">
        <f t="shared" si="17"/>
        <v>0</v>
      </c>
      <c r="S37" s="56">
        <f t="shared" si="17"/>
        <v>0</v>
      </c>
      <c r="T37" s="56">
        <f t="shared" si="17"/>
        <v>0</v>
      </c>
      <c r="U37" s="56">
        <f t="shared" si="17"/>
        <v>0</v>
      </c>
      <c r="V37" s="56">
        <f t="shared" si="17"/>
        <v>0</v>
      </c>
      <c r="W37" s="56">
        <f t="shared" si="17"/>
        <v>0</v>
      </c>
      <c r="X37" s="56">
        <f t="shared" si="17"/>
        <v>0</v>
      </c>
      <c r="Y37" s="56">
        <f t="shared" si="17"/>
        <v>0</v>
      </c>
      <c r="Z37" s="56">
        <f t="shared" si="17"/>
        <v>0</v>
      </c>
      <c r="AA37" s="56">
        <f t="shared" si="17"/>
        <v>0</v>
      </c>
      <c r="AB37" s="56">
        <f t="shared" si="17"/>
        <v>0</v>
      </c>
      <c r="AC37" s="56">
        <f t="shared" si="17"/>
        <v>0</v>
      </c>
      <c r="AD37" s="56">
        <f t="shared" si="17"/>
        <v>0</v>
      </c>
      <c r="AE37" s="56">
        <f t="shared" si="17"/>
        <v>0</v>
      </c>
      <c r="AF37" s="56">
        <f t="shared" si="17"/>
        <v>0</v>
      </c>
      <c r="AG37" s="56">
        <f t="shared" si="17"/>
        <v>0</v>
      </c>
      <c r="AH37" s="56">
        <f t="shared" si="17"/>
        <v>0</v>
      </c>
      <c r="AI37" s="56">
        <f t="shared" si="17"/>
        <v>0</v>
      </c>
      <c r="AJ37" s="56">
        <f t="shared" si="17"/>
        <v>0</v>
      </c>
      <c r="AK37" s="56">
        <f t="shared" si="17"/>
        <v>0</v>
      </c>
      <c r="AL37" s="56">
        <f t="shared" si="17"/>
        <v>0</v>
      </c>
      <c r="AM37" s="56">
        <f t="shared" si="17"/>
        <v>0</v>
      </c>
      <c r="AN37" s="56">
        <f t="shared" si="17"/>
        <v>0</v>
      </c>
      <c r="AO37" s="56">
        <f t="shared" si="17"/>
        <v>0</v>
      </c>
      <c r="AP37" s="56">
        <f t="shared" si="17"/>
        <v>0</v>
      </c>
      <c r="AQ37" s="56">
        <f t="shared" si="17"/>
        <v>0</v>
      </c>
      <c r="AR37" s="56">
        <f t="shared" si="17"/>
        <v>0</v>
      </c>
      <c r="AS37" s="56">
        <f t="shared" si="17"/>
        <v>0</v>
      </c>
      <c r="AT37" s="56">
        <f t="shared" si="17"/>
        <v>0</v>
      </c>
      <c r="AU37" s="56">
        <f t="shared" si="17"/>
        <v>0</v>
      </c>
      <c r="AV37" s="56">
        <f t="shared" si="17"/>
        <v>0</v>
      </c>
      <c r="AW37" s="56">
        <f t="shared" si="17"/>
        <v>0</v>
      </c>
      <c r="AX37" s="56">
        <f t="shared" si="17"/>
        <v>0</v>
      </c>
      <c r="AY37" s="56">
        <f t="shared" si="17"/>
        <v>0</v>
      </c>
      <c r="AZ37" s="56">
        <f t="shared" si="17"/>
        <v>0</v>
      </c>
      <c r="BA37" s="56">
        <f t="shared" si="17"/>
        <v>0</v>
      </c>
      <c r="BB37" s="56">
        <f t="shared" si="17"/>
        <v>0</v>
      </c>
      <c r="BC37" s="57">
        <f t="shared" si="17"/>
        <v>0</v>
      </c>
    </row>
    <row r="38" spans="1:55" x14ac:dyDescent="0.3">
      <c r="A38" s="54" t="s">
        <v>107</v>
      </c>
      <c r="B38" s="55" t="s">
        <v>146</v>
      </c>
      <c r="C38" s="21">
        <f>+Voraussetzung!$F$31</f>
        <v>0</v>
      </c>
      <c r="D38" s="56">
        <f>+$C$38*-D6</f>
        <v>0</v>
      </c>
      <c r="E38" s="56">
        <f t="shared" ref="E38:BC38" si="18">+$C$38*-E6</f>
        <v>0</v>
      </c>
      <c r="F38" s="56">
        <f t="shared" si="18"/>
        <v>0</v>
      </c>
      <c r="G38" s="56">
        <f t="shared" si="18"/>
        <v>0</v>
      </c>
      <c r="H38" s="56">
        <f t="shared" si="18"/>
        <v>0</v>
      </c>
      <c r="I38" s="56">
        <f t="shared" si="18"/>
        <v>0</v>
      </c>
      <c r="J38" s="56">
        <f t="shared" si="18"/>
        <v>0</v>
      </c>
      <c r="K38" s="56">
        <f t="shared" si="18"/>
        <v>0</v>
      </c>
      <c r="L38" s="56">
        <f t="shared" si="18"/>
        <v>0</v>
      </c>
      <c r="M38" s="56">
        <f t="shared" si="18"/>
        <v>0</v>
      </c>
      <c r="N38" s="56">
        <f t="shared" si="18"/>
        <v>0</v>
      </c>
      <c r="O38" s="56">
        <f t="shared" si="18"/>
        <v>0</v>
      </c>
      <c r="P38" s="56">
        <f t="shared" si="18"/>
        <v>0</v>
      </c>
      <c r="Q38" s="56">
        <f t="shared" si="18"/>
        <v>0</v>
      </c>
      <c r="R38" s="56">
        <f t="shared" si="18"/>
        <v>0</v>
      </c>
      <c r="S38" s="56">
        <f t="shared" si="18"/>
        <v>0</v>
      </c>
      <c r="T38" s="56">
        <f t="shared" si="18"/>
        <v>0</v>
      </c>
      <c r="U38" s="56">
        <f t="shared" si="18"/>
        <v>0</v>
      </c>
      <c r="V38" s="56">
        <f t="shared" si="18"/>
        <v>0</v>
      </c>
      <c r="W38" s="56">
        <f t="shared" si="18"/>
        <v>0</v>
      </c>
      <c r="X38" s="56">
        <f t="shared" si="18"/>
        <v>0</v>
      </c>
      <c r="Y38" s="56">
        <f t="shared" si="18"/>
        <v>0</v>
      </c>
      <c r="Z38" s="56">
        <f t="shared" si="18"/>
        <v>0</v>
      </c>
      <c r="AA38" s="56">
        <f t="shared" si="18"/>
        <v>0</v>
      </c>
      <c r="AB38" s="56">
        <f t="shared" si="18"/>
        <v>0</v>
      </c>
      <c r="AC38" s="56">
        <f t="shared" si="18"/>
        <v>0</v>
      </c>
      <c r="AD38" s="56">
        <f t="shared" si="18"/>
        <v>0</v>
      </c>
      <c r="AE38" s="56">
        <f t="shared" si="18"/>
        <v>0</v>
      </c>
      <c r="AF38" s="56">
        <f t="shared" si="18"/>
        <v>0</v>
      </c>
      <c r="AG38" s="56">
        <f t="shared" si="18"/>
        <v>0</v>
      </c>
      <c r="AH38" s="56">
        <f t="shared" si="18"/>
        <v>0</v>
      </c>
      <c r="AI38" s="56">
        <f t="shared" si="18"/>
        <v>0</v>
      </c>
      <c r="AJ38" s="56">
        <f t="shared" si="18"/>
        <v>0</v>
      </c>
      <c r="AK38" s="56">
        <f t="shared" si="18"/>
        <v>0</v>
      </c>
      <c r="AL38" s="56">
        <f t="shared" si="18"/>
        <v>0</v>
      </c>
      <c r="AM38" s="56">
        <f t="shared" si="18"/>
        <v>0</v>
      </c>
      <c r="AN38" s="56">
        <f t="shared" si="18"/>
        <v>0</v>
      </c>
      <c r="AO38" s="56">
        <f t="shared" si="18"/>
        <v>0</v>
      </c>
      <c r="AP38" s="56">
        <f t="shared" si="18"/>
        <v>0</v>
      </c>
      <c r="AQ38" s="56">
        <f t="shared" si="18"/>
        <v>0</v>
      </c>
      <c r="AR38" s="56">
        <f t="shared" si="18"/>
        <v>0</v>
      </c>
      <c r="AS38" s="56">
        <f t="shared" si="18"/>
        <v>0</v>
      </c>
      <c r="AT38" s="56">
        <f t="shared" si="18"/>
        <v>0</v>
      </c>
      <c r="AU38" s="56">
        <f t="shared" si="18"/>
        <v>0</v>
      </c>
      <c r="AV38" s="56">
        <f t="shared" si="18"/>
        <v>0</v>
      </c>
      <c r="AW38" s="56">
        <f t="shared" si="18"/>
        <v>0</v>
      </c>
      <c r="AX38" s="56">
        <f t="shared" si="18"/>
        <v>0</v>
      </c>
      <c r="AY38" s="56">
        <f t="shared" si="18"/>
        <v>0</v>
      </c>
      <c r="AZ38" s="56">
        <f t="shared" si="18"/>
        <v>0</v>
      </c>
      <c r="BA38" s="56">
        <f t="shared" si="18"/>
        <v>0</v>
      </c>
      <c r="BB38" s="56">
        <f t="shared" si="18"/>
        <v>0</v>
      </c>
      <c r="BC38" s="57">
        <f t="shared" si="18"/>
        <v>0</v>
      </c>
    </row>
    <row r="39" spans="1:55" x14ac:dyDescent="0.3">
      <c r="A39" s="54" t="s">
        <v>108</v>
      </c>
      <c r="B39" s="55" t="s">
        <v>147</v>
      </c>
      <c r="C39" s="58">
        <v>0.15</v>
      </c>
      <c r="D39" s="56">
        <f>+D33*$C$39</f>
        <v>0</v>
      </c>
      <c r="E39" s="56">
        <f t="shared" ref="E39:BC39" si="19">+E33*$C$39</f>
        <v>0</v>
      </c>
      <c r="F39" s="56">
        <f t="shared" si="19"/>
        <v>0</v>
      </c>
      <c r="G39" s="56">
        <f t="shared" si="19"/>
        <v>0</v>
      </c>
      <c r="H39" s="56">
        <f t="shared" si="19"/>
        <v>0</v>
      </c>
      <c r="I39" s="56">
        <f t="shared" si="19"/>
        <v>0</v>
      </c>
      <c r="J39" s="56">
        <f t="shared" si="19"/>
        <v>0</v>
      </c>
      <c r="K39" s="56">
        <f t="shared" si="19"/>
        <v>0</v>
      </c>
      <c r="L39" s="56">
        <f t="shared" si="19"/>
        <v>0</v>
      </c>
      <c r="M39" s="56">
        <f t="shared" si="19"/>
        <v>0</v>
      </c>
      <c r="N39" s="56">
        <f t="shared" si="19"/>
        <v>0</v>
      </c>
      <c r="O39" s="56">
        <f t="shared" si="19"/>
        <v>0</v>
      </c>
      <c r="P39" s="56">
        <f t="shared" si="19"/>
        <v>0</v>
      </c>
      <c r="Q39" s="56">
        <f t="shared" si="19"/>
        <v>0</v>
      </c>
      <c r="R39" s="56">
        <f t="shared" si="19"/>
        <v>0</v>
      </c>
      <c r="S39" s="56">
        <f t="shared" si="19"/>
        <v>0</v>
      </c>
      <c r="T39" s="56">
        <f t="shared" si="19"/>
        <v>0</v>
      </c>
      <c r="U39" s="56">
        <f t="shared" si="19"/>
        <v>0</v>
      </c>
      <c r="V39" s="56">
        <f t="shared" si="19"/>
        <v>0</v>
      </c>
      <c r="W39" s="56">
        <f t="shared" si="19"/>
        <v>0</v>
      </c>
      <c r="X39" s="56">
        <f t="shared" si="19"/>
        <v>0</v>
      </c>
      <c r="Y39" s="56">
        <f t="shared" si="19"/>
        <v>0</v>
      </c>
      <c r="Z39" s="56">
        <f t="shared" si="19"/>
        <v>0</v>
      </c>
      <c r="AA39" s="56">
        <f t="shared" si="19"/>
        <v>0</v>
      </c>
      <c r="AB39" s="56">
        <f t="shared" si="19"/>
        <v>0</v>
      </c>
      <c r="AC39" s="56">
        <f t="shared" si="19"/>
        <v>0</v>
      </c>
      <c r="AD39" s="56">
        <f t="shared" si="19"/>
        <v>0</v>
      </c>
      <c r="AE39" s="56">
        <f t="shared" si="19"/>
        <v>0</v>
      </c>
      <c r="AF39" s="56">
        <f t="shared" si="19"/>
        <v>0</v>
      </c>
      <c r="AG39" s="56">
        <f t="shared" si="19"/>
        <v>0</v>
      </c>
      <c r="AH39" s="56">
        <f t="shared" si="19"/>
        <v>0</v>
      </c>
      <c r="AI39" s="56">
        <f t="shared" si="19"/>
        <v>0</v>
      </c>
      <c r="AJ39" s="56">
        <f t="shared" si="19"/>
        <v>0</v>
      </c>
      <c r="AK39" s="56">
        <f t="shared" si="19"/>
        <v>0</v>
      </c>
      <c r="AL39" s="56">
        <f t="shared" si="19"/>
        <v>0</v>
      </c>
      <c r="AM39" s="56">
        <f t="shared" si="19"/>
        <v>0</v>
      </c>
      <c r="AN39" s="56">
        <f t="shared" si="19"/>
        <v>0</v>
      </c>
      <c r="AO39" s="56">
        <f t="shared" si="19"/>
        <v>0</v>
      </c>
      <c r="AP39" s="56">
        <f t="shared" si="19"/>
        <v>0</v>
      </c>
      <c r="AQ39" s="56">
        <f t="shared" si="19"/>
        <v>0</v>
      </c>
      <c r="AR39" s="56">
        <f t="shared" si="19"/>
        <v>0</v>
      </c>
      <c r="AS39" s="56">
        <f t="shared" si="19"/>
        <v>0</v>
      </c>
      <c r="AT39" s="56">
        <f t="shared" si="19"/>
        <v>0</v>
      </c>
      <c r="AU39" s="56">
        <f t="shared" si="19"/>
        <v>0</v>
      </c>
      <c r="AV39" s="56">
        <f t="shared" si="19"/>
        <v>0</v>
      </c>
      <c r="AW39" s="56">
        <f t="shared" si="19"/>
        <v>0</v>
      </c>
      <c r="AX39" s="56">
        <f t="shared" si="19"/>
        <v>0</v>
      </c>
      <c r="AY39" s="56">
        <f t="shared" si="19"/>
        <v>0</v>
      </c>
      <c r="AZ39" s="56">
        <f t="shared" si="19"/>
        <v>0</v>
      </c>
      <c r="BA39" s="56">
        <f t="shared" si="19"/>
        <v>0</v>
      </c>
      <c r="BB39" s="56">
        <f t="shared" si="19"/>
        <v>0</v>
      </c>
      <c r="BC39" s="57">
        <f t="shared" si="19"/>
        <v>0</v>
      </c>
    </row>
    <row r="40" spans="1:55" x14ac:dyDescent="0.3">
      <c r="A40" s="54" t="s">
        <v>109</v>
      </c>
      <c r="B40" s="55" t="s">
        <v>148</v>
      </c>
      <c r="C40" s="49">
        <v>7.0000000000000007E-2</v>
      </c>
      <c r="D40" s="56">
        <f>+$C$40*AVERAGE(D5,D10)</f>
        <v>0</v>
      </c>
      <c r="E40" s="56">
        <f>+$C$40*AVERAGE(E5,E10)</f>
        <v>0</v>
      </c>
      <c r="F40" s="56">
        <f>+$C$40*AVERAGE(F5,F10)</f>
        <v>0</v>
      </c>
      <c r="G40" s="56">
        <f t="shared" ref="G40:BC40" si="20">+$C$40*AVERAGE(G5,G10)</f>
        <v>0</v>
      </c>
      <c r="H40" s="56">
        <f t="shared" si="20"/>
        <v>0</v>
      </c>
      <c r="I40" s="56">
        <f t="shared" si="20"/>
        <v>0</v>
      </c>
      <c r="J40" s="56">
        <f t="shared" si="20"/>
        <v>0</v>
      </c>
      <c r="K40" s="56">
        <f t="shared" si="20"/>
        <v>0</v>
      </c>
      <c r="L40" s="56">
        <f t="shared" si="20"/>
        <v>0</v>
      </c>
      <c r="M40" s="56">
        <f t="shared" si="20"/>
        <v>0</v>
      </c>
      <c r="N40" s="56">
        <f t="shared" si="20"/>
        <v>0</v>
      </c>
      <c r="O40" s="56">
        <f t="shared" si="20"/>
        <v>0</v>
      </c>
      <c r="P40" s="56">
        <f t="shared" si="20"/>
        <v>0</v>
      </c>
      <c r="Q40" s="56">
        <f t="shared" si="20"/>
        <v>0</v>
      </c>
      <c r="R40" s="56">
        <f t="shared" si="20"/>
        <v>0</v>
      </c>
      <c r="S40" s="56">
        <f t="shared" si="20"/>
        <v>0</v>
      </c>
      <c r="T40" s="56">
        <f t="shared" si="20"/>
        <v>0</v>
      </c>
      <c r="U40" s="56">
        <f t="shared" si="20"/>
        <v>0</v>
      </c>
      <c r="V40" s="56">
        <f t="shared" si="20"/>
        <v>0</v>
      </c>
      <c r="W40" s="56">
        <f t="shared" si="20"/>
        <v>0</v>
      </c>
      <c r="X40" s="56">
        <f t="shared" si="20"/>
        <v>0</v>
      </c>
      <c r="Y40" s="56">
        <f t="shared" si="20"/>
        <v>0</v>
      </c>
      <c r="Z40" s="56">
        <f t="shared" si="20"/>
        <v>0</v>
      </c>
      <c r="AA40" s="56">
        <f t="shared" si="20"/>
        <v>0</v>
      </c>
      <c r="AB40" s="56">
        <f t="shared" si="20"/>
        <v>0</v>
      </c>
      <c r="AC40" s="56">
        <f t="shared" si="20"/>
        <v>0</v>
      </c>
      <c r="AD40" s="56">
        <f t="shared" si="20"/>
        <v>0</v>
      </c>
      <c r="AE40" s="56">
        <f t="shared" si="20"/>
        <v>0</v>
      </c>
      <c r="AF40" s="56">
        <f t="shared" si="20"/>
        <v>0</v>
      </c>
      <c r="AG40" s="56">
        <f t="shared" si="20"/>
        <v>0</v>
      </c>
      <c r="AH40" s="56">
        <f t="shared" si="20"/>
        <v>0</v>
      </c>
      <c r="AI40" s="56">
        <f t="shared" si="20"/>
        <v>0</v>
      </c>
      <c r="AJ40" s="56">
        <f t="shared" si="20"/>
        <v>0</v>
      </c>
      <c r="AK40" s="56">
        <f t="shared" si="20"/>
        <v>0</v>
      </c>
      <c r="AL40" s="56">
        <f t="shared" si="20"/>
        <v>0</v>
      </c>
      <c r="AM40" s="56">
        <f t="shared" si="20"/>
        <v>0</v>
      </c>
      <c r="AN40" s="56">
        <f t="shared" si="20"/>
        <v>0</v>
      </c>
      <c r="AO40" s="56">
        <f t="shared" si="20"/>
        <v>0</v>
      </c>
      <c r="AP40" s="56">
        <f t="shared" si="20"/>
        <v>0</v>
      </c>
      <c r="AQ40" s="56">
        <f t="shared" si="20"/>
        <v>0</v>
      </c>
      <c r="AR40" s="56">
        <f t="shared" si="20"/>
        <v>0</v>
      </c>
      <c r="AS40" s="56">
        <f t="shared" si="20"/>
        <v>0</v>
      </c>
      <c r="AT40" s="56">
        <f t="shared" si="20"/>
        <v>0</v>
      </c>
      <c r="AU40" s="56">
        <f t="shared" si="20"/>
        <v>0</v>
      </c>
      <c r="AV40" s="56">
        <f t="shared" si="20"/>
        <v>0</v>
      </c>
      <c r="AW40" s="56">
        <f t="shared" si="20"/>
        <v>0</v>
      </c>
      <c r="AX40" s="56">
        <f t="shared" si="20"/>
        <v>0</v>
      </c>
      <c r="AY40" s="56">
        <f t="shared" si="20"/>
        <v>0</v>
      </c>
      <c r="AZ40" s="56">
        <f t="shared" si="20"/>
        <v>0</v>
      </c>
      <c r="BA40" s="56">
        <f t="shared" si="20"/>
        <v>0</v>
      </c>
      <c r="BB40" s="56">
        <f t="shared" si="20"/>
        <v>0</v>
      </c>
      <c r="BC40" s="57">
        <f t="shared" si="20"/>
        <v>0</v>
      </c>
    </row>
    <row r="41" spans="1:55" x14ac:dyDescent="0.3">
      <c r="A41" s="54" t="s">
        <v>110</v>
      </c>
      <c r="B41" s="55" t="s">
        <v>149</v>
      </c>
      <c r="C41" s="59">
        <v>5.0000000000000001E-3</v>
      </c>
      <c r="D41" s="56">
        <f>+(D33-D38-D39-D40)*$C$41</f>
        <v>0</v>
      </c>
      <c r="E41" s="56">
        <f t="shared" ref="E41:BC41" si="21">+(E33-E38-E39-E40)*$C$41</f>
        <v>0</v>
      </c>
      <c r="F41" s="56">
        <f t="shared" si="21"/>
        <v>0</v>
      </c>
      <c r="G41" s="56">
        <f t="shared" si="21"/>
        <v>0</v>
      </c>
      <c r="H41" s="56">
        <f t="shared" si="21"/>
        <v>0</v>
      </c>
      <c r="I41" s="56">
        <f t="shared" si="21"/>
        <v>0</v>
      </c>
      <c r="J41" s="56">
        <f t="shared" si="21"/>
        <v>0</v>
      </c>
      <c r="K41" s="56">
        <f t="shared" si="21"/>
        <v>0</v>
      </c>
      <c r="L41" s="56">
        <f t="shared" si="21"/>
        <v>0</v>
      </c>
      <c r="M41" s="56">
        <f t="shared" si="21"/>
        <v>0</v>
      </c>
      <c r="N41" s="56">
        <f t="shared" si="21"/>
        <v>0</v>
      </c>
      <c r="O41" s="56">
        <f t="shared" si="21"/>
        <v>0</v>
      </c>
      <c r="P41" s="56">
        <f t="shared" si="21"/>
        <v>0</v>
      </c>
      <c r="Q41" s="56">
        <f t="shared" si="21"/>
        <v>0</v>
      </c>
      <c r="R41" s="56">
        <f t="shared" si="21"/>
        <v>0</v>
      </c>
      <c r="S41" s="56">
        <f t="shared" si="21"/>
        <v>0</v>
      </c>
      <c r="T41" s="56">
        <f t="shared" si="21"/>
        <v>0</v>
      </c>
      <c r="U41" s="56">
        <f t="shared" si="21"/>
        <v>0</v>
      </c>
      <c r="V41" s="56">
        <f t="shared" si="21"/>
        <v>0</v>
      </c>
      <c r="W41" s="56">
        <f t="shared" si="21"/>
        <v>0</v>
      </c>
      <c r="X41" s="56">
        <f t="shared" si="21"/>
        <v>0</v>
      </c>
      <c r="Y41" s="56">
        <f t="shared" si="21"/>
        <v>0</v>
      </c>
      <c r="Z41" s="56">
        <f t="shared" si="21"/>
        <v>0</v>
      </c>
      <c r="AA41" s="56">
        <f t="shared" si="21"/>
        <v>0</v>
      </c>
      <c r="AB41" s="56">
        <f t="shared" si="21"/>
        <v>0</v>
      </c>
      <c r="AC41" s="56">
        <f t="shared" si="21"/>
        <v>0</v>
      </c>
      <c r="AD41" s="56">
        <f t="shared" si="21"/>
        <v>0</v>
      </c>
      <c r="AE41" s="56">
        <f t="shared" si="21"/>
        <v>0</v>
      </c>
      <c r="AF41" s="56">
        <f t="shared" si="21"/>
        <v>0</v>
      </c>
      <c r="AG41" s="56">
        <f t="shared" si="21"/>
        <v>0</v>
      </c>
      <c r="AH41" s="56">
        <f t="shared" si="21"/>
        <v>0</v>
      </c>
      <c r="AI41" s="56">
        <f t="shared" si="21"/>
        <v>0</v>
      </c>
      <c r="AJ41" s="56">
        <f t="shared" si="21"/>
        <v>0</v>
      </c>
      <c r="AK41" s="56">
        <f t="shared" si="21"/>
        <v>0</v>
      </c>
      <c r="AL41" s="56">
        <f t="shared" si="21"/>
        <v>0</v>
      </c>
      <c r="AM41" s="56">
        <f t="shared" si="21"/>
        <v>0</v>
      </c>
      <c r="AN41" s="56">
        <f t="shared" si="21"/>
        <v>0</v>
      </c>
      <c r="AO41" s="56">
        <f t="shared" si="21"/>
        <v>0</v>
      </c>
      <c r="AP41" s="56">
        <f t="shared" si="21"/>
        <v>0</v>
      </c>
      <c r="AQ41" s="56">
        <f t="shared" si="21"/>
        <v>0</v>
      </c>
      <c r="AR41" s="56">
        <f t="shared" si="21"/>
        <v>0</v>
      </c>
      <c r="AS41" s="56">
        <f t="shared" si="21"/>
        <v>0</v>
      </c>
      <c r="AT41" s="56">
        <f t="shared" si="21"/>
        <v>0</v>
      </c>
      <c r="AU41" s="56">
        <f t="shared" si="21"/>
        <v>0</v>
      </c>
      <c r="AV41" s="56">
        <f t="shared" si="21"/>
        <v>0</v>
      </c>
      <c r="AW41" s="56">
        <f t="shared" si="21"/>
        <v>0</v>
      </c>
      <c r="AX41" s="56">
        <f t="shared" si="21"/>
        <v>0</v>
      </c>
      <c r="AY41" s="56">
        <f t="shared" si="21"/>
        <v>0</v>
      </c>
      <c r="AZ41" s="56">
        <f t="shared" si="21"/>
        <v>0</v>
      </c>
      <c r="BA41" s="56">
        <f t="shared" si="21"/>
        <v>0</v>
      </c>
      <c r="BB41" s="56">
        <f t="shared" si="21"/>
        <v>0</v>
      </c>
      <c r="BC41" s="57">
        <f t="shared" si="21"/>
        <v>0</v>
      </c>
    </row>
    <row r="42" spans="1:55" x14ac:dyDescent="0.3">
      <c r="A42" s="54" t="s">
        <v>111</v>
      </c>
      <c r="B42" s="13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1"/>
    </row>
    <row r="43" spans="1:55" x14ac:dyDescent="0.3">
      <c r="A43" s="54" t="s">
        <v>112</v>
      </c>
      <c r="B43" s="13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1"/>
    </row>
    <row r="44" spans="1:55" x14ac:dyDescent="0.3">
      <c r="A44" s="54" t="s">
        <v>113</v>
      </c>
      <c r="B44" s="13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1"/>
    </row>
    <row r="45" spans="1:55" x14ac:dyDescent="0.3">
      <c r="A45" s="54" t="s">
        <v>114</v>
      </c>
      <c r="B45" s="13"/>
      <c r="D45" s="62">
        <f>+D24</f>
        <v>0</v>
      </c>
      <c r="E45" s="62">
        <f t="shared" ref="E45:BC45" si="22">+E24</f>
        <v>0</v>
      </c>
      <c r="F45" s="62">
        <f t="shared" si="22"/>
        <v>0</v>
      </c>
      <c r="G45" s="62">
        <f t="shared" si="22"/>
        <v>0</v>
      </c>
      <c r="H45" s="62">
        <f t="shared" si="22"/>
        <v>0</v>
      </c>
      <c r="I45" s="62">
        <f t="shared" si="22"/>
        <v>0</v>
      </c>
      <c r="J45" s="62">
        <f t="shared" si="22"/>
        <v>0</v>
      </c>
      <c r="K45" s="62">
        <f t="shared" si="22"/>
        <v>0</v>
      </c>
      <c r="L45" s="62">
        <f t="shared" si="22"/>
        <v>0</v>
      </c>
      <c r="M45" s="62">
        <f t="shared" si="22"/>
        <v>0</v>
      </c>
      <c r="N45" s="62">
        <f t="shared" si="22"/>
        <v>0</v>
      </c>
      <c r="O45" s="62">
        <f t="shared" si="22"/>
        <v>0</v>
      </c>
      <c r="P45" s="62">
        <f t="shared" si="22"/>
        <v>0</v>
      </c>
      <c r="Q45" s="62">
        <f t="shared" si="22"/>
        <v>0</v>
      </c>
      <c r="R45" s="62">
        <f t="shared" si="22"/>
        <v>0</v>
      </c>
      <c r="S45" s="62">
        <f t="shared" si="22"/>
        <v>0</v>
      </c>
      <c r="T45" s="62">
        <f t="shared" si="22"/>
        <v>0</v>
      </c>
      <c r="U45" s="62">
        <f t="shared" si="22"/>
        <v>0</v>
      </c>
      <c r="V45" s="62">
        <f t="shared" si="22"/>
        <v>0</v>
      </c>
      <c r="W45" s="62">
        <f t="shared" si="22"/>
        <v>0</v>
      </c>
      <c r="X45" s="62">
        <f t="shared" si="22"/>
        <v>0</v>
      </c>
      <c r="Y45" s="62">
        <f t="shared" si="22"/>
        <v>0</v>
      </c>
      <c r="Z45" s="62">
        <f t="shared" si="22"/>
        <v>0</v>
      </c>
      <c r="AA45" s="62">
        <f t="shared" si="22"/>
        <v>0</v>
      </c>
      <c r="AB45" s="62">
        <f t="shared" si="22"/>
        <v>0</v>
      </c>
      <c r="AC45" s="62">
        <f t="shared" si="22"/>
        <v>0</v>
      </c>
      <c r="AD45" s="62">
        <f t="shared" si="22"/>
        <v>0</v>
      </c>
      <c r="AE45" s="62">
        <f t="shared" si="22"/>
        <v>0</v>
      </c>
      <c r="AF45" s="62">
        <f t="shared" si="22"/>
        <v>0</v>
      </c>
      <c r="AG45" s="62">
        <f t="shared" si="22"/>
        <v>0</v>
      </c>
      <c r="AH45" s="62">
        <f t="shared" si="22"/>
        <v>0</v>
      </c>
      <c r="AI45" s="62">
        <f t="shared" si="22"/>
        <v>0</v>
      </c>
      <c r="AJ45" s="62">
        <f t="shared" si="22"/>
        <v>0</v>
      </c>
      <c r="AK45" s="62">
        <f t="shared" si="22"/>
        <v>0</v>
      </c>
      <c r="AL45" s="62">
        <f t="shared" si="22"/>
        <v>0</v>
      </c>
      <c r="AM45" s="62">
        <f t="shared" si="22"/>
        <v>0</v>
      </c>
      <c r="AN45" s="62">
        <f t="shared" si="22"/>
        <v>0</v>
      </c>
      <c r="AO45" s="62">
        <f t="shared" si="22"/>
        <v>0</v>
      </c>
      <c r="AP45" s="62">
        <f t="shared" si="22"/>
        <v>0</v>
      </c>
      <c r="AQ45" s="62">
        <f t="shared" si="22"/>
        <v>0</v>
      </c>
      <c r="AR45" s="62">
        <f t="shared" si="22"/>
        <v>0</v>
      </c>
      <c r="AS45" s="62">
        <f t="shared" si="22"/>
        <v>0</v>
      </c>
      <c r="AT45" s="62">
        <f t="shared" si="22"/>
        <v>0</v>
      </c>
      <c r="AU45" s="62">
        <f t="shared" si="22"/>
        <v>0</v>
      </c>
      <c r="AV45" s="62">
        <f t="shared" si="22"/>
        <v>0</v>
      </c>
      <c r="AW45" s="62">
        <f t="shared" si="22"/>
        <v>0</v>
      </c>
      <c r="AX45" s="62">
        <f t="shared" si="22"/>
        <v>0</v>
      </c>
      <c r="AY45" s="62">
        <f t="shared" si="22"/>
        <v>0</v>
      </c>
      <c r="AZ45" s="62">
        <f t="shared" si="22"/>
        <v>0</v>
      </c>
      <c r="BA45" s="62">
        <f t="shared" si="22"/>
        <v>0</v>
      </c>
      <c r="BB45" s="62">
        <f t="shared" si="22"/>
        <v>0</v>
      </c>
      <c r="BC45" s="63">
        <f t="shared" si="22"/>
        <v>0</v>
      </c>
    </row>
    <row r="46" spans="1:55" x14ac:dyDescent="0.3">
      <c r="A46" s="54" t="s">
        <v>150</v>
      </c>
      <c r="B46" s="13"/>
      <c r="C46" s="124">
        <v>0.14000000000000001</v>
      </c>
      <c r="D46" s="100">
        <f>+D33*$C$46</f>
        <v>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</row>
    <row r="47" spans="1:55" x14ac:dyDescent="0.3">
      <c r="A47" s="48"/>
      <c r="BC47" s="50"/>
    </row>
    <row r="48" spans="1:55" x14ac:dyDescent="0.3">
      <c r="A48" s="48" t="s">
        <v>151</v>
      </c>
      <c r="D48" s="16">
        <f t="shared" ref="D48:AI48" si="23">SUM(D36:D47)</f>
        <v>0</v>
      </c>
      <c r="E48" s="16">
        <f t="shared" si="23"/>
        <v>0</v>
      </c>
      <c r="F48" s="16">
        <f t="shared" si="23"/>
        <v>0</v>
      </c>
      <c r="G48" s="16">
        <f t="shared" si="23"/>
        <v>0</v>
      </c>
      <c r="H48" s="16">
        <f t="shared" si="23"/>
        <v>0</v>
      </c>
      <c r="I48" s="16">
        <f t="shared" si="23"/>
        <v>0</v>
      </c>
      <c r="J48" s="16">
        <f t="shared" si="23"/>
        <v>0</v>
      </c>
      <c r="K48" s="16">
        <f t="shared" si="23"/>
        <v>0</v>
      </c>
      <c r="L48" s="16">
        <f t="shared" si="23"/>
        <v>0</v>
      </c>
      <c r="M48" s="16">
        <f t="shared" si="23"/>
        <v>0</v>
      </c>
      <c r="N48" s="16">
        <f t="shared" si="23"/>
        <v>0</v>
      </c>
      <c r="O48" s="16">
        <f t="shared" si="23"/>
        <v>0</v>
      </c>
      <c r="P48" s="16">
        <f t="shared" si="23"/>
        <v>0</v>
      </c>
      <c r="Q48" s="16">
        <f t="shared" si="23"/>
        <v>0</v>
      </c>
      <c r="R48" s="16">
        <f t="shared" si="23"/>
        <v>0</v>
      </c>
      <c r="S48" s="16">
        <f t="shared" si="23"/>
        <v>0</v>
      </c>
      <c r="T48" s="16">
        <f t="shared" si="23"/>
        <v>0</v>
      </c>
      <c r="U48" s="16">
        <f t="shared" si="23"/>
        <v>0</v>
      </c>
      <c r="V48" s="16">
        <f t="shared" si="23"/>
        <v>0</v>
      </c>
      <c r="W48" s="16">
        <f t="shared" si="23"/>
        <v>0</v>
      </c>
      <c r="X48" s="16">
        <f t="shared" si="23"/>
        <v>0</v>
      </c>
      <c r="Y48" s="16">
        <f t="shared" si="23"/>
        <v>0</v>
      </c>
      <c r="Z48" s="16">
        <f t="shared" si="23"/>
        <v>0</v>
      </c>
      <c r="AA48" s="16">
        <f t="shared" si="23"/>
        <v>0</v>
      </c>
      <c r="AB48" s="16">
        <f t="shared" si="23"/>
        <v>0</v>
      </c>
      <c r="AC48" s="16">
        <f t="shared" si="23"/>
        <v>0</v>
      </c>
      <c r="AD48" s="16">
        <f t="shared" si="23"/>
        <v>0</v>
      </c>
      <c r="AE48" s="16">
        <f t="shared" si="23"/>
        <v>0</v>
      </c>
      <c r="AF48" s="16">
        <f t="shared" si="23"/>
        <v>0</v>
      </c>
      <c r="AG48" s="16">
        <f t="shared" si="23"/>
        <v>0</v>
      </c>
      <c r="AH48" s="16">
        <f t="shared" si="23"/>
        <v>0</v>
      </c>
      <c r="AI48" s="16">
        <f t="shared" si="23"/>
        <v>0</v>
      </c>
      <c r="AJ48" s="16">
        <f t="shared" ref="AJ48:BC48" si="24">SUM(AJ36:AJ47)</f>
        <v>0</v>
      </c>
      <c r="AK48" s="16">
        <f t="shared" si="24"/>
        <v>0</v>
      </c>
      <c r="AL48" s="16">
        <f t="shared" si="24"/>
        <v>0</v>
      </c>
      <c r="AM48" s="16">
        <f t="shared" si="24"/>
        <v>0</v>
      </c>
      <c r="AN48" s="16">
        <f t="shared" si="24"/>
        <v>0</v>
      </c>
      <c r="AO48" s="16">
        <f t="shared" si="24"/>
        <v>0</v>
      </c>
      <c r="AP48" s="16">
        <f t="shared" si="24"/>
        <v>0</v>
      </c>
      <c r="AQ48" s="16">
        <f t="shared" si="24"/>
        <v>0</v>
      </c>
      <c r="AR48" s="16">
        <f t="shared" si="24"/>
        <v>0</v>
      </c>
      <c r="AS48" s="16">
        <f t="shared" si="24"/>
        <v>0</v>
      </c>
      <c r="AT48" s="16">
        <f t="shared" si="24"/>
        <v>0</v>
      </c>
      <c r="AU48" s="16">
        <f t="shared" si="24"/>
        <v>0</v>
      </c>
      <c r="AV48" s="16">
        <f t="shared" si="24"/>
        <v>0</v>
      </c>
      <c r="AW48" s="16">
        <f t="shared" si="24"/>
        <v>0</v>
      </c>
      <c r="AX48" s="16">
        <f t="shared" si="24"/>
        <v>0</v>
      </c>
      <c r="AY48" s="16">
        <f t="shared" si="24"/>
        <v>0</v>
      </c>
      <c r="AZ48" s="16">
        <f t="shared" si="24"/>
        <v>0</v>
      </c>
      <c r="BA48" s="16">
        <f t="shared" si="24"/>
        <v>0</v>
      </c>
      <c r="BB48" s="16">
        <f t="shared" si="24"/>
        <v>0</v>
      </c>
      <c r="BC48" s="64">
        <f t="shared" si="24"/>
        <v>0</v>
      </c>
    </row>
    <row r="49" spans="1:55" x14ac:dyDescent="0.3">
      <c r="A49" s="48"/>
      <c r="BC49" s="50"/>
    </row>
    <row r="50" spans="1:55" ht="17.25" thickBot="1" x14ac:dyDescent="0.35">
      <c r="A50" s="53" t="s">
        <v>105</v>
      </c>
      <c r="B50" s="12"/>
      <c r="C50" s="12"/>
      <c r="D50" s="27">
        <f t="shared" ref="D50:BC50" si="25">+D33-D48</f>
        <v>0</v>
      </c>
      <c r="E50" s="27">
        <f t="shared" si="25"/>
        <v>0</v>
      </c>
      <c r="F50" s="27">
        <f t="shared" si="25"/>
        <v>0</v>
      </c>
      <c r="G50" s="27">
        <f t="shared" si="25"/>
        <v>0</v>
      </c>
      <c r="H50" s="27">
        <f t="shared" si="25"/>
        <v>0</v>
      </c>
      <c r="I50" s="27">
        <f t="shared" si="25"/>
        <v>0</v>
      </c>
      <c r="J50" s="27">
        <f t="shared" si="25"/>
        <v>0</v>
      </c>
      <c r="K50" s="27">
        <f t="shared" si="25"/>
        <v>0</v>
      </c>
      <c r="L50" s="27">
        <f t="shared" si="25"/>
        <v>0</v>
      </c>
      <c r="M50" s="27">
        <f t="shared" si="25"/>
        <v>0</v>
      </c>
      <c r="N50" s="27">
        <f t="shared" si="25"/>
        <v>0</v>
      </c>
      <c r="O50" s="27">
        <f t="shared" si="25"/>
        <v>0</v>
      </c>
      <c r="P50" s="27">
        <f t="shared" si="25"/>
        <v>0</v>
      </c>
      <c r="Q50" s="27">
        <f t="shared" si="25"/>
        <v>0</v>
      </c>
      <c r="R50" s="27">
        <f t="shared" si="25"/>
        <v>0</v>
      </c>
      <c r="S50" s="27">
        <f t="shared" si="25"/>
        <v>0</v>
      </c>
      <c r="T50" s="27">
        <f t="shared" si="25"/>
        <v>0</v>
      </c>
      <c r="U50" s="27">
        <f t="shared" si="25"/>
        <v>0</v>
      </c>
      <c r="V50" s="27">
        <f t="shared" si="25"/>
        <v>0</v>
      </c>
      <c r="W50" s="27">
        <f t="shared" si="25"/>
        <v>0</v>
      </c>
      <c r="X50" s="27">
        <f t="shared" si="25"/>
        <v>0</v>
      </c>
      <c r="Y50" s="27">
        <f t="shared" si="25"/>
        <v>0</v>
      </c>
      <c r="Z50" s="27">
        <f t="shared" si="25"/>
        <v>0</v>
      </c>
      <c r="AA50" s="27">
        <f t="shared" si="25"/>
        <v>0</v>
      </c>
      <c r="AB50" s="27">
        <f t="shared" si="25"/>
        <v>0</v>
      </c>
      <c r="AC50" s="27">
        <f t="shared" si="25"/>
        <v>0</v>
      </c>
      <c r="AD50" s="27">
        <f t="shared" si="25"/>
        <v>0</v>
      </c>
      <c r="AE50" s="27">
        <f t="shared" si="25"/>
        <v>0</v>
      </c>
      <c r="AF50" s="27">
        <f t="shared" si="25"/>
        <v>0</v>
      </c>
      <c r="AG50" s="27">
        <f t="shared" si="25"/>
        <v>0</v>
      </c>
      <c r="AH50" s="27">
        <f t="shared" si="25"/>
        <v>0</v>
      </c>
      <c r="AI50" s="27">
        <f t="shared" si="25"/>
        <v>0</v>
      </c>
      <c r="AJ50" s="27">
        <f t="shared" si="25"/>
        <v>0</v>
      </c>
      <c r="AK50" s="27">
        <f t="shared" si="25"/>
        <v>0</v>
      </c>
      <c r="AL50" s="27">
        <f t="shared" si="25"/>
        <v>0</v>
      </c>
      <c r="AM50" s="27">
        <f t="shared" si="25"/>
        <v>0</v>
      </c>
      <c r="AN50" s="27">
        <f t="shared" si="25"/>
        <v>0</v>
      </c>
      <c r="AO50" s="27">
        <f t="shared" si="25"/>
        <v>0</v>
      </c>
      <c r="AP50" s="27">
        <f t="shared" si="25"/>
        <v>0</v>
      </c>
      <c r="AQ50" s="27">
        <f t="shared" si="25"/>
        <v>0</v>
      </c>
      <c r="AR50" s="27">
        <f t="shared" si="25"/>
        <v>0</v>
      </c>
      <c r="AS50" s="27">
        <f t="shared" si="25"/>
        <v>0</v>
      </c>
      <c r="AT50" s="27">
        <f t="shared" si="25"/>
        <v>0</v>
      </c>
      <c r="AU50" s="27">
        <f t="shared" si="25"/>
        <v>0</v>
      </c>
      <c r="AV50" s="27">
        <f t="shared" si="25"/>
        <v>0</v>
      </c>
      <c r="AW50" s="27">
        <f t="shared" si="25"/>
        <v>0</v>
      </c>
      <c r="AX50" s="27">
        <f t="shared" si="25"/>
        <v>0</v>
      </c>
      <c r="AY50" s="27">
        <f t="shared" si="25"/>
        <v>0</v>
      </c>
      <c r="AZ50" s="27">
        <f t="shared" si="25"/>
        <v>0</v>
      </c>
      <c r="BA50" s="27">
        <f t="shared" si="25"/>
        <v>0</v>
      </c>
      <c r="BB50" s="27">
        <f t="shared" si="25"/>
        <v>0</v>
      </c>
      <c r="BC50" s="65">
        <f t="shared" si="25"/>
        <v>0</v>
      </c>
    </row>
    <row r="51" spans="1:55" ht="17.25" thickTop="1" x14ac:dyDescent="0.3">
      <c r="A51" s="48" t="s">
        <v>152</v>
      </c>
      <c r="D51" s="66" t="e">
        <f t="shared" ref="D51:BC51" si="26">+D50/D33</f>
        <v>#DIV/0!</v>
      </c>
      <c r="E51" s="66" t="e">
        <f t="shared" si="26"/>
        <v>#DIV/0!</v>
      </c>
      <c r="F51" s="66" t="e">
        <f t="shared" si="26"/>
        <v>#DIV/0!</v>
      </c>
      <c r="G51" s="66" t="e">
        <f t="shared" si="26"/>
        <v>#DIV/0!</v>
      </c>
      <c r="H51" s="66" t="e">
        <f t="shared" si="26"/>
        <v>#DIV/0!</v>
      </c>
      <c r="I51" s="66" t="e">
        <f t="shared" si="26"/>
        <v>#DIV/0!</v>
      </c>
      <c r="J51" s="66" t="e">
        <f t="shared" si="26"/>
        <v>#DIV/0!</v>
      </c>
      <c r="K51" s="66" t="e">
        <f t="shared" si="26"/>
        <v>#DIV/0!</v>
      </c>
      <c r="L51" s="66" t="e">
        <f t="shared" si="26"/>
        <v>#DIV/0!</v>
      </c>
      <c r="M51" s="66" t="e">
        <f t="shared" si="26"/>
        <v>#DIV/0!</v>
      </c>
      <c r="N51" s="66" t="e">
        <f t="shared" si="26"/>
        <v>#DIV/0!</v>
      </c>
      <c r="O51" s="66" t="e">
        <f t="shared" si="26"/>
        <v>#DIV/0!</v>
      </c>
      <c r="P51" s="66" t="e">
        <f t="shared" si="26"/>
        <v>#DIV/0!</v>
      </c>
      <c r="Q51" s="66" t="e">
        <f t="shared" si="26"/>
        <v>#DIV/0!</v>
      </c>
      <c r="R51" s="66" t="e">
        <f t="shared" si="26"/>
        <v>#DIV/0!</v>
      </c>
      <c r="S51" s="66" t="e">
        <f t="shared" si="26"/>
        <v>#DIV/0!</v>
      </c>
      <c r="T51" s="66" t="e">
        <f t="shared" si="26"/>
        <v>#DIV/0!</v>
      </c>
      <c r="U51" s="66" t="e">
        <f t="shared" si="26"/>
        <v>#DIV/0!</v>
      </c>
      <c r="V51" s="66" t="e">
        <f t="shared" si="26"/>
        <v>#DIV/0!</v>
      </c>
      <c r="W51" s="66" t="e">
        <f t="shared" si="26"/>
        <v>#DIV/0!</v>
      </c>
      <c r="X51" s="66" t="e">
        <f t="shared" si="26"/>
        <v>#DIV/0!</v>
      </c>
      <c r="Y51" s="66" t="e">
        <f t="shared" si="26"/>
        <v>#DIV/0!</v>
      </c>
      <c r="Z51" s="66" t="e">
        <f t="shared" si="26"/>
        <v>#DIV/0!</v>
      </c>
      <c r="AA51" s="66" t="e">
        <f t="shared" si="26"/>
        <v>#DIV/0!</v>
      </c>
      <c r="AB51" s="66" t="e">
        <f t="shared" si="26"/>
        <v>#DIV/0!</v>
      </c>
      <c r="AC51" s="66" t="e">
        <f t="shared" si="26"/>
        <v>#DIV/0!</v>
      </c>
      <c r="AD51" s="66" t="e">
        <f t="shared" si="26"/>
        <v>#DIV/0!</v>
      </c>
      <c r="AE51" s="66" t="e">
        <f t="shared" si="26"/>
        <v>#DIV/0!</v>
      </c>
      <c r="AF51" s="66" t="e">
        <f t="shared" si="26"/>
        <v>#DIV/0!</v>
      </c>
      <c r="AG51" s="66" t="e">
        <f t="shared" si="26"/>
        <v>#DIV/0!</v>
      </c>
      <c r="AH51" s="66" t="e">
        <f t="shared" si="26"/>
        <v>#DIV/0!</v>
      </c>
      <c r="AI51" s="66" t="e">
        <f t="shared" si="26"/>
        <v>#DIV/0!</v>
      </c>
      <c r="AJ51" s="66" t="e">
        <f t="shared" si="26"/>
        <v>#DIV/0!</v>
      </c>
      <c r="AK51" s="66" t="e">
        <f t="shared" si="26"/>
        <v>#DIV/0!</v>
      </c>
      <c r="AL51" s="66" t="e">
        <f t="shared" si="26"/>
        <v>#DIV/0!</v>
      </c>
      <c r="AM51" s="66" t="e">
        <f t="shared" si="26"/>
        <v>#DIV/0!</v>
      </c>
      <c r="AN51" s="66" t="e">
        <f t="shared" si="26"/>
        <v>#DIV/0!</v>
      </c>
      <c r="AO51" s="66" t="e">
        <f t="shared" si="26"/>
        <v>#DIV/0!</v>
      </c>
      <c r="AP51" s="66" t="e">
        <f t="shared" si="26"/>
        <v>#DIV/0!</v>
      </c>
      <c r="AQ51" s="66" t="e">
        <f t="shared" si="26"/>
        <v>#DIV/0!</v>
      </c>
      <c r="AR51" s="66" t="e">
        <f t="shared" si="26"/>
        <v>#DIV/0!</v>
      </c>
      <c r="AS51" s="66" t="e">
        <f t="shared" si="26"/>
        <v>#DIV/0!</v>
      </c>
      <c r="AT51" s="66" t="e">
        <f t="shared" si="26"/>
        <v>#DIV/0!</v>
      </c>
      <c r="AU51" s="66" t="e">
        <f t="shared" si="26"/>
        <v>#DIV/0!</v>
      </c>
      <c r="AV51" s="66" t="e">
        <f t="shared" si="26"/>
        <v>#DIV/0!</v>
      </c>
      <c r="AW51" s="66" t="e">
        <f t="shared" si="26"/>
        <v>#DIV/0!</v>
      </c>
      <c r="AX51" s="66" t="e">
        <f t="shared" si="26"/>
        <v>#DIV/0!</v>
      </c>
      <c r="AY51" s="66" t="e">
        <f t="shared" si="26"/>
        <v>#DIV/0!</v>
      </c>
      <c r="AZ51" s="66" t="e">
        <f t="shared" si="26"/>
        <v>#DIV/0!</v>
      </c>
      <c r="BA51" s="66" t="e">
        <f t="shared" si="26"/>
        <v>#DIV/0!</v>
      </c>
      <c r="BB51" s="66" t="e">
        <f t="shared" si="26"/>
        <v>#DIV/0!</v>
      </c>
      <c r="BC51" s="67" t="e">
        <f t="shared" si="26"/>
        <v>#DIV/0!</v>
      </c>
    </row>
    <row r="52" spans="1:55" ht="17.25" thickBot="1" x14ac:dyDescent="0.3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70"/>
    </row>
    <row r="53" spans="1:55" ht="17.25" thickBot="1" x14ac:dyDescent="0.35"/>
    <row r="54" spans="1:55" x14ac:dyDescent="0.3">
      <c r="A54" s="45" t="s">
        <v>97</v>
      </c>
      <c r="B54" s="46"/>
      <c r="C54" s="47"/>
      <c r="D54" s="84">
        <f>+D2</f>
        <v>45298</v>
      </c>
      <c r="E54" s="84">
        <f t="shared" ref="E54:BC55" si="27">+E2</f>
        <v>45305</v>
      </c>
      <c r="F54" s="84">
        <f t="shared" si="27"/>
        <v>45312</v>
      </c>
      <c r="G54" s="84">
        <f t="shared" si="27"/>
        <v>45319</v>
      </c>
      <c r="H54" s="84">
        <f t="shared" si="27"/>
        <v>45326</v>
      </c>
      <c r="I54" s="84">
        <f t="shared" si="27"/>
        <v>45333</v>
      </c>
      <c r="J54" s="84">
        <f t="shared" si="27"/>
        <v>45340</v>
      </c>
      <c r="K54" s="84">
        <f t="shared" si="27"/>
        <v>45347</v>
      </c>
      <c r="L54" s="84">
        <f t="shared" si="27"/>
        <v>45354</v>
      </c>
      <c r="M54" s="84">
        <f t="shared" si="27"/>
        <v>45361</v>
      </c>
      <c r="N54" s="84">
        <f t="shared" si="27"/>
        <v>45368</v>
      </c>
      <c r="O54" s="84">
        <f t="shared" si="27"/>
        <v>45375</v>
      </c>
      <c r="P54" s="84">
        <f t="shared" si="27"/>
        <v>45382</v>
      </c>
      <c r="Q54" s="84">
        <f t="shared" si="27"/>
        <v>45389</v>
      </c>
      <c r="R54" s="84">
        <f t="shared" si="27"/>
        <v>45396</v>
      </c>
      <c r="S54" s="84">
        <f t="shared" si="27"/>
        <v>45403</v>
      </c>
      <c r="T54" s="84">
        <f t="shared" si="27"/>
        <v>45410</v>
      </c>
      <c r="U54" s="84">
        <f t="shared" si="27"/>
        <v>45417</v>
      </c>
      <c r="V54" s="84">
        <f t="shared" si="27"/>
        <v>45424</v>
      </c>
      <c r="W54" s="84">
        <f t="shared" si="27"/>
        <v>45431</v>
      </c>
      <c r="X54" s="84">
        <f t="shared" si="27"/>
        <v>45438</v>
      </c>
      <c r="Y54" s="84">
        <f t="shared" si="27"/>
        <v>45445</v>
      </c>
      <c r="Z54" s="84">
        <f t="shared" si="27"/>
        <v>45452</v>
      </c>
      <c r="AA54" s="84">
        <f t="shared" si="27"/>
        <v>45459</v>
      </c>
      <c r="AB54" s="84">
        <f t="shared" si="27"/>
        <v>45466</v>
      </c>
      <c r="AC54" s="84">
        <f t="shared" si="27"/>
        <v>45473</v>
      </c>
      <c r="AD54" s="84">
        <f t="shared" si="27"/>
        <v>45480</v>
      </c>
      <c r="AE54" s="84">
        <f t="shared" si="27"/>
        <v>45487</v>
      </c>
      <c r="AF54" s="84">
        <f t="shared" si="27"/>
        <v>45494</v>
      </c>
      <c r="AG54" s="84">
        <f t="shared" si="27"/>
        <v>45501</v>
      </c>
      <c r="AH54" s="84">
        <f t="shared" si="27"/>
        <v>45508</v>
      </c>
      <c r="AI54" s="84">
        <f t="shared" si="27"/>
        <v>45515</v>
      </c>
      <c r="AJ54" s="84">
        <f t="shared" si="27"/>
        <v>45522</v>
      </c>
      <c r="AK54" s="84">
        <f t="shared" si="27"/>
        <v>45529</v>
      </c>
      <c r="AL54" s="84">
        <f t="shared" si="27"/>
        <v>45536</v>
      </c>
      <c r="AM54" s="84">
        <f t="shared" si="27"/>
        <v>45543</v>
      </c>
      <c r="AN54" s="84">
        <f t="shared" si="27"/>
        <v>45550</v>
      </c>
      <c r="AO54" s="84">
        <f t="shared" si="27"/>
        <v>45557</v>
      </c>
      <c r="AP54" s="84">
        <f t="shared" si="27"/>
        <v>45564</v>
      </c>
      <c r="AQ54" s="84">
        <f t="shared" si="27"/>
        <v>45571</v>
      </c>
      <c r="AR54" s="84">
        <f t="shared" si="27"/>
        <v>45578</v>
      </c>
      <c r="AS54" s="84">
        <f t="shared" si="27"/>
        <v>45585</v>
      </c>
      <c r="AT54" s="84">
        <f t="shared" si="27"/>
        <v>45592</v>
      </c>
      <c r="AU54" s="84">
        <f t="shared" si="27"/>
        <v>45599</v>
      </c>
      <c r="AV54" s="84">
        <f t="shared" si="27"/>
        <v>45606</v>
      </c>
      <c r="AW54" s="84">
        <f t="shared" si="27"/>
        <v>45613</v>
      </c>
      <c r="AX54" s="84">
        <f t="shared" si="27"/>
        <v>45620</v>
      </c>
      <c r="AY54" s="84">
        <f t="shared" si="27"/>
        <v>45627</v>
      </c>
      <c r="AZ54" s="84">
        <f t="shared" si="27"/>
        <v>45634</v>
      </c>
      <c r="BA54" s="84">
        <f t="shared" si="27"/>
        <v>45641</v>
      </c>
      <c r="BB54" s="84">
        <f t="shared" si="27"/>
        <v>45648</v>
      </c>
      <c r="BC54" s="84">
        <f t="shared" si="27"/>
        <v>45655</v>
      </c>
    </row>
    <row r="55" spans="1:55" x14ac:dyDescent="0.3">
      <c r="A55" s="76" t="s">
        <v>153</v>
      </c>
      <c r="D55" s="83" t="str">
        <f>+D3</f>
        <v>Week 1</v>
      </c>
      <c r="E55" s="83" t="str">
        <f t="shared" si="27"/>
        <v>Week 2</v>
      </c>
      <c r="F55" s="83" t="str">
        <f t="shared" si="27"/>
        <v>Week 3</v>
      </c>
      <c r="G55" s="83" t="str">
        <f t="shared" si="27"/>
        <v>Week 4</v>
      </c>
      <c r="H55" s="83" t="str">
        <f t="shared" si="27"/>
        <v>Week 5</v>
      </c>
      <c r="I55" s="83" t="str">
        <f t="shared" si="27"/>
        <v>Week 6</v>
      </c>
      <c r="J55" s="83" t="str">
        <f t="shared" si="27"/>
        <v>Week 7</v>
      </c>
      <c r="K55" s="83" t="str">
        <f t="shared" si="27"/>
        <v>Week 8</v>
      </c>
      <c r="L55" s="83" t="str">
        <f t="shared" si="27"/>
        <v>Week 9</v>
      </c>
      <c r="M55" s="83" t="str">
        <f t="shared" si="27"/>
        <v>Week 10</v>
      </c>
      <c r="N55" s="83" t="str">
        <f t="shared" si="27"/>
        <v>Week 11</v>
      </c>
      <c r="O55" s="83" t="str">
        <f t="shared" si="27"/>
        <v>Week 12</v>
      </c>
      <c r="P55" s="83" t="str">
        <f t="shared" si="27"/>
        <v>Week 13</v>
      </c>
      <c r="Q55" s="83" t="str">
        <f t="shared" si="27"/>
        <v>Week 14</v>
      </c>
      <c r="R55" s="83" t="str">
        <f t="shared" si="27"/>
        <v>Week 15</v>
      </c>
      <c r="S55" s="83" t="str">
        <f t="shared" si="27"/>
        <v>Week 16</v>
      </c>
      <c r="T55" s="83" t="str">
        <f t="shared" si="27"/>
        <v>Week 17</v>
      </c>
      <c r="U55" s="83" t="str">
        <f t="shared" si="27"/>
        <v>Week 18</v>
      </c>
      <c r="V55" s="83" t="str">
        <f t="shared" si="27"/>
        <v>Week 19</v>
      </c>
      <c r="W55" s="83" t="str">
        <f t="shared" si="27"/>
        <v>Week 20</v>
      </c>
      <c r="X55" s="83" t="str">
        <f t="shared" si="27"/>
        <v>Week 21</v>
      </c>
      <c r="Y55" s="83" t="str">
        <f t="shared" si="27"/>
        <v>Week 22</v>
      </c>
      <c r="Z55" s="83" t="str">
        <f t="shared" si="27"/>
        <v>Week 23</v>
      </c>
      <c r="AA55" s="83" t="str">
        <f t="shared" si="27"/>
        <v>Week 24</v>
      </c>
      <c r="AB55" s="83" t="str">
        <f t="shared" si="27"/>
        <v>Week 25</v>
      </c>
      <c r="AC55" s="83" t="str">
        <f t="shared" si="27"/>
        <v>Week 26</v>
      </c>
      <c r="AD55" s="83" t="str">
        <f t="shared" si="27"/>
        <v>Week 27</v>
      </c>
      <c r="AE55" s="83" t="str">
        <f t="shared" si="27"/>
        <v>Week 28</v>
      </c>
      <c r="AF55" s="83" t="str">
        <f t="shared" si="27"/>
        <v>Week 29</v>
      </c>
      <c r="AG55" s="83" t="str">
        <f t="shared" si="27"/>
        <v>Week 30</v>
      </c>
      <c r="AH55" s="83" t="str">
        <f t="shared" si="27"/>
        <v>Week 31</v>
      </c>
      <c r="AI55" s="83" t="str">
        <f t="shared" si="27"/>
        <v>Week 32</v>
      </c>
      <c r="AJ55" s="83" t="str">
        <f t="shared" si="27"/>
        <v>Week 33</v>
      </c>
      <c r="AK55" s="83" t="str">
        <f t="shared" si="27"/>
        <v>Week 34</v>
      </c>
      <c r="AL55" s="83" t="str">
        <f t="shared" si="27"/>
        <v>Week 35</v>
      </c>
      <c r="AM55" s="83" t="str">
        <f t="shared" si="27"/>
        <v>Week 36</v>
      </c>
      <c r="AN55" s="83" t="str">
        <f t="shared" si="27"/>
        <v>Week 37</v>
      </c>
      <c r="AO55" s="83" t="str">
        <f t="shared" si="27"/>
        <v>Week 38</v>
      </c>
      <c r="AP55" s="83" t="str">
        <f t="shared" si="27"/>
        <v>Week 39</v>
      </c>
      <c r="AQ55" s="83" t="str">
        <f t="shared" si="27"/>
        <v>Week 40</v>
      </c>
      <c r="AR55" s="83" t="str">
        <f t="shared" si="27"/>
        <v>Week 41</v>
      </c>
      <c r="AS55" s="83" t="str">
        <f t="shared" si="27"/>
        <v>Week 42</v>
      </c>
      <c r="AT55" s="83" t="str">
        <f t="shared" si="27"/>
        <v>Week 43</v>
      </c>
      <c r="AU55" s="83" t="str">
        <f t="shared" si="27"/>
        <v>Week 44</v>
      </c>
      <c r="AV55" s="83" t="str">
        <f t="shared" si="27"/>
        <v>Week 45</v>
      </c>
      <c r="AW55" s="83" t="str">
        <f t="shared" si="27"/>
        <v>Week 46</v>
      </c>
      <c r="AX55" s="83" t="str">
        <f t="shared" si="27"/>
        <v>Week 47</v>
      </c>
      <c r="AY55" s="83" t="str">
        <f t="shared" si="27"/>
        <v>Week 48</v>
      </c>
      <c r="AZ55" s="83" t="str">
        <f t="shared" si="27"/>
        <v>Week 49</v>
      </c>
      <c r="BA55" s="83" t="str">
        <f t="shared" si="27"/>
        <v>Week 50</v>
      </c>
      <c r="BB55" s="83" t="str">
        <f t="shared" si="27"/>
        <v>Week 51</v>
      </c>
      <c r="BC55" s="83" t="str">
        <f t="shared" si="27"/>
        <v>Week 52</v>
      </c>
    </row>
    <row r="56" spans="1:55" x14ac:dyDescent="0.3">
      <c r="A56" s="53"/>
      <c r="B56" s="12"/>
      <c r="BC56" s="50"/>
    </row>
    <row r="57" spans="1:55" x14ac:dyDescent="0.3">
      <c r="A57" s="48" t="s">
        <v>154</v>
      </c>
      <c r="BC57" s="50"/>
    </row>
    <row r="58" spans="1:55" ht="17.25" thickBot="1" x14ac:dyDescent="0.35">
      <c r="A58" s="53" t="s">
        <v>155</v>
      </c>
      <c r="B58" s="12"/>
      <c r="D58" s="23"/>
      <c r="E58" s="23"/>
      <c r="F58" s="24">
        <f>SUM(D33:E33)-SUM(D38:E40)-SUM(D46:E46)</f>
        <v>0</v>
      </c>
      <c r="G58" s="23"/>
      <c r="H58" s="24">
        <f>SUM(F33:G33)-SUM(F38:G40)-SUM(F46:G46)</f>
        <v>0</v>
      </c>
      <c r="I58" s="23"/>
      <c r="J58" s="24">
        <f>SUM(H33:I33)-SUM(H38:I40)-SUM(H46:I46)</f>
        <v>0</v>
      </c>
      <c r="K58" s="23"/>
      <c r="L58" s="24">
        <f>SUM(J33:K33)-SUM(J38:K40)-SUM(J46:K46)</f>
        <v>0</v>
      </c>
      <c r="M58" s="23"/>
      <c r="N58" s="24">
        <f>SUM(L33:M33)-SUM(L38:M40)-SUM(L46:M46)</f>
        <v>0</v>
      </c>
      <c r="O58" s="23"/>
      <c r="P58" s="24">
        <f>SUM(N33:O33)-SUM(N38:O40)-SUM(N46:O46)</f>
        <v>0</v>
      </c>
      <c r="Q58" s="23"/>
      <c r="R58" s="24">
        <f>SUM(P33:Q33)-SUM(P38:Q40)-SUM(P46:Q46)</f>
        <v>0</v>
      </c>
      <c r="S58" s="23"/>
      <c r="T58" s="24">
        <f>SUM(R33:S33)-SUM(R38:S40)-SUM(R46:S46)</f>
        <v>0</v>
      </c>
      <c r="U58" s="23"/>
      <c r="V58" s="24">
        <f>SUM(T33:U33)-SUM(T38:U40)-SUM(T46:U46)</f>
        <v>0</v>
      </c>
      <c r="W58" s="23"/>
      <c r="X58" s="24">
        <f>SUM(V33:W33)-SUM(V38:W40)-SUM(V46:W46)</f>
        <v>0</v>
      </c>
      <c r="Y58" s="23"/>
      <c r="Z58" s="24">
        <f>SUM(X33:Y33)-SUM(X38:Y40)-SUM(X46:Y46)</f>
        <v>0</v>
      </c>
      <c r="AA58" s="23"/>
      <c r="AB58" s="24">
        <f>SUM(Z33:AA33)-SUM(Z38:AA40)-SUM(Z46:AA46)</f>
        <v>0</v>
      </c>
      <c r="AC58" s="23"/>
      <c r="AD58" s="24">
        <f>SUM(AB33:AC33)-SUM(AB38:AC40)-SUM(AB46:AC46)</f>
        <v>0</v>
      </c>
      <c r="AE58" s="23"/>
      <c r="AF58" s="24">
        <f>SUM(AD33:AE33)-SUM(AD38:AE40)-SUM(AD46:AE46)</f>
        <v>0</v>
      </c>
      <c r="AG58" s="23"/>
      <c r="AH58" s="24">
        <f>SUM(AF33:AG33)-SUM(AF38:AG40)-SUM(AF46:AG46)</f>
        <v>0</v>
      </c>
      <c r="AI58" s="23"/>
      <c r="AJ58" s="24">
        <f>SUM(AH33:AI33)-SUM(AH38:AI40)-SUM(AH46:AI46)</f>
        <v>0</v>
      </c>
      <c r="AK58" s="23"/>
      <c r="AL58" s="24">
        <f>SUM(AJ33:AK33)-SUM(AJ38:AK40)-SUM(AJ46:AK46)</f>
        <v>0</v>
      </c>
      <c r="AM58" s="23"/>
      <c r="AN58" s="24">
        <f>SUM(AL33:AM33)-SUM(AL38:AM40)-SUM(AL46:AM46)</f>
        <v>0</v>
      </c>
      <c r="AO58" s="23"/>
      <c r="AP58" s="24">
        <f>SUM(AN33:AO33)-SUM(AN38:AO40)-SUM(AN46:AO46)</f>
        <v>0</v>
      </c>
      <c r="AQ58" s="23"/>
      <c r="AR58" s="24">
        <f>SUM(AP33:AQ33)-SUM(AP38:AQ40)-SUM(AP46:AQ46)</f>
        <v>0</v>
      </c>
      <c r="AS58" s="23"/>
      <c r="AT58" s="24">
        <f>SUM(AR33:AS33)-SUM(AR38:AS40)-SUM(AR46:AS46)</f>
        <v>0</v>
      </c>
      <c r="AU58" s="23"/>
      <c r="AV58" s="24">
        <f>SUM(AT33:AU33)-SUM(AT38:AU40)-SUM(AT46:AU46)</f>
        <v>0</v>
      </c>
      <c r="AW58" s="23"/>
      <c r="AX58" s="24">
        <f>SUM(AV33:AW33)-SUM(AV38:AW40)-SUM(AV46:AW46)</f>
        <v>0</v>
      </c>
      <c r="AY58" s="23"/>
      <c r="AZ58" s="24">
        <f>SUM(AX33:AY33)-SUM(AX38:AY40)-SUM(AX46:AY46)</f>
        <v>0</v>
      </c>
      <c r="BA58" s="23"/>
      <c r="BB58" s="24">
        <f>SUM(AZ33:BA33)-SUM(AZ38:BA40)-SUM(AZ46:BA46)</f>
        <v>0</v>
      </c>
      <c r="BC58" s="71"/>
    </row>
    <row r="59" spans="1:55" ht="17.25" thickTop="1" x14ac:dyDescent="0.3">
      <c r="A59" s="48"/>
      <c r="BC59" s="50"/>
    </row>
    <row r="60" spans="1:55" x14ac:dyDescent="0.3">
      <c r="A60" s="53" t="s">
        <v>98</v>
      </c>
      <c r="B60" s="12"/>
      <c r="BC60" s="50"/>
    </row>
    <row r="61" spans="1:55" x14ac:dyDescent="0.3">
      <c r="A61" s="48" t="s">
        <v>129</v>
      </c>
      <c r="D61" s="25">
        <f t="shared" ref="D61:BC61" ca="1" si="28">+D26</f>
        <v>0</v>
      </c>
      <c r="E61" s="25">
        <f t="shared" ca="1" si="28"/>
        <v>0</v>
      </c>
      <c r="F61" s="25">
        <f t="shared" ca="1" si="28"/>
        <v>0</v>
      </c>
      <c r="G61" s="25">
        <f t="shared" ca="1" si="28"/>
        <v>0</v>
      </c>
      <c r="H61" s="25">
        <f t="shared" ca="1" si="28"/>
        <v>0</v>
      </c>
      <c r="I61" s="25">
        <f t="shared" ca="1" si="28"/>
        <v>0</v>
      </c>
      <c r="J61" s="25">
        <f t="shared" ca="1" si="28"/>
        <v>0</v>
      </c>
      <c r="K61" s="25">
        <f t="shared" ca="1" si="28"/>
        <v>0</v>
      </c>
      <c r="L61" s="25">
        <f t="shared" ca="1" si="28"/>
        <v>0</v>
      </c>
      <c r="M61" s="25">
        <f t="shared" ca="1" si="28"/>
        <v>0</v>
      </c>
      <c r="N61" s="25">
        <f t="shared" ca="1" si="28"/>
        <v>0</v>
      </c>
      <c r="O61" s="25">
        <f t="shared" ca="1" si="28"/>
        <v>0</v>
      </c>
      <c r="P61" s="25">
        <f t="shared" ca="1" si="28"/>
        <v>0</v>
      </c>
      <c r="Q61" s="25">
        <f t="shared" ca="1" si="28"/>
        <v>0</v>
      </c>
      <c r="R61" s="25">
        <f t="shared" ca="1" si="28"/>
        <v>0</v>
      </c>
      <c r="S61" s="25">
        <f t="shared" ca="1" si="28"/>
        <v>0</v>
      </c>
      <c r="T61" s="25">
        <f t="shared" ca="1" si="28"/>
        <v>0</v>
      </c>
      <c r="U61" s="25">
        <f t="shared" ca="1" si="28"/>
        <v>0</v>
      </c>
      <c r="V61" s="25">
        <f t="shared" ca="1" si="28"/>
        <v>0</v>
      </c>
      <c r="W61" s="25">
        <f t="shared" ca="1" si="28"/>
        <v>0</v>
      </c>
      <c r="X61" s="25">
        <f t="shared" ca="1" si="28"/>
        <v>0</v>
      </c>
      <c r="Y61" s="25">
        <f t="shared" ca="1" si="28"/>
        <v>0</v>
      </c>
      <c r="Z61" s="25">
        <f t="shared" ca="1" si="28"/>
        <v>0</v>
      </c>
      <c r="AA61" s="25">
        <f t="shared" ca="1" si="28"/>
        <v>0</v>
      </c>
      <c r="AB61" s="25">
        <f t="shared" ca="1" si="28"/>
        <v>0</v>
      </c>
      <c r="AC61" s="25">
        <f t="shared" ca="1" si="28"/>
        <v>0</v>
      </c>
      <c r="AD61" s="25">
        <f t="shared" ca="1" si="28"/>
        <v>0</v>
      </c>
      <c r="AE61" s="25">
        <f t="shared" ca="1" si="28"/>
        <v>0</v>
      </c>
      <c r="AF61" s="25">
        <f t="shared" ca="1" si="28"/>
        <v>0</v>
      </c>
      <c r="AG61" s="25">
        <f t="shared" ca="1" si="28"/>
        <v>0</v>
      </c>
      <c r="AH61" s="25">
        <f t="shared" ca="1" si="28"/>
        <v>0</v>
      </c>
      <c r="AI61" s="25">
        <f t="shared" ca="1" si="28"/>
        <v>0</v>
      </c>
      <c r="AJ61" s="25">
        <f t="shared" ca="1" si="28"/>
        <v>0</v>
      </c>
      <c r="AK61" s="25">
        <f t="shared" ca="1" si="28"/>
        <v>0</v>
      </c>
      <c r="AL61" s="25">
        <f t="shared" ca="1" si="28"/>
        <v>0</v>
      </c>
      <c r="AM61" s="25">
        <f t="shared" ca="1" si="28"/>
        <v>0</v>
      </c>
      <c r="AN61" s="25">
        <f t="shared" ca="1" si="28"/>
        <v>0</v>
      </c>
      <c r="AO61" s="25">
        <f t="shared" ca="1" si="28"/>
        <v>0</v>
      </c>
      <c r="AP61" s="25">
        <f t="shared" ca="1" si="28"/>
        <v>0</v>
      </c>
      <c r="AQ61" s="25">
        <f t="shared" ca="1" si="28"/>
        <v>0</v>
      </c>
      <c r="AR61" s="25">
        <f t="shared" ca="1" si="28"/>
        <v>0</v>
      </c>
      <c r="AS61" s="25">
        <f t="shared" ca="1" si="28"/>
        <v>0</v>
      </c>
      <c r="AT61" s="25">
        <f t="shared" ca="1" si="28"/>
        <v>0</v>
      </c>
      <c r="AU61" s="25">
        <f t="shared" ca="1" si="28"/>
        <v>0</v>
      </c>
      <c r="AV61" s="25">
        <f t="shared" ca="1" si="28"/>
        <v>0</v>
      </c>
      <c r="AW61" s="25">
        <f t="shared" ca="1" si="28"/>
        <v>0</v>
      </c>
      <c r="AX61" s="25">
        <f t="shared" ca="1" si="28"/>
        <v>0</v>
      </c>
      <c r="AY61" s="25">
        <f t="shared" ca="1" si="28"/>
        <v>0</v>
      </c>
      <c r="AZ61" s="25">
        <f t="shared" ca="1" si="28"/>
        <v>0</v>
      </c>
      <c r="BA61" s="25">
        <f t="shared" ca="1" si="28"/>
        <v>0</v>
      </c>
      <c r="BB61" s="25">
        <f t="shared" ca="1" si="28"/>
        <v>0</v>
      </c>
      <c r="BC61" s="72">
        <f t="shared" ca="1" si="28"/>
        <v>0</v>
      </c>
    </row>
    <row r="62" spans="1:55" x14ac:dyDescent="0.3">
      <c r="A62" s="48" t="s">
        <v>110</v>
      </c>
      <c r="F62" s="25">
        <f>SUM(D41:E41)</f>
        <v>0</v>
      </c>
      <c r="H62" s="25">
        <f>SUM(F41:G41)</f>
        <v>0</v>
      </c>
      <c r="J62" s="25">
        <f>SUM(H41:I41)</f>
        <v>0</v>
      </c>
      <c r="L62" s="25">
        <f>SUM(J41:K41)</f>
        <v>0</v>
      </c>
      <c r="N62" s="25">
        <f>SUM(L41:M41)</f>
        <v>0</v>
      </c>
      <c r="P62" s="25">
        <f>SUM(N41:O41)</f>
        <v>0</v>
      </c>
      <c r="R62" s="25">
        <f>SUM(P41:Q41)</f>
        <v>0</v>
      </c>
      <c r="T62" s="25">
        <f>SUM(R41:S41)</f>
        <v>0</v>
      </c>
      <c r="V62" s="25">
        <f>SUM(T41:U41)</f>
        <v>0</v>
      </c>
      <c r="X62" s="25">
        <f>SUM(V41:W41)</f>
        <v>0</v>
      </c>
      <c r="Z62" s="25">
        <f>SUM(X41:Y41)</f>
        <v>0</v>
      </c>
      <c r="AB62" s="25">
        <f>SUM(Z41:AA41)</f>
        <v>0</v>
      </c>
      <c r="AD62" s="25">
        <f>SUM(AB41:AC41)</f>
        <v>0</v>
      </c>
      <c r="AF62" s="25">
        <f>SUM(AD41:AE41)</f>
        <v>0</v>
      </c>
      <c r="AH62" s="25">
        <f>SUM(AF41:AG41)</f>
        <v>0</v>
      </c>
      <c r="AJ62" s="25">
        <f>SUM(AH41:AI41)</f>
        <v>0</v>
      </c>
      <c r="AL62" s="25">
        <f>SUM(AJ41:AK41)</f>
        <v>0</v>
      </c>
      <c r="AN62" s="25">
        <f>SUM(AL41:AM41)</f>
        <v>0</v>
      </c>
      <c r="BC62" s="50"/>
    </row>
    <row r="63" spans="1:55" x14ac:dyDescent="0.3">
      <c r="A63" s="54" t="s">
        <v>111</v>
      </c>
      <c r="B63" s="13"/>
      <c r="D63" s="25">
        <f>+D42</f>
        <v>0</v>
      </c>
      <c r="E63" s="25">
        <f t="shared" ref="E63:BC65" si="29">+E42</f>
        <v>0</v>
      </c>
      <c r="F63" s="25">
        <f t="shared" si="29"/>
        <v>0</v>
      </c>
      <c r="G63" s="25">
        <f t="shared" si="29"/>
        <v>0</v>
      </c>
      <c r="H63" s="25">
        <f t="shared" si="29"/>
        <v>0</v>
      </c>
      <c r="I63" s="25">
        <f t="shared" si="29"/>
        <v>0</v>
      </c>
      <c r="J63" s="25">
        <f t="shared" si="29"/>
        <v>0</v>
      </c>
      <c r="K63" s="25">
        <f t="shared" si="29"/>
        <v>0</v>
      </c>
      <c r="L63" s="25">
        <f t="shared" si="29"/>
        <v>0</v>
      </c>
      <c r="M63" s="25">
        <f t="shared" si="29"/>
        <v>0</v>
      </c>
      <c r="N63" s="25">
        <f t="shared" si="29"/>
        <v>0</v>
      </c>
      <c r="O63" s="25">
        <f t="shared" si="29"/>
        <v>0</v>
      </c>
      <c r="P63" s="25">
        <f t="shared" si="29"/>
        <v>0</v>
      </c>
      <c r="Q63" s="25">
        <f t="shared" si="29"/>
        <v>0</v>
      </c>
      <c r="R63" s="25">
        <f t="shared" si="29"/>
        <v>0</v>
      </c>
      <c r="S63" s="25">
        <f t="shared" si="29"/>
        <v>0</v>
      </c>
      <c r="T63" s="25">
        <f t="shared" si="29"/>
        <v>0</v>
      </c>
      <c r="U63" s="25">
        <f t="shared" si="29"/>
        <v>0</v>
      </c>
      <c r="V63" s="25">
        <f t="shared" si="29"/>
        <v>0</v>
      </c>
      <c r="W63" s="25">
        <f t="shared" si="29"/>
        <v>0</v>
      </c>
      <c r="X63" s="25">
        <f t="shared" si="29"/>
        <v>0</v>
      </c>
      <c r="Y63" s="25">
        <f t="shared" si="29"/>
        <v>0</v>
      </c>
      <c r="Z63" s="25">
        <f t="shared" si="29"/>
        <v>0</v>
      </c>
      <c r="AA63" s="25">
        <f t="shared" si="29"/>
        <v>0</v>
      </c>
      <c r="AB63" s="25">
        <f t="shared" si="29"/>
        <v>0</v>
      </c>
      <c r="AC63" s="25">
        <f t="shared" si="29"/>
        <v>0</v>
      </c>
      <c r="AD63" s="25">
        <f t="shared" si="29"/>
        <v>0</v>
      </c>
      <c r="AE63" s="25">
        <f t="shared" si="29"/>
        <v>0</v>
      </c>
      <c r="AF63" s="25">
        <f t="shared" si="29"/>
        <v>0</v>
      </c>
      <c r="AG63" s="25">
        <f t="shared" si="29"/>
        <v>0</v>
      </c>
      <c r="AH63" s="25">
        <f t="shared" si="29"/>
        <v>0</v>
      </c>
      <c r="AI63" s="25">
        <f t="shared" si="29"/>
        <v>0</v>
      </c>
      <c r="AJ63" s="25">
        <f t="shared" si="29"/>
        <v>0</v>
      </c>
      <c r="AK63" s="25">
        <f t="shared" si="29"/>
        <v>0</v>
      </c>
      <c r="AL63" s="25">
        <f t="shared" si="29"/>
        <v>0</v>
      </c>
      <c r="AM63" s="25">
        <f t="shared" si="29"/>
        <v>0</v>
      </c>
      <c r="AN63" s="25">
        <f t="shared" si="29"/>
        <v>0</v>
      </c>
      <c r="AO63" s="25">
        <f t="shared" si="29"/>
        <v>0</v>
      </c>
      <c r="AP63" s="25">
        <f t="shared" si="29"/>
        <v>0</v>
      </c>
      <c r="AQ63" s="25">
        <f t="shared" si="29"/>
        <v>0</v>
      </c>
      <c r="AR63" s="25">
        <f t="shared" si="29"/>
        <v>0</v>
      </c>
      <c r="AS63" s="25">
        <f t="shared" si="29"/>
        <v>0</v>
      </c>
      <c r="AT63" s="25">
        <f t="shared" si="29"/>
        <v>0</v>
      </c>
      <c r="AU63" s="25">
        <f t="shared" si="29"/>
        <v>0</v>
      </c>
      <c r="AV63" s="25">
        <f t="shared" si="29"/>
        <v>0</v>
      </c>
      <c r="AW63" s="25">
        <f t="shared" si="29"/>
        <v>0</v>
      </c>
      <c r="AX63" s="25">
        <f t="shared" si="29"/>
        <v>0</v>
      </c>
      <c r="AY63" s="25">
        <f t="shared" si="29"/>
        <v>0</v>
      </c>
      <c r="AZ63" s="25">
        <f t="shared" si="29"/>
        <v>0</v>
      </c>
      <c r="BA63" s="25">
        <f t="shared" si="29"/>
        <v>0</v>
      </c>
      <c r="BB63" s="25">
        <f t="shared" si="29"/>
        <v>0</v>
      </c>
      <c r="BC63" s="25">
        <f t="shared" si="29"/>
        <v>0</v>
      </c>
    </row>
    <row r="64" spans="1:55" x14ac:dyDescent="0.3">
      <c r="A64" s="54" t="s">
        <v>112</v>
      </c>
      <c r="B64" s="13"/>
      <c r="D64" s="25">
        <f t="shared" ref="D64:S65" si="30">+D43</f>
        <v>0</v>
      </c>
      <c r="E64" s="25">
        <f t="shared" si="30"/>
        <v>0</v>
      </c>
      <c r="F64" s="25">
        <f t="shared" si="30"/>
        <v>0</v>
      </c>
      <c r="G64" s="25">
        <f t="shared" si="30"/>
        <v>0</v>
      </c>
      <c r="H64" s="25">
        <f t="shared" si="30"/>
        <v>0</v>
      </c>
      <c r="I64" s="25">
        <f t="shared" si="30"/>
        <v>0</v>
      </c>
      <c r="J64" s="25">
        <f t="shared" si="30"/>
        <v>0</v>
      </c>
      <c r="K64" s="25">
        <f t="shared" si="30"/>
        <v>0</v>
      </c>
      <c r="L64" s="25">
        <f t="shared" si="30"/>
        <v>0</v>
      </c>
      <c r="M64" s="25">
        <f t="shared" si="30"/>
        <v>0</v>
      </c>
      <c r="N64" s="25">
        <f t="shared" si="30"/>
        <v>0</v>
      </c>
      <c r="O64" s="25">
        <f t="shared" si="30"/>
        <v>0</v>
      </c>
      <c r="P64" s="25">
        <f t="shared" si="30"/>
        <v>0</v>
      </c>
      <c r="Q64" s="25">
        <f t="shared" si="30"/>
        <v>0</v>
      </c>
      <c r="R64" s="25">
        <f t="shared" si="30"/>
        <v>0</v>
      </c>
      <c r="S64" s="25">
        <f t="shared" si="30"/>
        <v>0</v>
      </c>
      <c r="T64" s="25">
        <f t="shared" si="29"/>
        <v>0</v>
      </c>
      <c r="U64" s="25">
        <f t="shared" si="29"/>
        <v>0</v>
      </c>
      <c r="V64" s="25">
        <f t="shared" si="29"/>
        <v>0</v>
      </c>
      <c r="W64" s="25">
        <f t="shared" si="29"/>
        <v>0</v>
      </c>
      <c r="X64" s="25">
        <f t="shared" si="29"/>
        <v>0</v>
      </c>
      <c r="Y64" s="25">
        <f t="shared" si="29"/>
        <v>0</v>
      </c>
      <c r="Z64" s="25">
        <f t="shared" si="29"/>
        <v>0</v>
      </c>
      <c r="AA64" s="25">
        <f t="shared" si="29"/>
        <v>0</v>
      </c>
      <c r="AB64" s="25">
        <f t="shared" si="29"/>
        <v>0</v>
      </c>
      <c r="AC64" s="25">
        <f t="shared" si="29"/>
        <v>0</v>
      </c>
      <c r="AD64" s="25">
        <f t="shared" si="29"/>
        <v>0</v>
      </c>
      <c r="AE64" s="25">
        <f t="shared" si="29"/>
        <v>0</v>
      </c>
      <c r="AF64" s="25">
        <f t="shared" si="29"/>
        <v>0</v>
      </c>
      <c r="AG64" s="25">
        <f t="shared" si="29"/>
        <v>0</v>
      </c>
      <c r="AH64" s="25">
        <f t="shared" si="29"/>
        <v>0</v>
      </c>
      <c r="AI64" s="25">
        <f t="shared" si="29"/>
        <v>0</v>
      </c>
      <c r="AJ64" s="25">
        <f t="shared" si="29"/>
        <v>0</v>
      </c>
      <c r="AK64" s="25">
        <f t="shared" si="29"/>
        <v>0</v>
      </c>
      <c r="AL64" s="25">
        <f t="shared" si="29"/>
        <v>0</v>
      </c>
      <c r="AM64" s="25">
        <f t="shared" si="29"/>
        <v>0</v>
      </c>
      <c r="AN64" s="25">
        <f t="shared" si="29"/>
        <v>0</v>
      </c>
      <c r="AO64" s="25">
        <f t="shared" si="29"/>
        <v>0</v>
      </c>
      <c r="AP64" s="25">
        <f t="shared" si="29"/>
        <v>0</v>
      </c>
      <c r="AQ64" s="25">
        <f t="shared" si="29"/>
        <v>0</v>
      </c>
      <c r="AR64" s="25">
        <f t="shared" si="29"/>
        <v>0</v>
      </c>
      <c r="AS64" s="25">
        <f t="shared" si="29"/>
        <v>0</v>
      </c>
      <c r="AT64" s="25">
        <f t="shared" si="29"/>
        <v>0</v>
      </c>
      <c r="AU64" s="25">
        <f t="shared" si="29"/>
        <v>0</v>
      </c>
      <c r="AV64" s="25">
        <f t="shared" si="29"/>
        <v>0</v>
      </c>
      <c r="AW64" s="25">
        <f t="shared" si="29"/>
        <v>0</v>
      </c>
      <c r="AX64" s="25">
        <f t="shared" si="29"/>
        <v>0</v>
      </c>
      <c r="AY64" s="25">
        <f t="shared" si="29"/>
        <v>0</v>
      </c>
      <c r="AZ64" s="25">
        <f t="shared" si="29"/>
        <v>0</v>
      </c>
      <c r="BA64" s="25">
        <f t="shared" si="29"/>
        <v>0</v>
      </c>
      <c r="BB64" s="25">
        <f t="shared" si="29"/>
        <v>0</v>
      </c>
      <c r="BC64" s="25">
        <f t="shared" si="29"/>
        <v>0</v>
      </c>
    </row>
    <row r="65" spans="1:55" x14ac:dyDescent="0.3">
      <c r="A65" s="54" t="s">
        <v>113</v>
      </c>
      <c r="B65" s="13"/>
      <c r="D65" s="25">
        <f t="shared" si="30"/>
        <v>0</v>
      </c>
      <c r="E65" s="25">
        <f t="shared" si="29"/>
        <v>0</v>
      </c>
      <c r="F65" s="25">
        <f t="shared" si="29"/>
        <v>0</v>
      </c>
      <c r="G65" s="25">
        <f t="shared" si="29"/>
        <v>0</v>
      </c>
      <c r="H65" s="25">
        <f t="shared" si="29"/>
        <v>0</v>
      </c>
      <c r="I65" s="25">
        <f t="shared" si="29"/>
        <v>0</v>
      </c>
      <c r="J65" s="25">
        <f t="shared" si="29"/>
        <v>0</v>
      </c>
      <c r="K65" s="25">
        <f t="shared" si="29"/>
        <v>0</v>
      </c>
      <c r="L65" s="25">
        <f t="shared" si="29"/>
        <v>0</v>
      </c>
      <c r="M65" s="25">
        <f t="shared" si="29"/>
        <v>0</v>
      </c>
      <c r="N65" s="25">
        <f t="shared" si="29"/>
        <v>0</v>
      </c>
      <c r="O65" s="25">
        <f t="shared" si="29"/>
        <v>0</v>
      </c>
      <c r="P65" s="25">
        <f t="shared" si="29"/>
        <v>0</v>
      </c>
      <c r="Q65" s="25">
        <f t="shared" si="29"/>
        <v>0</v>
      </c>
      <c r="R65" s="25">
        <f t="shared" si="29"/>
        <v>0</v>
      </c>
      <c r="S65" s="25">
        <f t="shared" si="29"/>
        <v>0</v>
      </c>
      <c r="T65" s="25">
        <f t="shared" si="29"/>
        <v>0</v>
      </c>
      <c r="U65" s="25">
        <f t="shared" si="29"/>
        <v>0</v>
      </c>
      <c r="V65" s="25">
        <f t="shared" si="29"/>
        <v>0</v>
      </c>
      <c r="W65" s="25">
        <f t="shared" si="29"/>
        <v>0</v>
      </c>
      <c r="X65" s="25">
        <f t="shared" si="29"/>
        <v>0</v>
      </c>
      <c r="Y65" s="25">
        <f t="shared" si="29"/>
        <v>0</v>
      </c>
      <c r="Z65" s="25">
        <f t="shared" si="29"/>
        <v>0</v>
      </c>
      <c r="AA65" s="25">
        <f t="shared" si="29"/>
        <v>0</v>
      </c>
      <c r="AB65" s="25">
        <f t="shared" si="29"/>
        <v>0</v>
      </c>
      <c r="AC65" s="25">
        <f t="shared" si="29"/>
        <v>0</v>
      </c>
      <c r="AD65" s="25">
        <f t="shared" si="29"/>
        <v>0</v>
      </c>
      <c r="AE65" s="25">
        <f t="shared" si="29"/>
        <v>0</v>
      </c>
      <c r="AF65" s="25">
        <f t="shared" si="29"/>
        <v>0</v>
      </c>
      <c r="AG65" s="25">
        <f t="shared" si="29"/>
        <v>0</v>
      </c>
      <c r="AH65" s="25">
        <f t="shared" si="29"/>
        <v>0</v>
      </c>
      <c r="AI65" s="25">
        <f t="shared" si="29"/>
        <v>0</v>
      </c>
      <c r="AJ65" s="25">
        <f t="shared" si="29"/>
        <v>0</v>
      </c>
      <c r="AK65" s="25">
        <f t="shared" si="29"/>
        <v>0</v>
      </c>
      <c r="AL65" s="25">
        <f t="shared" si="29"/>
        <v>0</v>
      </c>
      <c r="AM65" s="25">
        <f t="shared" si="29"/>
        <v>0</v>
      </c>
      <c r="AN65" s="25">
        <f t="shared" si="29"/>
        <v>0</v>
      </c>
      <c r="AO65" s="25">
        <f t="shared" si="29"/>
        <v>0</v>
      </c>
      <c r="AP65" s="25">
        <f t="shared" si="29"/>
        <v>0</v>
      </c>
      <c r="AQ65" s="25">
        <f t="shared" si="29"/>
        <v>0</v>
      </c>
      <c r="AR65" s="25">
        <f t="shared" si="29"/>
        <v>0</v>
      </c>
      <c r="AS65" s="25">
        <f t="shared" si="29"/>
        <v>0</v>
      </c>
      <c r="AT65" s="25">
        <f t="shared" si="29"/>
        <v>0</v>
      </c>
      <c r="AU65" s="25">
        <f t="shared" si="29"/>
        <v>0</v>
      </c>
      <c r="AV65" s="25">
        <f t="shared" si="29"/>
        <v>0</v>
      </c>
      <c r="AW65" s="25">
        <f t="shared" si="29"/>
        <v>0</v>
      </c>
      <c r="AX65" s="25">
        <f t="shared" si="29"/>
        <v>0</v>
      </c>
      <c r="AY65" s="25">
        <f t="shared" si="29"/>
        <v>0</v>
      </c>
      <c r="AZ65" s="25">
        <f t="shared" si="29"/>
        <v>0</v>
      </c>
      <c r="BA65" s="25">
        <f t="shared" si="29"/>
        <v>0</v>
      </c>
      <c r="BB65" s="25">
        <f t="shared" si="29"/>
        <v>0</v>
      </c>
      <c r="BC65" s="25">
        <f t="shared" si="29"/>
        <v>0</v>
      </c>
    </row>
    <row r="66" spans="1:55" x14ac:dyDescent="0.3">
      <c r="A66" s="54" t="s">
        <v>114</v>
      </c>
      <c r="D66" s="25">
        <f>+D24</f>
        <v>0</v>
      </c>
      <c r="E66" s="25">
        <f t="shared" ref="E66:BC66" si="31">+E24</f>
        <v>0</v>
      </c>
      <c r="F66" s="25">
        <f t="shared" si="31"/>
        <v>0</v>
      </c>
      <c r="G66" s="25">
        <f t="shared" si="31"/>
        <v>0</v>
      </c>
      <c r="H66" s="25">
        <f t="shared" si="31"/>
        <v>0</v>
      </c>
      <c r="I66" s="25">
        <f t="shared" si="31"/>
        <v>0</v>
      </c>
      <c r="J66" s="25">
        <f t="shared" si="31"/>
        <v>0</v>
      </c>
      <c r="K66" s="25">
        <f t="shared" si="31"/>
        <v>0</v>
      </c>
      <c r="L66" s="25">
        <f t="shared" si="31"/>
        <v>0</v>
      </c>
      <c r="M66" s="25">
        <f t="shared" si="31"/>
        <v>0</v>
      </c>
      <c r="N66" s="25">
        <f t="shared" si="31"/>
        <v>0</v>
      </c>
      <c r="O66" s="25">
        <f t="shared" si="31"/>
        <v>0</v>
      </c>
      <c r="P66" s="25">
        <f t="shared" si="31"/>
        <v>0</v>
      </c>
      <c r="Q66" s="25">
        <f t="shared" si="31"/>
        <v>0</v>
      </c>
      <c r="R66" s="25">
        <f t="shared" si="31"/>
        <v>0</v>
      </c>
      <c r="S66" s="25">
        <f t="shared" si="31"/>
        <v>0</v>
      </c>
      <c r="T66" s="25">
        <f t="shared" si="31"/>
        <v>0</v>
      </c>
      <c r="U66" s="25">
        <f t="shared" si="31"/>
        <v>0</v>
      </c>
      <c r="V66" s="25">
        <f t="shared" si="31"/>
        <v>0</v>
      </c>
      <c r="W66" s="25">
        <f t="shared" si="31"/>
        <v>0</v>
      </c>
      <c r="X66" s="25">
        <f t="shared" si="31"/>
        <v>0</v>
      </c>
      <c r="Y66" s="25">
        <f t="shared" si="31"/>
        <v>0</v>
      </c>
      <c r="Z66" s="25">
        <f t="shared" si="31"/>
        <v>0</v>
      </c>
      <c r="AA66" s="25">
        <f t="shared" si="31"/>
        <v>0</v>
      </c>
      <c r="AB66" s="25">
        <f t="shared" si="31"/>
        <v>0</v>
      </c>
      <c r="AC66" s="25">
        <f t="shared" si="31"/>
        <v>0</v>
      </c>
      <c r="AD66" s="25">
        <f t="shared" si="31"/>
        <v>0</v>
      </c>
      <c r="AE66" s="25">
        <f t="shared" si="31"/>
        <v>0</v>
      </c>
      <c r="AF66" s="25">
        <f t="shared" si="31"/>
        <v>0</v>
      </c>
      <c r="AG66" s="25">
        <f t="shared" si="31"/>
        <v>0</v>
      </c>
      <c r="AH66" s="25">
        <f t="shared" si="31"/>
        <v>0</v>
      </c>
      <c r="AI66" s="25">
        <f t="shared" si="31"/>
        <v>0</v>
      </c>
      <c r="AJ66" s="25">
        <f t="shared" si="31"/>
        <v>0</v>
      </c>
      <c r="AK66" s="25">
        <f t="shared" si="31"/>
        <v>0</v>
      </c>
      <c r="AL66" s="25">
        <f t="shared" si="31"/>
        <v>0</v>
      </c>
      <c r="AM66" s="25">
        <f t="shared" si="31"/>
        <v>0</v>
      </c>
      <c r="AN66" s="25">
        <f t="shared" si="31"/>
        <v>0</v>
      </c>
      <c r="AO66" s="25">
        <f t="shared" si="31"/>
        <v>0</v>
      </c>
      <c r="AP66" s="25">
        <f t="shared" si="31"/>
        <v>0</v>
      </c>
      <c r="AQ66" s="25">
        <f t="shared" si="31"/>
        <v>0</v>
      </c>
      <c r="AR66" s="25">
        <f t="shared" si="31"/>
        <v>0</v>
      </c>
      <c r="AS66" s="25">
        <f t="shared" si="31"/>
        <v>0</v>
      </c>
      <c r="AT66" s="25">
        <f t="shared" si="31"/>
        <v>0</v>
      </c>
      <c r="AU66" s="25">
        <f t="shared" si="31"/>
        <v>0</v>
      </c>
      <c r="AV66" s="25">
        <f t="shared" si="31"/>
        <v>0</v>
      </c>
      <c r="AW66" s="25">
        <f t="shared" si="31"/>
        <v>0</v>
      </c>
      <c r="AX66" s="25">
        <f t="shared" si="31"/>
        <v>0</v>
      </c>
      <c r="AY66" s="25">
        <f t="shared" si="31"/>
        <v>0</v>
      </c>
      <c r="AZ66" s="25">
        <f t="shared" si="31"/>
        <v>0</v>
      </c>
      <c r="BA66" s="25">
        <f t="shared" si="31"/>
        <v>0</v>
      </c>
      <c r="BB66" s="25">
        <f t="shared" si="31"/>
        <v>0</v>
      </c>
      <c r="BC66" s="25">
        <f t="shared" si="31"/>
        <v>0</v>
      </c>
    </row>
    <row r="67" spans="1:55" ht="17.25" thickBot="1" x14ac:dyDescent="0.35">
      <c r="A67" s="48" t="s">
        <v>99</v>
      </c>
      <c r="D67" s="17">
        <f ca="1">SUM(D61:D66)</f>
        <v>0</v>
      </c>
      <c r="E67" s="17">
        <f t="shared" ref="E67:BC67" ca="1" si="32">SUM(E61:E66)</f>
        <v>0</v>
      </c>
      <c r="F67" s="17">
        <f t="shared" ca="1" si="32"/>
        <v>0</v>
      </c>
      <c r="G67" s="17">
        <f t="shared" ca="1" si="32"/>
        <v>0</v>
      </c>
      <c r="H67" s="17">
        <f t="shared" ca="1" si="32"/>
        <v>0</v>
      </c>
      <c r="I67" s="17">
        <f t="shared" ca="1" si="32"/>
        <v>0</v>
      </c>
      <c r="J67" s="17">
        <f t="shared" ca="1" si="32"/>
        <v>0</v>
      </c>
      <c r="K67" s="17">
        <f t="shared" ca="1" si="32"/>
        <v>0</v>
      </c>
      <c r="L67" s="17">
        <f t="shared" ca="1" si="32"/>
        <v>0</v>
      </c>
      <c r="M67" s="17">
        <f t="shared" ca="1" si="32"/>
        <v>0</v>
      </c>
      <c r="N67" s="17">
        <f t="shared" ca="1" si="32"/>
        <v>0</v>
      </c>
      <c r="O67" s="17">
        <f t="shared" ca="1" si="32"/>
        <v>0</v>
      </c>
      <c r="P67" s="17">
        <f t="shared" ca="1" si="32"/>
        <v>0</v>
      </c>
      <c r="Q67" s="17">
        <f t="shared" ca="1" si="32"/>
        <v>0</v>
      </c>
      <c r="R67" s="17">
        <f t="shared" ca="1" si="32"/>
        <v>0</v>
      </c>
      <c r="S67" s="17">
        <f t="shared" ca="1" si="32"/>
        <v>0</v>
      </c>
      <c r="T67" s="17">
        <f t="shared" ca="1" si="32"/>
        <v>0</v>
      </c>
      <c r="U67" s="17">
        <f t="shared" ca="1" si="32"/>
        <v>0</v>
      </c>
      <c r="V67" s="17">
        <f t="shared" ca="1" si="32"/>
        <v>0</v>
      </c>
      <c r="W67" s="17">
        <f t="shared" ca="1" si="32"/>
        <v>0</v>
      </c>
      <c r="X67" s="17">
        <f t="shared" ca="1" si="32"/>
        <v>0</v>
      </c>
      <c r="Y67" s="17">
        <f t="shared" ca="1" si="32"/>
        <v>0</v>
      </c>
      <c r="Z67" s="17">
        <f t="shared" ca="1" si="32"/>
        <v>0</v>
      </c>
      <c r="AA67" s="17">
        <f t="shared" ca="1" si="32"/>
        <v>0</v>
      </c>
      <c r="AB67" s="17">
        <f t="shared" ca="1" si="32"/>
        <v>0</v>
      </c>
      <c r="AC67" s="17">
        <f t="shared" ca="1" si="32"/>
        <v>0</v>
      </c>
      <c r="AD67" s="17">
        <f t="shared" ca="1" si="32"/>
        <v>0</v>
      </c>
      <c r="AE67" s="17">
        <f t="shared" ca="1" si="32"/>
        <v>0</v>
      </c>
      <c r="AF67" s="17">
        <f t="shared" ca="1" si="32"/>
        <v>0</v>
      </c>
      <c r="AG67" s="17">
        <f t="shared" ca="1" si="32"/>
        <v>0</v>
      </c>
      <c r="AH67" s="17">
        <f t="shared" ca="1" si="32"/>
        <v>0</v>
      </c>
      <c r="AI67" s="17">
        <f t="shared" ca="1" si="32"/>
        <v>0</v>
      </c>
      <c r="AJ67" s="17">
        <f t="shared" ca="1" si="32"/>
        <v>0</v>
      </c>
      <c r="AK67" s="17">
        <f t="shared" ca="1" si="32"/>
        <v>0</v>
      </c>
      <c r="AL67" s="17">
        <f t="shared" ca="1" si="32"/>
        <v>0</v>
      </c>
      <c r="AM67" s="17">
        <f t="shared" ca="1" si="32"/>
        <v>0</v>
      </c>
      <c r="AN67" s="17">
        <f t="shared" ca="1" si="32"/>
        <v>0</v>
      </c>
      <c r="AO67" s="17">
        <f t="shared" ca="1" si="32"/>
        <v>0</v>
      </c>
      <c r="AP67" s="17">
        <f t="shared" ca="1" si="32"/>
        <v>0</v>
      </c>
      <c r="AQ67" s="17">
        <f t="shared" ca="1" si="32"/>
        <v>0</v>
      </c>
      <c r="AR67" s="17">
        <f t="shared" ca="1" si="32"/>
        <v>0</v>
      </c>
      <c r="AS67" s="17">
        <f t="shared" ca="1" si="32"/>
        <v>0</v>
      </c>
      <c r="AT67" s="17">
        <f t="shared" ca="1" si="32"/>
        <v>0</v>
      </c>
      <c r="AU67" s="17">
        <f t="shared" ca="1" si="32"/>
        <v>0</v>
      </c>
      <c r="AV67" s="17">
        <f t="shared" ca="1" si="32"/>
        <v>0</v>
      </c>
      <c r="AW67" s="17">
        <f t="shared" ca="1" si="32"/>
        <v>0</v>
      </c>
      <c r="AX67" s="17">
        <f t="shared" ca="1" si="32"/>
        <v>0</v>
      </c>
      <c r="AY67" s="17">
        <f t="shared" ca="1" si="32"/>
        <v>0</v>
      </c>
      <c r="AZ67" s="17">
        <f t="shared" ca="1" si="32"/>
        <v>0</v>
      </c>
      <c r="BA67" s="17">
        <f t="shared" ca="1" si="32"/>
        <v>0</v>
      </c>
      <c r="BB67" s="17">
        <f t="shared" ca="1" si="32"/>
        <v>0</v>
      </c>
      <c r="BC67" s="73">
        <f t="shared" ca="1" si="32"/>
        <v>0</v>
      </c>
    </row>
    <row r="68" spans="1:55" ht="17.25" thickTop="1" x14ac:dyDescent="0.3">
      <c r="A68" s="48"/>
      <c r="BC68" s="50"/>
    </row>
    <row r="69" spans="1:55" x14ac:dyDescent="0.3">
      <c r="A69" s="48" t="s">
        <v>156</v>
      </c>
      <c r="D69" s="16">
        <f ca="1">+D58-D67</f>
        <v>0</v>
      </c>
      <c r="E69" s="16">
        <f t="shared" ref="E69:BC69" ca="1" si="33">+E58-E67</f>
        <v>0</v>
      </c>
      <c r="F69" s="16">
        <f t="shared" ca="1" si="33"/>
        <v>0</v>
      </c>
      <c r="G69" s="16">
        <f t="shared" ca="1" si="33"/>
        <v>0</v>
      </c>
      <c r="H69" s="16">
        <f t="shared" ca="1" si="33"/>
        <v>0</v>
      </c>
      <c r="I69" s="16">
        <f t="shared" ca="1" si="33"/>
        <v>0</v>
      </c>
      <c r="J69" s="16">
        <f t="shared" ca="1" si="33"/>
        <v>0</v>
      </c>
      <c r="K69" s="16">
        <f t="shared" ca="1" si="33"/>
        <v>0</v>
      </c>
      <c r="L69" s="16">
        <f t="shared" ca="1" si="33"/>
        <v>0</v>
      </c>
      <c r="M69" s="16">
        <f t="shared" ca="1" si="33"/>
        <v>0</v>
      </c>
      <c r="N69" s="16">
        <f t="shared" ca="1" si="33"/>
        <v>0</v>
      </c>
      <c r="O69" s="16">
        <f t="shared" ca="1" si="33"/>
        <v>0</v>
      </c>
      <c r="P69" s="16">
        <f t="shared" ca="1" si="33"/>
        <v>0</v>
      </c>
      <c r="Q69" s="16">
        <f t="shared" ca="1" si="33"/>
        <v>0</v>
      </c>
      <c r="R69" s="16">
        <f t="shared" ca="1" si="33"/>
        <v>0</v>
      </c>
      <c r="S69" s="16">
        <f t="shared" ca="1" si="33"/>
        <v>0</v>
      </c>
      <c r="T69" s="16">
        <f t="shared" ca="1" si="33"/>
        <v>0</v>
      </c>
      <c r="U69" s="16">
        <f t="shared" ca="1" si="33"/>
        <v>0</v>
      </c>
      <c r="V69" s="16">
        <f t="shared" ca="1" si="33"/>
        <v>0</v>
      </c>
      <c r="W69" s="16">
        <f t="shared" ca="1" si="33"/>
        <v>0</v>
      </c>
      <c r="X69" s="16">
        <f t="shared" ca="1" si="33"/>
        <v>0</v>
      </c>
      <c r="Y69" s="16">
        <f t="shared" ca="1" si="33"/>
        <v>0</v>
      </c>
      <c r="Z69" s="16">
        <f t="shared" ca="1" si="33"/>
        <v>0</v>
      </c>
      <c r="AA69" s="16">
        <f t="shared" ca="1" si="33"/>
        <v>0</v>
      </c>
      <c r="AB69" s="16">
        <f t="shared" ca="1" si="33"/>
        <v>0</v>
      </c>
      <c r="AC69" s="16">
        <f t="shared" ca="1" si="33"/>
        <v>0</v>
      </c>
      <c r="AD69" s="16">
        <f t="shared" ca="1" si="33"/>
        <v>0</v>
      </c>
      <c r="AE69" s="16">
        <f t="shared" ca="1" si="33"/>
        <v>0</v>
      </c>
      <c r="AF69" s="16">
        <f t="shared" ca="1" si="33"/>
        <v>0</v>
      </c>
      <c r="AG69" s="16">
        <f t="shared" ca="1" si="33"/>
        <v>0</v>
      </c>
      <c r="AH69" s="16">
        <f t="shared" ca="1" si="33"/>
        <v>0</v>
      </c>
      <c r="AI69" s="16">
        <f t="shared" ca="1" si="33"/>
        <v>0</v>
      </c>
      <c r="AJ69" s="16">
        <f t="shared" ca="1" si="33"/>
        <v>0</v>
      </c>
      <c r="AK69" s="16">
        <f t="shared" ca="1" si="33"/>
        <v>0</v>
      </c>
      <c r="AL69" s="16">
        <f t="shared" ca="1" si="33"/>
        <v>0</v>
      </c>
      <c r="AM69" s="16">
        <f t="shared" ca="1" si="33"/>
        <v>0</v>
      </c>
      <c r="AN69" s="16">
        <f t="shared" ca="1" si="33"/>
        <v>0</v>
      </c>
      <c r="AO69" s="16">
        <f t="shared" ca="1" si="33"/>
        <v>0</v>
      </c>
      <c r="AP69" s="16">
        <f t="shared" ca="1" si="33"/>
        <v>0</v>
      </c>
      <c r="AQ69" s="16">
        <f t="shared" ca="1" si="33"/>
        <v>0</v>
      </c>
      <c r="AR69" s="16">
        <f t="shared" ca="1" si="33"/>
        <v>0</v>
      </c>
      <c r="AS69" s="16">
        <f t="shared" ca="1" si="33"/>
        <v>0</v>
      </c>
      <c r="AT69" s="16">
        <f t="shared" ca="1" si="33"/>
        <v>0</v>
      </c>
      <c r="AU69" s="16">
        <f t="shared" ca="1" si="33"/>
        <v>0</v>
      </c>
      <c r="AV69" s="16">
        <f t="shared" ca="1" si="33"/>
        <v>0</v>
      </c>
      <c r="AW69" s="16">
        <f t="shared" ca="1" si="33"/>
        <v>0</v>
      </c>
      <c r="AX69" s="16">
        <f t="shared" ca="1" si="33"/>
        <v>0</v>
      </c>
      <c r="AY69" s="16">
        <f t="shared" ca="1" si="33"/>
        <v>0</v>
      </c>
      <c r="AZ69" s="16">
        <f t="shared" ca="1" si="33"/>
        <v>0</v>
      </c>
      <c r="BA69" s="16">
        <f t="shared" ca="1" si="33"/>
        <v>0</v>
      </c>
      <c r="BB69" s="16">
        <f t="shared" ca="1" si="33"/>
        <v>0</v>
      </c>
      <c r="BC69" s="64">
        <f t="shared" ca="1" si="33"/>
        <v>0</v>
      </c>
    </row>
    <row r="70" spans="1:55" ht="17.25" thickBot="1" x14ac:dyDescent="0.35">
      <c r="A70" s="48" t="s">
        <v>157</v>
      </c>
      <c r="D70" s="17">
        <f ca="1">+C70+D69</f>
        <v>0</v>
      </c>
      <c r="E70" s="17">
        <f t="shared" ref="E70:BC70" ca="1" si="34">+D70+E69</f>
        <v>0</v>
      </c>
      <c r="F70" s="17">
        <f t="shared" ca="1" si="34"/>
        <v>0</v>
      </c>
      <c r="G70" s="17">
        <f t="shared" ca="1" si="34"/>
        <v>0</v>
      </c>
      <c r="H70" s="17">
        <f t="shared" ca="1" si="34"/>
        <v>0</v>
      </c>
      <c r="I70" s="17">
        <f t="shared" ca="1" si="34"/>
        <v>0</v>
      </c>
      <c r="J70" s="17">
        <f t="shared" ca="1" si="34"/>
        <v>0</v>
      </c>
      <c r="K70" s="17">
        <f t="shared" ca="1" si="34"/>
        <v>0</v>
      </c>
      <c r="L70" s="17">
        <f t="shared" ca="1" si="34"/>
        <v>0</v>
      </c>
      <c r="M70" s="17">
        <f t="shared" ca="1" si="34"/>
        <v>0</v>
      </c>
      <c r="N70" s="17">
        <f t="shared" ca="1" si="34"/>
        <v>0</v>
      </c>
      <c r="O70" s="17">
        <f t="shared" ca="1" si="34"/>
        <v>0</v>
      </c>
      <c r="P70" s="17">
        <f t="shared" ca="1" si="34"/>
        <v>0</v>
      </c>
      <c r="Q70" s="17">
        <f t="shared" ca="1" si="34"/>
        <v>0</v>
      </c>
      <c r="R70" s="17">
        <f t="shared" ca="1" si="34"/>
        <v>0</v>
      </c>
      <c r="S70" s="17">
        <f t="shared" ca="1" si="34"/>
        <v>0</v>
      </c>
      <c r="T70" s="17">
        <f t="shared" ca="1" si="34"/>
        <v>0</v>
      </c>
      <c r="U70" s="17">
        <f t="shared" ca="1" si="34"/>
        <v>0</v>
      </c>
      <c r="V70" s="17">
        <f t="shared" ca="1" si="34"/>
        <v>0</v>
      </c>
      <c r="W70" s="17">
        <f t="shared" ca="1" si="34"/>
        <v>0</v>
      </c>
      <c r="X70" s="17">
        <f t="shared" ca="1" si="34"/>
        <v>0</v>
      </c>
      <c r="Y70" s="17">
        <f t="shared" ca="1" si="34"/>
        <v>0</v>
      </c>
      <c r="Z70" s="17">
        <f t="shared" ca="1" si="34"/>
        <v>0</v>
      </c>
      <c r="AA70" s="17">
        <f t="shared" ca="1" si="34"/>
        <v>0</v>
      </c>
      <c r="AB70" s="17">
        <f t="shared" ca="1" si="34"/>
        <v>0</v>
      </c>
      <c r="AC70" s="17">
        <f t="shared" ca="1" si="34"/>
        <v>0</v>
      </c>
      <c r="AD70" s="17">
        <f t="shared" ca="1" si="34"/>
        <v>0</v>
      </c>
      <c r="AE70" s="17">
        <f t="shared" ca="1" si="34"/>
        <v>0</v>
      </c>
      <c r="AF70" s="17">
        <f t="shared" ca="1" si="34"/>
        <v>0</v>
      </c>
      <c r="AG70" s="17">
        <f t="shared" ca="1" si="34"/>
        <v>0</v>
      </c>
      <c r="AH70" s="17">
        <f t="shared" ca="1" si="34"/>
        <v>0</v>
      </c>
      <c r="AI70" s="17">
        <f t="shared" ca="1" si="34"/>
        <v>0</v>
      </c>
      <c r="AJ70" s="17">
        <f t="shared" ca="1" si="34"/>
        <v>0</v>
      </c>
      <c r="AK70" s="17">
        <f t="shared" ca="1" si="34"/>
        <v>0</v>
      </c>
      <c r="AL70" s="17">
        <f t="shared" ca="1" si="34"/>
        <v>0</v>
      </c>
      <c r="AM70" s="17">
        <f t="shared" ca="1" si="34"/>
        <v>0</v>
      </c>
      <c r="AN70" s="17">
        <f t="shared" ca="1" si="34"/>
        <v>0</v>
      </c>
      <c r="AO70" s="17">
        <f t="shared" ca="1" si="34"/>
        <v>0</v>
      </c>
      <c r="AP70" s="17">
        <f t="shared" ca="1" si="34"/>
        <v>0</v>
      </c>
      <c r="AQ70" s="17">
        <f t="shared" ca="1" si="34"/>
        <v>0</v>
      </c>
      <c r="AR70" s="17">
        <f t="shared" ca="1" si="34"/>
        <v>0</v>
      </c>
      <c r="AS70" s="17">
        <f t="shared" ca="1" si="34"/>
        <v>0</v>
      </c>
      <c r="AT70" s="17">
        <f t="shared" ca="1" si="34"/>
        <v>0</v>
      </c>
      <c r="AU70" s="17">
        <f t="shared" ca="1" si="34"/>
        <v>0</v>
      </c>
      <c r="AV70" s="17">
        <f t="shared" ca="1" si="34"/>
        <v>0</v>
      </c>
      <c r="AW70" s="17">
        <f t="shared" ca="1" si="34"/>
        <v>0</v>
      </c>
      <c r="AX70" s="17">
        <f t="shared" ca="1" si="34"/>
        <v>0</v>
      </c>
      <c r="AY70" s="17">
        <f t="shared" ca="1" si="34"/>
        <v>0</v>
      </c>
      <c r="AZ70" s="17">
        <f t="shared" ca="1" si="34"/>
        <v>0</v>
      </c>
      <c r="BA70" s="17">
        <f t="shared" ca="1" si="34"/>
        <v>0</v>
      </c>
      <c r="BB70" s="17">
        <f t="shared" ca="1" si="34"/>
        <v>0</v>
      </c>
      <c r="BC70" s="73">
        <f t="shared" ca="1" si="34"/>
        <v>0</v>
      </c>
    </row>
    <row r="71" spans="1:55" ht="18" thickTop="1" thickBot="1" x14ac:dyDescent="0.35">
      <c r="A71" s="68"/>
      <c r="B71" s="69"/>
      <c r="C71" s="69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5"/>
    </row>
    <row r="72" spans="1:55" ht="17.25" thickBot="1" x14ac:dyDescent="0.35"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</row>
    <row r="73" spans="1:55" x14ac:dyDescent="0.3">
      <c r="A73" s="45" t="s">
        <v>158</v>
      </c>
      <c r="B73" s="47"/>
      <c r="C73" s="4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8"/>
    </row>
    <row r="74" spans="1:55" x14ac:dyDescent="0.3">
      <c r="A74" s="53" t="s">
        <v>159</v>
      </c>
      <c r="B74" s="76" t="s">
        <v>160</v>
      </c>
      <c r="BC74" s="50"/>
    </row>
    <row r="75" spans="1:55" x14ac:dyDescent="0.3">
      <c r="A75" s="48" t="s">
        <v>100</v>
      </c>
      <c r="D75" s="3">
        <v>0</v>
      </c>
      <c r="E75" s="56">
        <f>+D78</f>
        <v>0</v>
      </c>
      <c r="F75" s="56">
        <f t="shared" ref="F75:BC75" si="35">+E78</f>
        <v>0</v>
      </c>
      <c r="G75" s="56">
        <f t="shared" si="35"/>
        <v>0</v>
      </c>
      <c r="H75" s="56">
        <f t="shared" si="35"/>
        <v>0</v>
      </c>
      <c r="I75" s="56">
        <f t="shared" si="35"/>
        <v>0</v>
      </c>
      <c r="J75" s="56">
        <f t="shared" si="35"/>
        <v>0</v>
      </c>
      <c r="K75" s="56">
        <f t="shared" si="35"/>
        <v>0</v>
      </c>
      <c r="L75" s="56">
        <f t="shared" si="35"/>
        <v>0</v>
      </c>
      <c r="M75" s="56">
        <f t="shared" si="35"/>
        <v>0</v>
      </c>
      <c r="N75" s="56">
        <f t="shared" si="35"/>
        <v>0</v>
      </c>
      <c r="O75" s="56">
        <f t="shared" si="35"/>
        <v>0</v>
      </c>
      <c r="P75" s="56">
        <f t="shared" si="35"/>
        <v>0</v>
      </c>
      <c r="Q75" s="56">
        <f t="shared" si="35"/>
        <v>0</v>
      </c>
      <c r="R75" s="56">
        <f t="shared" si="35"/>
        <v>0</v>
      </c>
      <c r="S75" s="56">
        <f t="shared" si="35"/>
        <v>0</v>
      </c>
      <c r="T75" s="56">
        <f t="shared" si="35"/>
        <v>0</v>
      </c>
      <c r="U75" s="56">
        <f t="shared" si="35"/>
        <v>0</v>
      </c>
      <c r="V75" s="56">
        <f t="shared" si="35"/>
        <v>0</v>
      </c>
      <c r="W75" s="56">
        <f t="shared" si="35"/>
        <v>0</v>
      </c>
      <c r="X75" s="56">
        <f t="shared" si="35"/>
        <v>0</v>
      </c>
      <c r="Y75" s="56">
        <f t="shared" si="35"/>
        <v>0</v>
      </c>
      <c r="Z75" s="56">
        <f t="shared" si="35"/>
        <v>0</v>
      </c>
      <c r="AA75" s="56">
        <f t="shared" si="35"/>
        <v>0</v>
      </c>
      <c r="AB75" s="56">
        <f t="shared" si="35"/>
        <v>0</v>
      </c>
      <c r="AC75" s="56">
        <f t="shared" si="35"/>
        <v>0</v>
      </c>
      <c r="AD75" s="56">
        <f t="shared" si="35"/>
        <v>0</v>
      </c>
      <c r="AE75" s="56">
        <f t="shared" si="35"/>
        <v>0</v>
      </c>
      <c r="AF75" s="56">
        <f t="shared" si="35"/>
        <v>0</v>
      </c>
      <c r="AG75" s="56">
        <f t="shared" si="35"/>
        <v>0</v>
      </c>
      <c r="AH75" s="56">
        <f t="shared" si="35"/>
        <v>0</v>
      </c>
      <c r="AI75" s="56">
        <f t="shared" si="35"/>
        <v>0</v>
      </c>
      <c r="AJ75" s="56">
        <f t="shared" si="35"/>
        <v>0</v>
      </c>
      <c r="AK75" s="56">
        <f t="shared" si="35"/>
        <v>0</v>
      </c>
      <c r="AL75" s="56">
        <f t="shared" si="35"/>
        <v>0</v>
      </c>
      <c r="AM75" s="56">
        <f t="shared" si="35"/>
        <v>0</v>
      </c>
      <c r="AN75" s="56">
        <f t="shared" si="35"/>
        <v>0</v>
      </c>
      <c r="AO75" s="56">
        <f t="shared" si="35"/>
        <v>0</v>
      </c>
      <c r="AP75" s="56">
        <f t="shared" si="35"/>
        <v>0</v>
      </c>
      <c r="AQ75" s="56">
        <f t="shared" si="35"/>
        <v>0</v>
      </c>
      <c r="AR75" s="56">
        <f t="shared" si="35"/>
        <v>0</v>
      </c>
      <c r="AS75" s="56">
        <f t="shared" si="35"/>
        <v>0</v>
      </c>
      <c r="AT75" s="56">
        <f t="shared" si="35"/>
        <v>0</v>
      </c>
      <c r="AU75" s="56">
        <f t="shared" si="35"/>
        <v>0</v>
      </c>
      <c r="AV75" s="56">
        <f t="shared" si="35"/>
        <v>0</v>
      </c>
      <c r="AW75" s="56">
        <f t="shared" si="35"/>
        <v>0</v>
      </c>
      <c r="AX75" s="56">
        <f t="shared" si="35"/>
        <v>0</v>
      </c>
      <c r="AY75" s="56">
        <f t="shared" si="35"/>
        <v>0</v>
      </c>
      <c r="AZ75" s="56">
        <f t="shared" si="35"/>
        <v>0</v>
      </c>
      <c r="BA75" s="56">
        <f t="shared" si="35"/>
        <v>0</v>
      </c>
      <c r="BB75" s="56">
        <f t="shared" si="35"/>
        <v>0</v>
      </c>
      <c r="BC75" s="57">
        <f t="shared" si="35"/>
        <v>0</v>
      </c>
    </row>
    <row r="76" spans="1:55" x14ac:dyDescent="0.3">
      <c r="A76" s="48" t="s">
        <v>161</v>
      </c>
      <c r="D76" s="56">
        <f t="shared" ref="D76:BC76" si="36">+D33-D38-D39-D40-D46</f>
        <v>0</v>
      </c>
      <c r="E76" s="56">
        <f t="shared" si="36"/>
        <v>0</v>
      </c>
      <c r="F76" s="56">
        <f t="shared" si="36"/>
        <v>0</v>
      </c>
      <c r="G76" s="56">
        <f t="shared" si="36"/>
        <v>0</v>
      </c>
      <c r="H76" s="56">
        <f t="shared" si="36"/>
        <v>0</v>
      </c>
      <c r="I76" s="56">
        <f t="shared" si="36"/>
        <v>0</v>
      </c>
      <c r="J76" s="56">
        <f t="shared" si="36"/>
        <v>0</v>
      </c>
      <c r="K76" s="56">
        <f t="shared" si="36"/>
        <v>0</v>
      </c>
      <c r="L76" s="56">
        <f t="shared" si="36"/>
        <v>0</v>
      </c>
      <c r="M76" s="56">
        <f t="shared" si="36"/>
        <v>0</v>
      </c>
      <c r="N76" s="56">
        <f t="shared" si="36"/>
        <v>0</v>
      </c>
      <c r="O76" s="56">
        <f t="shared" si="36"/>
        <v>0</v>
      </c>
      <c r="P76" s="56">
        <f t="shared" si="36"/>
        <v>0</v>
      </c>
      <c r="Q76" s="56">
        <f t="shared" si="36"/>
        <v>0</v>
      </c>
      <c r="R76" s="56">
        <f t="shared" si="36"/>
        <v>0</v>
      </c>
      <c r="S76" s="56">
        <f t="shared" si="36"/>
        <v>0</v>
      </c>
      <c r="T76" s="56">
        <f t="shared" si="36"/>
        <v>0</v>
      </c>
      <c r="U76" s="56">
        <f t="shared" si="36"/>
        <v>0</v>
      </c>
      <c r="V76" s="56">
        <f t="shared" si="36"/>
        <v>0</v>
      </c>
      <c r="W76" s="56">
        <f t="shared" si="36"/>
        <v>0</v>
      </c>
      <c r="X76" s="56">
        <f t="shared" si="36"/>
        <v>0</v>
      </c>
      <c r="Y76" s="56">
        <f t="shared" si="36"/>
        <v>0</v>
      </c>
      <c r="Z76" s="56">
        <f t="shared" si="36"/>
        <v>0</v>
      </c>
      <c r="AA76" s="56">
        <f t="shared" si="36"/>
        <v>0</v>
      </c>
      <c r="AB76" s="56">
        <f t="shared" si="36"/>
        <v>0</v>
      </c>
      <c r="AC76" s="56">
        <f t="shared" si="36"/>
        <v>0</v>
      </c>
      <c r="AD76" s="56">
        <f t="shared" si="36"/>
        <v>0</v>
      </c>
      <c r="AE76" s="56">
        <f t="shared" si="36"/>
        <v>0</v>
      </c>
      <c r="AF76" s="56">
        <f t="shared" si="36"/>
        <v>0</v>
      </c>
      <c r="AG76" s="56">
        <f t="shared" si="36"/>
        <v>0</v>
      </c>
      <c r="AH76" s="56">
        <f t="shared" si="36"/>
        <v>0</v>
      </c>
      <c r="AI76" s="56">
        <f t="shared" si="36"/>
        <v>0</v>
      </c>
      <c r="AJ76" s="56">
        <f t="shared" si="36"/>
        <v>0</v>
      </c>
      <c r="AK76" s="56">
        <f t="shared" si="36"/>
        <v>0</v>
      </c>
      <c r="AL76" s="56">
        <f t="shared" si="36"/>
        <v>0</v>
      </c>
      <c r="AM76" s="56">
        <f t="shared" si="36"/>
        <v>0</v>
      </c>
      <c r="AN76" s="56">
        <f t="shared" si="36"/>
        <v>0</v>
      </c>
      <c r="AO76" s="56">
        <f t="shared" si="36"/>
        <v>0</v>
      </c>
      <c r="AP76" s="56">
        <f t="shared" si="36"/>
        <v>0</v>
      </c>
      <c r="AQ76" s="56">
        <f t="shared" si="36"/>
        <v>0</v>
      </c>
      <c r="AR76" s="56">
        <f t="shared" si="36"/>
        <v>0</v>
      </c>
      <c r="AS76" s="56">
        <f t="shared" si="36"/>
        <v>0</v>
      </c>
      <c r="AT76" s="56">
        <f t="shared" si="36"/>
        <v>0</v>
      </c>
      <c r="AU76" s="56">
        <f t="shared" si="36"/>
        <v>0</v>
      </c>
      <c r="AV76" s="56">
        <f t="shared" si="36"/>
        <v>0</v>
      </c>
      <c r="AW76" s="56">
        <f t="shared" si="36"/>
        <v>0</v>
      </c>
      <c r="AX76" s="56">
        <f t="shared" si="36"/>
        <v>0</v>
      </c>
      <c r="AY76" s="56">
        <f t="shared" si="36"/>
        <v>0</v>
      </c>
      <c r="AZ76" s="56">
        <f t="shared" si="36"/>
        <v>0</v>
      </c>
      <c r="BA76" s="56">
        <f t="shared" si="36"/>
        <v>0</v>
      </c>
      <c r="BB76" s="56">
        <f t="shared" si="36"/>
        <v>0</v>
      </c>
      <c r="BC76" s="57">
        <f t="shared" si="36"/>
        <v>0</v>
      </c>
    </row>
    <row r="77" spans="1:55" x14ac:dyDescent="0.3">
      <c r="A77" s="48" t="s">
        <v>162</v>
      </c>
      <c r="D77" s="56">
        <f t="shared" ref="D77:BB77" si="37">-D58</f>
        <v>0</v>
      </c>
      <c r="E77" s="56">
        <f t="shared" si="37"/>
        <v>0</v>
      </c>
      <c r="F77" s="56">
        <f t="shared" si="37"/>
        <v>0</v>
      </c>
      <c r="G77" s="56">
        <f t="shared" si="37"/>
        <v>0</v>
      </c>
      <c r="H77" s="56">
        <f t="shared" si="37"/>
        <v>0</v>
      </c>
      <c r="I77" s="56">
        <f t="shared" si="37"/>
        <v>0</v>
      </c>
      <c r="J77" s="56">
        <f t="shared" si="37"/>
        <v>0</v>
      </c>
      <c r="K77" s="56">
        <f t="shared" si="37"/>
        <v>0</v>
      </c>
      <c r="L77" s="56">
        <f t="shared" si="37"/>
        <v>0</v>
      </c>
      <c r="M77" s="56">
        <f t="shared" si="37"/>
        <v>0</v>
      </c>
      <c r="N77" s="56">
        <f t="shared" si="37"/>
        <v>0</v>
      </c>
      <c r="O77" s="56">
        <f t="shared" si="37"/>
        <v>0</v>
      </c>
      <c r="P77" s="56">
        <f t="shared" si="37"/>
        <v>0</v>
      </c>
      <c r="Q77" s="56">
        <f t="shared" si="37"/>
        <v>0</v>
      </c>
      <c r="R77" s="56">
        <f t="shared" si="37"/>
        <v>0</v>
      </c>
      <c r="S77" s="56">
        <f t="shared" si="37"/>
        <v>0</v>
      </c>
      <c r="T77" s="56">
        <f t="shared" si="37"/>
        <v>0</v>
      </c>
      <c r="U77" s="56">
        <f t="shared" si="37"/>
        <v>0</v>
      </c>
      <c r="V77" s="56">
        <f t="shared" si="37"/>
        <v>0</v>
      </c>
      <c r="W77" s="56">
        <f t="shared" si="37"/>
        <v>0</v>
      </c>
      <c r="X77" s="56">
        <f t="shared" si="37"/>
        <v>0</v>
      </c>
      <c r="Y77" s="56">
        <f t="shared" si="37"/>
        <v>0</v>
      </c>
      <c r="Z77" s="56">
        <f t="shared" si="37"/>
        <v>0</v>
      </c>
      <c r="AA77" s="56">
        <f t="shared" si="37"/>
        <v>0</v>
      </c>
      <c r="AB77" s="56">
        <f t="shared" si="37"/>
        <v>0</v>
      </c>
      <c r="AC77" s="56">
        <f t="shared" si="37"/>
        <v>0</v>
      </c>
      <c r="AD77" s="56">
        <f t="shared" si="37"/>
        <v>0</v>
      </c>
      <c r="AE77" s="56">
        <f t="shared" si="37"/>
        <v>0</v>
      </c>
      <c r="AF77" s="56">
        <f t="shared" si="37"/>
        <v>0</v>
      </c>
      <c r="AG77" s="56">
        <f t="shared" si="37"/>
        <v>0</v>
      </c>
      <c r="AH77" s="56">
        <f t="shared" si="37"/>
        <v>0</v>
      </c>
      <c r="AI77" s="56">
        <f t="shared" si="37"/>
        <v>0</v>
      </c>
      <c r="AJ77" s="56">
        <f t="shared" si="37"/>
        <v>0</v>
      </c>
      <c r="AK77" s="56">
        <f t="shared" si="37"/>
        <v>0</v>
      </c>
      <c r="AL77" s="56">
        <f t="shared" si="37"/>
        <v>0</v>
      </c>
      <c r="AM77" s="56">
        <f t="shared" si="37"/>
        <v>0</v>
      </c>
      <c r="AN77" s="56">
        <f t="shared" si="37"/>
        <v>0</v>
      </c>
      <c r="AO77" s="56">
        <f t="shared" si="37"/>
        <v>0</v>
      </c>
      <c r="AP77" s="56">
        <f t="shared" si="37"/>
        <v>0</v>
      </c>
      <c r="AQ77" s="56">
        <f t="shared" si="37"/>
        <v>0</v>
      </c>
      <c r="AR77" s="56">
        <f t="shared" si="37"/>
        <v>0</v>
      </c>
      <c r="AS77" s="56">
        <f t="shared" si="37"/>
        <v>0</v>
      </c>
      <c r="AT77" s="56">
        <f t="shared" si="37"/>
        <v>0</v>
      </c>
      <c r="AU77" s="56">
        <f t="shared" si="37"/>
        <v>0</v>
      </c>
      <c r="AV77" s="56">
        <f t="shared" si="37"/>
        <v>0</v>
      </c>
      <c r="AW77" s="56">
        <f t="shared" si="37"/>
        <v>0</v>
      </c>
      <c r="AX77" s="56">
        <f t="shared" si="37"/>
        <v>0</v>
      </c>
      <c r="AY77" s="56">
        <f t="shared" si="37"/>
        <v>0</v>
      </c>
      <c r="AZ77" s="56">
        <f t="shared" si="37"/>
        <v>0</v>
      </c>
      <c r="BA77" s="56">
        <f t="shared" si="37"/>
        <v>0</v>
      </c>
      <c r="BB77" s="56">
        <f t="shared" si="37"/>
        <v>0</v>
      </c>
      <c r="BC77" s="57">
        <f>-BC58</f>
        <v>0</v>
      </c>
    </row>
    <row r="78" spans="1:55" ht="17.25" thickBot="1" x14ac:dyDescent="0.35">
      <c r="A78" s="48" t="s">
        <v>163</v>
      </c>
      <c r="D78" s="20">
        <f>SUM(D75:D77)</f>
        <v>0</v>
      </c>
      <c r="E78" s="20">
        <f t="shared" ref="E78:BC78" si="38">SUM(E75:E77)</f>
        <v>0</v>
      </c>
      <c r="F78" s="20">
        <f t="shared" si="38"/>
        <v>0</v>
      </c>
      <c r="G78" s="20">
        <f t="shared" si="38"/>
        <v>0</v>
      </c>
      <c r="H78" s="20">
        <f t="shared" si="38"/>
        <v>0</v>
      </c>
      <c r="I78" s="20">
        <f t="shared" si="38"/>
        <v>0</v>
      </c>
      <c r="J78" s="20">
        <f t="shared" si="38"/>
        <v>0</v>
      </c>
      <c r="K78" s="20">
        <f t="shared" si="38"/>
        <v>0</v>
      </c>
      <c r="L78" s="20">
        <f t="shared" si="38"/>
        <v>0</v>
      </c>
      <c r="M78" s="20">
        <f t="shared" si="38"/>
        <v>0</v>
      </c>
      <c r="N78" s="20">
        <f t="shared" si="38"/>
        <v>0</v>
      </c>
      <c r="O78" s="20">
        <f t="shared" si="38"/>
        <v>0</v>
      </c>
      <c r="P78" s="20">
        <f t="shared" si="38"/>
        <v>0</v>
      </c>
      <c r="Q78" s="20">
        <f t="shared" si="38"/>
        <v>0</v>
      </c>
      <c r="R78" s="20">
        <f t="shared" si="38"/>
        <v>0</v>
      </c>
      <c r="S78" s="20">
        <f t="shared" si="38"/>
        <v>0</v>
      </c>
      <c r="T78" s="20">
        <f t="shared" si="38"/>
        <v>0</v>
      </c>
      <c r="U78" s="20">
        <f t="shared" si="38"/>
        <v>0</v>
      </c>
      <c r="V78" s="20">
        <f t="shared" si="38"/>
        <v>0</v>
      </c>
      <c r="W78" s="20">
        <f t="shared" si="38"/>
        <v>0</v>
      </c>
      <c r="X78" s="20">
        <f t="shared" si="38"/>
        <v>0</v>
      </c>
      <c r="Y78" s="20">
        <f t="shared" si="38"/>
        <v>0</v>
      </c>
      <c r="Z78" s="20">
        <f t="shared" si="38"/>
        <v>0</v>
      </c>
      <c r="AA78" s="20">
        <f t="shared" si="38"/>
        <v>0</v>
      </c>
      <c r="AB78" s="20">
        <f t="shared" si="38"/>
        <v>0</v>
      </c>
      <c r="AC78" s="20">
        <f t="shared" si="38"/>
        <v>0</v>
      </c>
      <c r="AD78" s="20">
        <f t="shared" si="38"/>
        <v>0</v>
      </c>
      <c r="AE78" s="20">
        <f t="shared" si="38"/>
        <v>0</v>
      </c>
      <c r="AF78" s="20">
        <f t="shared" si="38"/>
        <v>0</v>
      </c>
      <c r="AG78" s="20">
        <f t="shared" si="38"/>
        <v>0</v>
      </c>
      <c r="AH78" s="20">
        <f t="shared" si="38"/>
        <v>0</v>
      </c>
      <c r="AI78" s="20">
        <f t="shared" si="38"/>
        <v>0</v>
      </c>
      <c r="AJ78" s="20">
        <f t="shared" si="38"/>
        <v>0</v>
      </c>
      <c r="AK78" s="20">
        <f t="shared" si="38"/>
        <v>0</v>
      </c>
      <c r="AL78" s="20">
        <f t="shared" si="38"/>
        <v>0</v>
      </c>
      <c r="AM78" s="20">
        <f t="shared" si="38"/>
        <v>0</v>
      </c>
      <c r="AN78" s="20">
        <f t="shared" si="38"/>
        <v>0</v>
      </c>
      <c r="AO78" s="20">
        <f t="shared" si="38"/>
        <v>0</v>
      </c>
      <c r="AP78" s="20">
        <f t="shared" si="38"/>
        <v>0</v>
      </c>
      <c r="AQ78" s="20">
        <f t="shared" si="38"/>
        <v>0</v>
      </c>
      <c r="AR78" s="20">
        <f t="shared" si="38"/>
        <v>0</v>
      </c>
      <c r="AS78" s="20">
        <f t="shared" si="38"/>
        <v>0</v>
      </c>
      <c r="AT78" s="20">
        <f t="shared" si="38"/>
        <v>0</v>
      </c>
      <c r="AU78" s="20">
        <f t="shared" si="38"/>
        <v>0</v>
      </c>
      <c r="AV78" s="20">
        <f t="shared" si="38"/>
        <v>0</v>
      </c>
      <c r="AW78" s="20">
        <f t="shared" si="38"/>
        <v>0</v>
      </c>
      <c r="AX78" s="20">
        <f t="shared" si="38"/>
        <v>0</v>
      </c>
      <c r="AY78" s="20">
        <f t="shared" si="38"/>
        <v>0</v>
      </c>
      <c r="AZ78" s="20">
        <f t="shared" si="38"/>
        <v>0</v>
      </c>
      <c r="BA78" s="20">
        <f t="shared" si="38"/>
        <v>0</v>
      </c>
      <c r="BB78" s="20">
        <f t="shared" si="38"/>
        <v>0</v>
      </c>
      <c r="BC78" s="79">
        <f t="shared" si="38"/>
        <v>0</v>
      </c>
    </row>
    <row r="79" spans="1:55" ht="17.25" thickTop="1" x14ac:dyDescent="0.3">
      <c r="A79" s="48"/>
      <c r="BC79" s="50"/>
    </row>
    <row r="80" spans="1:55" x14ac:dyDescent="0.3">
      <c r="A80" s="53" t="s">
        <v>164</v>
      </c>
      <c r="B80" s="76" t="s">
        <v>160</v>
      </c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7"/>
    </row>
    <row r="81" spans="1:55" x14ac:dyDescent="0.3">
      <c r="A81" s="48" t="s">
        <v>100</v>
      </c>
      <c r="D81" s="56">
        <v>0</v>
      </c>
      <c r="E81" s="56">
        <f ca="1">+D84</f>
        <v>0</v>
      </c>
      <c r="F81" s="56">
        <f t="shared" ref="F81:BC81" ca="1" si="39">+E84</f>
        <v>0</v>
      </c>
      <c r="G81" s="56">
        <f t="shared" ca="1" si="39"/>
        <v>0</v>
      </c>
      <c r="H81" s="56">
        <f t="shared" ca="1" si="39"/>
        <v>0</v>
      </c>
      <c r="I81" s="56">
        <f t="shared" ca="1" si="39"/>
        <v>0</v>
      </c>
      <c r="J81" s="56">
        <f t="shared" ca="1" si="39"/>
        <v>0</v>
      </c>
      <c r="K81" s="56">
        <f t="shared" ca="1" si="39"/>
        <v>0</v>
      </c>
      <c r="L81" s="56">
        <f t="shared" ca="1" si="39"/>
        <v>0</v>
      </c>
      <c r="M81" s="56">
        <f t="shared" ca="1" si="39"/>
        <v>0</v>
      </c>
      <c r="N81" s="56">
        <f t="shared" ca="1" si="39"/>
        <v>0</v>
      </c>
      <c r="O81" s="56">
        <f t="shared" ca="1" si="39"/>
        <v>0</v>
      </c>
      <c r="P81" s="56">
        <f t="shared" ca="1" si="39"/>
        <v>0</v>
      </c>
      <c r="Q81" s="56">
        <f t="shared" ca="1" si="39"/>
        <v>0</v>
      </c>
      <c r="R81" s="56">
        <f t="shared" ca="1" si="39"/>
        <v>0</v>
      </c>
      <c r="S81" s="56">
        <f t="shared" ca="1" si="39"/>
        <v>0</v>
      </c>
      <c r="T81" s="56">
        <f t="shared" ca="1" si="39"/>
        <v>0</v>
      </c>
      <c r="U81" s="56">
        <f t="shared" ca="1" si="39"/>
        <v>0</v>
      </c>
      <c r="V81" s="56">
        <f t="shared" ca="1" si="39"/>
        <v>0</v>
      </c>
      <c r="W81" s="56">
        <f t="shared" ca="1" si="39"/>
        <v>0</v>
      </c>
      <c r="X81" s="56">
        <f t="shared" ca="1" si="39"/>
        <v>0</v>
      </c>
      <c r="Y81" s="56">
        <f t="shared" ca="1" si="39"/>
        <v>0</v>
      </c>
      <c r="Z81" s="56">
        <f t="shared" ca="1" si="39"/>
        <v>0</v>
      </c>
      <c r="AA81" s="56">
        <f t="shared" ca="1" si="39"/>
        <v>0</v>
      </c>
      <c r="AB81" s="56">
        <f t="shared" ca="1" si="39"/>
        <v>0</v>
      </c>
      <c r="AC81" s="56">
        <f t="shared" ca="1" si="39"/>
        <v>0</v>
      </c>
      <c r="AD81" s="56">
        <f t="shared" ca="1" si="39"/>
        <v>0</v>
      </c>
      <c r="AE81" s="56">
        <f t="shared" ca="1" si="39"/>
        <v>0</v>
      </c>
      <c r="AF81" s="56">
        <f t="shared" ca="1" si="39"/>
        <v>0</v>
      </c>
      <c r="AG81" s="56">
        <f t="shared" ca="1" si="39"/>
        <v>0</v>
      </c>
      <c r="AH81" s="56">
        <f t="shared" ca="1" si="39"/>
        <v>0</v>
      </c>
      <c r="AI81" s="56">
        <f t="shared" ca="1" si="39"/>
        <v>0</v>
      </c>
      <c r="AJ81" s="56">
        <f t="shared" ca="1" si="39"/>
        <v>0</v>
      </c>
      <c r="AK81" s="56">
        <f t="shared" ca="1" si="39"/>
        <v>0</v>
      </c>
      <c r="AL81" s="56">
        <f t="shared" ca="1" si="39"/>
        <v>0</v>
      </c>
      <c r="AM81" s="56">
        <f t="shared" ca="1" si="39"/>
        <v>0</v>
      </c>
      <c r="AN81" s="56">
        <f t="shared" ca="1" si="39"/>
        <v>0</v>
      </c>
      <c r="AO81" s="56">
        <f t="shared" ca="1" si="39"/>
        <v>0</v>
      </c>
      <c r="AP81" s="56">
        <f t="shared" ca="1" si="39"/>
        <v>0</v>
      </c>
      <c r="AQ81" s="56">
        <f t="shared" ca="1" si="39"/>
        <v>0</v>
      </c>
      <c r="AR81" s="56">
        <f t="shared" ca="1" si="39"/>
        <v>0</v>
      </c>
      <c r="AS81" s="56">
        <f t="shared" ca="1" si="39"/>
        <v>0</v>
      </c>
      <c r="AT81" s="56">
        <f t="shared" ca="1" si="39"/>
        <v>0</v>
      </c>
      <c r="AU81" s="56">
        <f t="shared" ca="1" si="39"/>
        <v>0</v>
      </c>
      <c r="AV81" s="56">
        <f t="shared" ca="1" si="39"/>
        <v>0</v>
      </c>
      <c r="AW81" s="56">
        <f t="shared" ca="1" si="39"/>
        <v>0</v>
      </c>
      <c r="AX81" s="56">
        <f t="shared" ca="1" si="39"/>
        <v>0</v>
      </c>
      <c r="AY81" s="56">
        <f t="shared" ca="1" si="39"/>
        <v>0</v>
      </c>
      <c r="AZ81" s="56">
        <f t="shared" ca="1" si="39"/>
        <v>0</v>
      </c>
      <c r="BA81" s="56">
        <f t="shared" ca="1" si="39"/>
        <v>0</v>
      </c>
      <c r="BB81" s="56">
        <f t="shared" ca="1" si="39"/>
        <v>0</v>
      </c>
      <c r="BC81" s="57">
        <f t="shared" ca="1" si="39"/>
        <v>0</v>
      </c>
    </row>
    <row r="82" spans="1:55" x14ac:dyDescent="0.3">
      <c r="A82" s="48" t="s">
        <v>165</v>
      </c>
      <c r="D82" s="56">
        <f t="shared" ref="D82:AI82" ca="1" si="40">OFFSET(D8,,$C$14)*($B$13+$B$16)</f>
        <v>0</v>
      </c>
      <c r="E82" s="56">
        <f t="shared" ca="1" si="40"/>
        <v>0</v>
      </c>
      <c r="F82" s="56">
        <f t="shared" ca="1" si="40"/>
        <v>0</v>
      </c>
      <c r="G82" s="56">
        <f t="shared" ca="1" si="40"/>
        <v>0</v>
      </c>
      <c r="H82" s="56">
        <f t="shared" ca="1" si="40"/>
        <v>0</v>
      </c>
      <c r="I82" s="56">
        <f t="shared" ca="1" si="40"/>
        <v>0</v>
      </c>
      <c r="J82" s="56">
        <f t="shared" ca="1" si="40"/>
        <v>0</v>
      </c>
      <c r="K82" s="56">
        <f t="shared" ca="1" si="40"/>
        <v>0</v>
      </c>
      <c r="L82" s="56">
        <f t="shared" ca="1" si="40"/>
        <v>0</v>
      </c>
      <c r="M82" s="56">
        <f t="shared" ca="1" si="40"/>
        <v>0</v>
      </c>
      <c r="N82" s="56">
        <f t="shared" ca="1" si="40"/>
        <v>0</v>
      </c>
      <c r="O82" s="56">
        <f t="shared" ca="1" si="40"/>
        <v>0</v>
      </c>
      <c r="P82" s="56">
        <f t="shared" ca="1" si="40"/>
        <v>0</v>
      </c>
      <c r="Q82" s="56">
        <f t="shared" ca="1" si="40"/>
        <v>0</v>
      </c>
      <c r="R82" s="56">
        <f t="shared" ca="1" si="40"/>
        <v>0</v>
      </c>
      <c r="S82" s="56">
        <f t="shared" ca="1" si="40"/>
        <v>0</v>
      </c>
      <c r="T82" s="56">
        <f t="shared" ca="1" si="40"/>
        <v>0</v>
      </c>
      <c r="U82" s="56">
        <f t="shared" ca="1" si="40"/>
        <v>0</v>
      </c>
      <c r="V82" s="56">
        <f t="shared" ca="1" si="40"/>
        <v>0</v>
      </c>
      <c r="W82" s="56">
        <f t="shared" ca="1" si="40"/>
        <v>0</v>
      </c>
      <c r="X82" s="56">
        <f t="shared" ca="1" si="40"/>
        <v>0</v>
      </c>
      <c r="Y82" s="56">
        <f t="shared" ca="1" si="40"/>
        <v>0</v>
      </c>
      <c r="Z82" s="56">
        <f t="shared" ca="1" si="40"/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0</v>
      </c>
      <c r="AJ82" s="56">
        <f t="shared" ref="AJ82:BC82" ca="1" si="41">OFFSET(AJ8,,$C$14)*($B$13+$B$16)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ca="1" si="41"/>
        <v>0</v>
      </c>
      <c r="AU82" s="56">
        <f t="shared" ca="1" si="41"/>
        <v>0</v>
      </c>
      <c r="AV82" s="56">
        <f t="shared" ca="1" si="41"/>
        <v>0</v>
      </c>
      <c r="AW82" s="56">
        <f t="shared" ca="1" si="41"/>
        <v>0</v>
      </c>
      <c r="AX82" s="56">
        <f t="shared" ca="1" si="41"/>
        <v>0</v>
      </c>
      <c r="AY82" s="56">
        <f t="shared" ca="1" si="41"/>
        <v>0</v>
      </c>
      <c r="AZ82" s="56">
        <f t="shared" ca="1" si="41"/>
        <v>0</v>
      </c>
      <c r="BA82" s="56">
        <f t="shared" ca="1" si="41"/>
        <v>0</v>
      </c>
      <c r="BB82" s="56">
        <f t="shared" ca="1" si="41"/>
        <v>0</v>
      </c>
      <c r="BC82" s="57">
        <f t="shared" ca="1" si="41"/>
        <v>0</v>
      </c>
    </row>
    <row r="83" spans="1:55" x14ac:dyDescent="0.3">
      <c r="A83" s="48" t="s">
        <v>166</v>
      </c>
      <c r="D83" s="56">
        <f ca="1">-SUM(D20:D24)</f>
        <v>0</v>
      </c>
      <c r="E83" s="56">
        <f t="shared" ref="E83:BC83" ca="1" si="42">-SUM(E20:E24)</f>
        <v>0</v>
      </c>
      <c r="F83" s="56">
        <f t="shared" ca="1" si="42"/>
        <v>0</v>
      </c>
      <c r="G83" s="56">
        <f t="shared" ca="1" si="42"/>
        <v>0</v>
      </c>
      <c r="H83" s="56">
        <f t="shared" ca="1" si="42"/>
        <v>0</v>
      </c>
      <c r="I83" s="56">
        <f t="shared" ca="1" si="42"/>
        <v>0</v>
      </c>
      <c r="J83" s="56">
        <f t="shared" ca="1" si="42"/>
        <v>0</v>
      </c>
      <c r="K83" s="56">
        <f t="shared" ca="1" si="42"/>
        <v>0</v>
      </c>
      <c r="L83" s="56">
        <f t="shared" ca="1" si="42"/>
        <v>0</v>
      </c>
      <c r="M83" s="56">
        <f t="shared" ca="1" si="42"/>
        <v>0</v>
      </c>
      <c r="N83" s="56">
        <f t="shared" ca="1" si="42"/>
        <v>0</v>
      </c>
      <c r="O83" s="56">
        <f t="shared" ca="1" si="42"/>
        <v>0</v>
      </c>
      <c r="P83" s="56">
        <f t="shared" ca="1" si="42"/>
        <v>0</v>
      </c>
      <c r="Q83" s="56">
        <f t="shared" ca="1" si="42"/>
        <v>0</v>
      </c>
      <c r="R83" s="56">
        <f t="shared" ca="1" si="42"/>
        <v>0</v>
      </c>
      <c r="S83" s="56">
        <f t="shared" ca="1" si="42"/>
        <v>0</v>
      </c>
      <c r="T83" s="56">
        <f t="shared" ca="1" si="42"/>
        <v>0</v>
      </c>
      <c r="U83" s="56">
        <f t="shared" ca="1" si="42"/>
        <v>0</v>
      </c>
      <c r="V83" s="56">
        <f t="shared" ca="1" si="42"/>
        <v>0</v>
      </c>
      <c r="W83" s="56">
        <f t="shared" ca="1" si="42"/>
        <v>0</v>
      </c>
      <c r="X83" s="56">
        <f t="shared" ca="1" si="42"/>
        <v>0</v>
      </c>
      <c r="Y83" s="56">
        <f t="shared" ca="1" si="42"/>
        <v>0</v>
      </c>
      <c r="Z83" s="56">
        <f t="shared" ca="1" si="42"/>
        <v>0</v>
      </c>
      <c r="AA83" s="56">
        <f t="shared" ca="1" si="42"/>
        <v>0</v>
      </c>
      <c r="AB83" s="56">
        <f t="shared" ca="1" si="42"/>
        <v>0</v>
      </c>
      <c r="AC83" s="56">
        <f t="shared" ca="1" si="42"/>
        <v>0</v>
      </c>
      <c r="AD83" s="56">
        <f t="shared" ca="1" si="42"/>
        <v>0</v>
      </c>
      <c r="AE83" s="56">
        <f t="shared" ca="1" si="42"/>
        <v>0</v>
      </c>
      <c r="AF83" s="56">
        <f t="shared" ca="1" si="42"/>
        <v>0</v>
      </c>
      <c r="AG83" s="56">
        <f t="shared" ca="1" si="42"/>
        <v>0</v>
      </c>
      <c r="AH83" s="56">
        <f t="shared" ca="1" si="42"/>
        <v>0</v>
      </c>
      <c r="AI83" s="56">
        <f t="shared" ca="1" si="42"/>
        <v>0</v>
      </c>
      <c r="AJ83" s="56">
        <f t="shared" ca="1" si="42"/>
        <v>0</v>
      </c>
      <c r="AK83" s="56">
        <f t="shared" ca="1" si="42"/>
        <v>0</v>
      </c>
      <c r="AL83" s="56">
        <f t="shared" ca="1" si="42"/>
        <v>0</v>
      </c>
      <c r="AM83" s="56">
        <f t="shared" ca="1" si="42"/>
        <v>0</v>
      </c>
      <c r="AN83" s="56">
        <f t="shared" ca="1" si="42"/>
        <v>0</v>
      </c>
      <c r="AO83" s="56">
        <f t="shared" ca="1" si="42"/>
        <v>0</v>
      </c>
      <c r="AP83" s="56">
        <f t="shared" ca="1" si="42"/>
        <v>0</v>
      </c>
      <c r="AQ83" s="56">
        <f t="shared" ca="1" si="42"/>
        <v>0</v>
      </c>
      <c r="AR83" s="56">
        <f t="shared" ca="1" si="42"/>
        <v>0</v>
      </c>
      <c r="AS83" s="56">
        <f t="shared" ca="1" si="42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</row>
    <row r="84" spans="1:55" ht="17.25" thickBot="1" x14ac:dyDescent="0.35">
      <c r="A84" s="48" t="s">
        <v>163</v>
      </c>
      <c r="D84" s="20">
        <f ca="1">SUM(D81:D83)</f>
        <v>0</v>
      </c>
      <c r="E84" s="20">
        <f t="shared" ref="E84:BC84" ca="1" si="43">SUM(E81:E83)</f>
        <v>0</v>
      </c>
      <c r="F84" s="20">
        <f t="shared" ca="1" si="43"/>
        <v>0</v>
      </c>
      <c r="G84" s="20">
        <f t="shared" ca="1" si="43"/>
        <v>0</v>
      </c>
      <c r="H84" s="20">
        <f t="shared" ca="1" si="43"/>
        <v>0</v>
      </c>
      <c r="I84" s="20">
        <f t="shared" ca="1" si="43"/>
        <v>0</v>
      </c>
      <c r="J84" s="20">
        <f t="shared" ca="1" si="43"/>
        <v>0</v>
      </c>
      <c r="K84" s="20">
        <f t="shared" ca="1" si="43"/>
        <v>0</v>
      </c>
      <c r="L84" s="20">
        <f t="shared" ca="1" si="43"/>
        <v>0</v>
      </c>
      <c r="M84" s="20">
        <f t="shared" ca="1" si="43"/>
        <v>0</v>
      </c>
      <c r="N84" s="20">
        <f t="shared" ca="1" si="43"/>
        <v>0</v>
      </c>
      <c r="O84" s="20">
        <f t="shared" ca="1" si="43"/>
        <v>0</v>
      </c>
      <c r="P84" s="20">
        <f t="shared" ca="1" si="43"/>
        <v>0</v>
      </c>
      <c r="Q84" s="20">
        <f t="shared" ca="1" si="43"/>
        <v>0</v>
      </c>
      <c r="R84" s="20">
        <f t="shared" ca="1" si="43"/>
        <v>0</v>
      </c>
      <c r="S84" s="20">
        <f t="shared" ca="1" si="43"/>
        <v>0</v>
      </c>
      <c r="T84" s="20">
        <f t="shared" ca="1" si="43"/>
        <v>0</v>
      </c>
      <c r="U84" s="20">
        <f t="shared" ca="1" si="43"/>
        <v>0</v>
      </c>
      <c r="V84" s="20">
        <f t="shared" ca="1" si="43"/>
        <v>0</v>
      </c>
      <c r="W84" s="20">
        <f t="shared" ca="1" si="43"/>
        <v>0</v>
      </c>
      <c r="X84" s="20">
        <f t="shared" ca="1" si="43"/>
        <v>0</v>
      </c>
      <c r="Y84" s="20">
        <f t="shared" ca="1" si="43"/>
        <v>0</v>
      </c>
      <c r="Z84" s="20">
        <f t="shared" ca="1" si="43"/>
        <v>0</v>
      </c>
      <c r="AA84" s="20">
        <f t="shared" ca="1" si="43"/>
        <v>0</v>
      </c>
      <c r="AB84" s="20">
        <f t="shared" ca="1" si="43"/>
        <v>0</v>
      </c>
      <c r="AC84" s="20">
        <f t="shared" ca="1" si="43"/>
        <v>0</v>
      </c>
      <c r="AD84" s="20">
        <f t="shared" ca="1" si="43"/>
        <v>0</v>
      </c>
      <c r="AE84" s="20">
        <f t="shared" ca="1" si="43"/>
        <v>0</v>
      </c>
      <c r="AF84" s="20">
        <f t="shared" ca="1" si="43"/>
        <v>0</v>
      </c>
      <c r="AG84" s="20">
        <f t="shared" ca="1" si="43"/>
        <v>0</v>
      </c>
      <c r="AH84" s="20">
        <f t="shared" ca="1" si="43"/>
        <v>0</v>
      </c>
      <c r="AI84" s="20">
        <f t="shared" ca="1" si="43"/>
        <v>0</v>
      </c>
      <c r="AJ84" s="20">
        <f t="shared" ca="1" si="43"/>
        <v>0</v>
      </c>
      <c r="AK84" s="20">
        <f t="shared" ca="1" si="43"/>
        <v>0</v>
      </c>
      <c r="AL84" s="20">
        <f t="shared" ca="1" si="43"/>
        <v>0</v>
      </c>
      <c r="AM84" s="20">
        <f t="shared" ca="1" si="43"/>
        <v>0</v>
      </c>
      <c r="AN84" s="20">
        <f t="shared" ca="1" si="43"/>
        <v>0</v>
      </c>
      <c r="AO84" s="20">
        <f t="shared" ca="1" si="43"/>
        <v>0</v>
      </c>
      <c r="AP84" s="20">
        <f t="shared" ca="1" si="43"/>
        <v>0</v>
      </c>
      <c r="AQ84" s="20">
        <f t="shared" ca="1" si="43"/>
        <v>0</v>
      </c>
      <c r="AR84" s="20">
        <f t="shared" ca="1" si="43"/>
        <v>0</v>
      </c>
      <c r="AS84" s="20">
        <f t="shared" ca="1" si="43"/>
        <v>0</v>
      </c>
      <c r="AT84" s="20">
        <f t="shared" ca="1" si="43"/>
        <v>0</v>
      </c>
      <c r="AU84" s="20">
        <f t="shared" ca="1" si="43"/>
        <v>0</v>
      </c>
      <c r="AV84" s="20">
        <f t="shared" ca="1" si="43"/>
        <v>0</v>
      </c>
      <c r="AW84" s="20">
        <f t="shared" ca="1" si="43"/>
        <v>0</v>
      </c>
      <c r="AX84" s="20">
        <f t="shared" ca="1" si="43"/>
        <v>0</v>
      </c>
      <c r="AY84" s="20">
        <f t="shared" ca="1" si="43"/>
        <v>0</v>
      </c>
      <c r="AZ84" s="20">
        <f t="shared" ca="1" si="43"/>
        <v>0</v>
      </c>
      <c r="BA84" s="20">
        <f t="shared" ca="1" si="43"/>
        <v>0</v>
      </c>
      <c r="BB84" s="20">
        <f t="shared" ca="1" si="43"/>
        <v>0</v>
      </c>
      <c r="BC84" s="79">
        <f t="shared" ca="1" si="43"/>
        <v>0</v>
      </c>
    </row>
    <row r="85" spans="1:55" ht="17.25" thickTop="1" x14ac:dyDescent="0.3">
      <c r="A85" s="48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7"/>
    </row>
    <row r="86" spans="1:55" x14ac:dyDescent="0.3">
      <c r="A86" s="53" t="s">
        <v>167</v>
      </c>
      <c r="B86" s="76" t="s">
        <v>160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7"/>
    </row>
    <row r="87" spans="1:55" x14ac:dyDescent="0.3">
      <c r="A87" s="48" t="s">
        <v>100</v>
      </c>
      <c r="D87" s="56">
        <f>+Bilanz!B49</f>
        <v>0</v>
      </c>
      <c r="E87" s="56">
        <f ca="1">+D91</f>
        <v>0</v>
      </c>
      <c r="F87" s="56">
        <f t="shared" ref="F87:BC87" ca="1" si="44">+E91</f>
        <v>0</v>
      </c>
      <c r="G87" s="56">
        <f t="shared" ca="1" si="44"/>
        <v>0</v>
      </c>
      <c r="H87" s="56">
        <f t="shared" ca="1" si="44"/>
        <v>0</v>
      </c>
      <c r="I87" s="56">
        <f t="shared" ca="1" si="44"/>
        <v>0</v>
      </c>
      <c r="J87" s="56">
        <f t="shared" ca="1" si="44"/>
        <v>0</v>
      </c>
      <c r="K87" s="56">
        <f t="shared" ca="1" si="44"/>
        <v>0</v>
      </c>
      <c r="L87" s="56">
        <f t="shared" ca="1" si="44"/>
        <v>0</v>
      </c>
      <c r="M87" s="56">
        <f t="shared" ca="1" si="44"/>
        <v>0</v>
      </c>
      <c r="N87" s="56">
        <f t="shared" ca="1" si="44"/>
        <v>0</v>
      </c>
      <c r="O87" s="56">
        <f t="shared" ca="1" si="44"/>
        <v>0</v>
      </c>
      <c r="P87" s="56">
        <f t="shared" ca="1" si="44"/>
        <v>0</v>
      </c>
      <c r="Q87" s="56">
        <f t="shared" ca="1" si="44"/>
        <v>0</v>
      </c>
      <c r="R87" s="56">
        <f t="shared" ca="1" si="44"/>
        <v>0</v>
      </c>
      <c r="S87" s="56">
        <f t="shared" ca="1" si="44"/>
        <v>0</v>
      </c>
      <c r="T87" s="56">
        <f t="shared" ca="1" si="44"/>
        <v>0</v>
      </c>
      <c r="U87" s="56">
        <f t="shared" ca="1" si="44"/>
        <v>0</v>
      </c>
      <c r="V87" s="56">
        <f t="shared" ca="1" si="44"/>
        <v>0</v>
      </c>
      <c r="W87" s="56">
        <f t="shared" ca="1" si="44"/>
        <v>0</v>
      </c>
      <c r="X87" s="56">
        <f t="shared" ca="1" si="44"/>
        <v>0</v>
      </c>
      <c r="Y87" s="56">
        <f t="shared" ca="1" si="44"/>
        <v>0</v>
      </c>
      <c r="Z87" s="56">
        <f t="shared" ca="1" si="44"/>
        <v>0</v>
      </c>
      <c r="AA87" s="56">
        <f t="shared" ca="1" si="44"/>
        <v>0</v>
      </c>
      <c r="AB87" s="56">
        <f t="shared" ca="1" si="44"/>
        <v>0</v>
      </c>
      <c r="AC87" s="56">
        <f t="shared" ca="1" si="44"/>
        <v>0</v>
      </c>
      <c r="AD87" s="56">
        <f t="shared" ca="1" si="44"/>
        <v>0</v>
      </c>
      <c r="AE87" s="56">
        <f t="shared" ca="1" si="44"/>
        <v>0</v>
      </c>
      <c r="AF87" s="56">
        <f t="shared" ca="1" si="44"/>
        <v>0</v>
      </c>
      <c r="AG87" s="56">
        <f t="shared" ca="1" si="44"/>
        <v>0</v>
      </c>
      <c r="AH87" s="56">
        <f t="shared" ca="1" si="44"/>
        <v>0</v>
      </c>
      <c r="AI87" s="56">
        <f t="shared" ca="1" si="44"/>
        <v>0</v>
      </c>
      <c r="AJ87" s="56">
        <f t="shared" ca="1" si="44"/>
        <v>0</v>
      </c>
      <c r="AK87" s="56">
        <f t="shared" ca="1" si="44"/>
        <v>0</v>
      </c>
      <c r="AL87" s="56">
        <f t="shared" ca="1" si="44"/>
        <v>0</v>
      </c>
      <c r="AM87" s="56">
        <f t="shared" ca="1" si="44"/>
        <v>0</v>
      </c>
      <c r="AN87" s="56">
        <f t="shared" ca="1" si="44"/>
        <v>0</v>
      </c>
      <c r="AO87" s="56">
        <f t="shared" ca="1" si="44"/>
        <v>0</v>
      </c>
      <c r="AP87" s="56">
        <f t="shared" ca="1" si="44"/>
        <v>0</v>
      </c>
      <c r="AQ87" s="56">
        <f t="shared" ca="1" si="44"/>
        <v>0</v>
      </c>
      <c r="AR87" s="56">
        <f t="shared" ca="1" si="44"/>
        <v>0</v>
      </c>
      <c r="AS87" s="56">
        <f t="shared" ca="1" si="44"/>
        <v>0</v>
      </c>
      <c r="AT87" s="56">
        <f t="shared" ca="1" si="44"/>
        <v>0</v>
      </c>
      <c r="AU87" s="56">
        <f t="shared" ca="1" si="44"/>
        <v>0</v>
      </c>
      <c r="AV87" s="56">
        <f t="shared" ca="1" si="44"/>
        <v>0</v>
      </c>
      <c r="AW87" s="56">
        <f t="shared" ca="1" si="44"/>
        <v>0</v>
      </c>
      <c r="AX87" s="56">
        <f t="shared" ca="1" si="44"/>
        <v>0</v>
      </c>
      <c r="AY87" s="56">
        <f t="shared" ca="1" si="44"/>
        <v>0</v>
      </c>
      <c r="AZ87" s="56">
        <f t="shared" ca="1" si="44"/>
        <v>0</v>
      </c>
      <c r="BA87" s="56">
        <f t="shared" ca="1" si="44"/>
        <v>0</v>
      </c>
      <c r="BB87" s="56">
        <f t="shared" ca="1" si="44"/>
        <v>0</v>
      </c>
      <c r="BC87" s="57">
        <f t="shared" ca="1" si="44"/>
        <v>0</v>
      </c>
    </row>
    <row r="88" spans="1:55" x14ac:dyDescent="0.3">
      <c r="A88" s="48" t="s">
        <v>134</v>
      </c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7"/>
    </row>
    <row r="89" spans="1:55" x14ac:dyDescent="0.3">
      <c r="A89" s="48" t="s">
        <v>165</v>
      </c>
      <c r="D89" s="56">
        <f ca="1">+D82</f>
        <v>0</v>
      </c>
      <c r="E89" s="56">
        <f t="shared" ref="E89:BC89" ca="1" si="45">+E82</f>
        <v>0</v>
      </c>
      <c r="F89" s="56">
        <f t="shared" ca="1" si="45"/>
        <v>0</v>
      </c>
      <c r="G89" s="56">
        <f t="shared" ca="1" si="45"/>
        <v>0</v>
      </c>
      <c r="H89" s="56">
        <f t="shared" ca="1" si="45"/>
        <v>0</v>
      </c>
      <c r="I89" s="56">
        <f t="shared" ca="1" si="45"/>
        <v>0</v>
      </c>
      <c r="J89" s="56">
        <f t="shared" ca="1" si="45"/>
        <v>0</v>
      </c>
      <c r="K89" s="56">
        <f t="shared" ca="1" si="45"/>
        <v>0</v>
      </c>
      <c r="L89" s="56">
        <f t="shared" ca="1" si="45"/>
        <v>0</v>
      </c>
      <c r="M89" s="56">
        <f t="shared" ca="1" si="45"/>
        <v>0</v>
      </c>
      <c r="N89" s="56">
        <f t="shared" ca="1" si="45"/>
        <v>0</v>
      </c>
      <c r="O89" s="56">
        <f t="shared" ca="1" si="45"/>
        <v>0</v>
      </c>
      <c r="P89" s="56">
        <f t="shared" ca="1" si="45"/>
        <v>0</v>
      </c>
      <c r="Q89" s="56">
        <f t="shared" ca="1" si="45"/>
        <v>0</v>
      </c>
      <c r="R89" s="56">
        <f t="shared" ca="1" si="45"/>
        <v>0</v>
      </c>
      <c r="S89" s="56">
        <f t="shared" ca="1" si="45"/>
        <v>0</v>
      </c>
      <c r="T89" s="56">
        <f t="shared" ca="1" si="45"/>
        <v>0</v>
      </c>
      <c r="U89" s="56">
        <f t="shared" ca="1" si="45"/>
        <v>0</v>
      </c>
      <c r="V89" s="56">
        <f t="shared" ca="1" si="45"/>
        <v>0</v>
      </c>
      <c r="W89" s="56">
        <f t="shared" ca="1" si="45"/>
        <v>0</v>
      </c>
      <c r="X89" s="56">
        <f t="shared" ca="1" si="45"/>
        <v>0</v>
      </c>
      <c r="Y89" s="56">
        <f t="shared" ca="1" si="45"/>
        <v>0</v>
      </c>
      <c r="Z89" s="56">
        <f t="shared" ca="1" si="45"/>
        <v>0</v>
      </c>
      <c r="AA89" s="56">
        <f t="shared" ca="1" si="45"/>
        <v>0</v>
      </c>
      <c r="AB89" s="56">
        <f t="shared" ca="1" si="45"/>
        <v>0</v>
      </c>
      <c r="AC89" s="56">
        <f t="shared" ca="1" si="45"/>
        <v>0</v>
      </c>
      <c r="AD89" s="56">
        <f t="shared" ca="1" si="45"/>
        <v>0</v>
      </c>
      <c r="AE89" s="56">
        <f t="shared" ca="1" si="45"/>
        <v>0</v>
      </c>
      <c r="AF89" s="56">
        <f t="shared" ca="1" si="45"/>
        <v>0</v>
      </c>
      <c r="AG89" s="56">
        <f t="shared" ca="1" si="45"/>
        <v>0</v>
      </c>
      <c r="AH89" s="56">
        <f t="shared" ca="1" si="45"/>
        <v>0</v>
      </c>
      <c r="AI89" s="56">
        <f t="shared" ca="1" si="45"/>
        <v>0</v>
      </c>
      <c r="AJ89" s="56">
        <f t="shared" ca="1" si="45"/>
        <v>0</v>
      </c>
      <c r="AK89" s="56">
        <f t="shared" ca="1" si="45"/>
        <v>0</v>
      </c>
      <c r="AL89" s="56">
        <f t="shared" ca="1" si="45"/>
        <v>0</v>
      </c>
      <c r="AM89" s="56">
        <f t="shared" ca="1" si="45"/>
        <v>0</v>
      </c>
      <c r="AN89" s="56">
        <f t="shared" ca="1" si="45"/>
        <v>0</v>
      </c>
      <c r="AO89" s="56">
        <f t="shared" ca="1" si="45"/>
        <v>0</v>
      </c>
      <c r="AP89" s="56">
        <f t="shared" ca="1" si="45"/>
        <v>0</v>
      </c>
      <c r="AQ89" s="56">
        <f t="shared" ca="1" si="45"/>
        <v>0</v>
      </c>
      <c r="AR89" s="56">
        <f t="shared" ca="1" si="45"/>
        <v>0</v>
      </c>
      <c r="AS89" s="56">
        <f t="shared" ca="1" si="45"/>
        <v>0</v>
      </c>
      <c r="AT89" s="56">
        <f t="shared" ca="1" si="45"/>
        <v>0</v>
      </c>
      <c r="AU89" s="56">
        <f t="shared" ca="1" si="45"/>
        <v>0</v>
      </c>
      <c r="AV89" s="56">
        <f t="shared" ca="1" si="45"/>
        <v>0</v>
      </c>
      <c r="AW89" s="56">
        <f t="shared" ca="1" si="45"/>
        <v>0</v>
      </c>
      <c r="AX89" s="56">
        <f t="shared" ca="1" si="45"/>
        <v>0</v>
      </c>
      <c r="AY89" s="56">
        <f t="shared" ca="1" si="45"/>
        <v>0</v>
      </c>
      <c r="AZ89" s="56">
        <f t="shared" ca="1" si="45"/>
        <v>0</v>
      </c>
      <c r="BA89" s="56">
        <f t="shared" ca="1" si="45"/>
        <v>0</v>
      </c>
      <c r="BB89" s="56">
        <f t="shared" ca="1" si="45"/>
        <v>0</v>
      </c>
      <c r="BC89" s="57">
        <f t="shared" ca="1" si="45"/>
        <v>0</v>
      </c>
    </row>
    <row r="90" spans="1:55" x14ac:dyDescent="0.3">
      <c r="A90" s="48" t="s">
        <v>168</v>
      </c>
      <c r="D90" s="56">
        <f t="shared" ref="D90:AI90" si="46">(-D8-D7)*($B$13+$B$16)</f>
        <v>0</v>
      </c>
      <c r="E90" s="56">
        <f t="shared" si="46"/>
        <v>0</v>
      </c>
      <c r="F90" s="56">
        <f t="shared" si="46"/>
        <v>0</v>
      </c>
      <c r="G90" s="56">
        <f t="shared" si="46"/>
        <v>0</v>
      </c>
      <c r="H90" s="56">
        <f t="shared" si="46"/>
        <v>0</v>
      </c>
      <c r="I90" s="56">
        <f t="shared" si="46"/>
        <v>0</v>
      </c>
      <c r="J90" s="56">
        <f t="shared" si="46"/>
        <v>0</v>
      </c>
      <c r="K90" s="56">
        <f t="shared" si="46"/>
        <v>0</v>
      </c>
      <c r="L90" s="56">
        <f t="shared" si="46"/>
        <v>0</v>
      </c>
      <c r="M90" s="56">
        <f t="shared" si="46"/>
        <v>0</v>
      </c>
      <c r="N90" s="56">
        <f t="shared" si="46"/>
        <v>0</v>
      </c>
      <c r="O90" s="56">
        <f t="shared" si="46"/>
        <v>0</v>
      </c>
      <c r="P90" s="56">
        <f t="shared" si="46"/>
        <v>0</v>
      </c>
      <c r="Q90" s="56">
        <f t="shared" si="46"/>
        <v>0</v>
      </c>
      <c r="R90" s="56">
        <f t="shared" si="46"/>
        <v>0</v>
      </c>
      <c r="S90" s="56">
        <f t="shared" si="46"/>
        <v>0</v>
      </c>
      <c r="T90" s="56">
        <f t="shared" si="46"/>
        <v>0</v>
      </c>
      <c r="U90" s="56">
        <f t="shared" si="46"/>
        <v>0</v>
      </c>
      <c r="V90" s="56">
        <f t="shared" si="46"/>
        <v>0</v>
      </c>
      <c r="W90" s="56">
        <f t="shared" si="46"/>
        <v>0</v>
      </c>
      <c r="X90" s="56">
        <f t="shared" si="46"/>
        <v>0</v>
      </c>
      <c r="Y90" s="56">
        <f t="shared" si="46"/>
        <v>0</v>
      </c>
      <c r="Z90" s="56">
        <f t="shared" si="46"/>
        <v>0</v>
      </c>
      <c r="AA90" s="56">
        <f t="shared" si="46"/>
        <v>0</v>
      </c>
      <c r="AB90" s="56">
        <f t="shared" si="46"/>
        <v>0</v>
      </c>
      <c r="AC90" s="56">
        <f t="shared" si="46"/>
        <v>0</v>
      </c>
      <c r="AD90" s="56">
        <f t="shared" si="46"/>
        <v>0</v>
      </c>
      <c r="AE90" s="56">
        <f t="shared" si="46"/>
        <v>0</v>
      </c>
      <c r="AF90" s="56">
        <f t="shared" si="46"/>
        <v>0</v>
      </c>
      <c r="AG90" s="56">
        <f t="shared" si="46"/>
        <v>0</v>
      </c>
      <c r="AH90" s="56">
        <f t="shared" si="46"/>
        <v>0</v>
      </c>
      <c r="AI90" s="56">
        <f t="shared" si="46"/>
        <v>0</v>
      </c>
      <c r="AJ90" s="56">
        <f t="shared" ref="AJ90:BC90" si="47">(-AJ8-AJ7)*($B$13+$B$16)</f>
        <v>0</v>
      </c>
      <c r="AK90" s="56">
        <f t="shared" si="47"/>
        <v>0</v>
      </c>
      <c r="AL90" s="56">
        <f t="shared" si="47"/>
        <v>0</v>
      </c>
      <c r="AM90" s="56">
        <f t="shared" si="47"/>
        <v>0</v>
      </c>
      <c r="AN90" s="56">
        <f t="shared" si="47"/>
        <v>0</v>
      </c>
      <c r="AO90" s="56">
        <f t="shared" si="47"/>
        <v>0</v>
      </c>
      <c r="AP90" s="56">
        <f t="shared" si="47"/>
        <v>0</v>
      </c>
      <c r="AQ90" s="56">
        <f t="shared" si="47"/>
        <v>0</v>
      </c>
      <c r="AR90" s="56">
        <f t="shared" si="47"/>
        <v>0</v>
      </c>
      <c r="AS90" s="56">
        <f t="shared" si="47"/>
        <v>0</v>
      </c>
      <c r="AT90" s="56">
        <f t="shared" si="47"/>
        <v>0</v>
      </c>
      <c r="AU90" s="56">
        <f t="shared" si="47"/>
        <v>0</v>
      </c>
      <c r="AV90" s="56">
        <f t="shared" si="47"/>
        <v>0</v>
      </c>
      <c r="AW90" s="56">
        <f t="shared" si="47"/>
        <v>0</v>
      </c>
      <c r="AX90" s="56">
        <f t="shared" si="47"/>
        <v>0</v>
      </c>
      <c r="AY90" s="56">
        <f t="shared" si="47"/>
        <v>0</v>
      </c>
      <c r="AZ90" s="56">
        <f t="shared" si="47"/>
        <v>0</v>
      </c>
      <c r="BA90" s="56">
        <f t="shared" si="47"/>
        <v>0</v>
      </c>
      <c r="BB90" s="56">
        <f t="shared" si="47"/>
        <v>0</v>
      </c>
      <c r="BC90" s="57">
        <f t="shared" si="47"/>
        <v>0</v>
      </c>
    </row>
    <row r="91" spans="1:55" ht="17.25" thickBot="1" x14ac:dyDescent="0.35">
      <c r="A91" s="48" t="s">
        <v>163</v>
      </c>
      <c r="D91" s="20">
        <f ca="1">SUM(D87:D90)</f>
        <v>0</v>
      </c>
      <c r="E91" s="20">
        <f t="shared" ref="E91:BC91" ca="1" si="48">SUM(E87:E90)</f>
        <v>0</v>
      </c>
      <c r="F91" s="20">
        <f t="shared" ca="1" si="48"/>
        <v>0</v>
      </c>
      <c r="G91" s="20">
        <f t="shared" ca="1" si="48"/>
        <v>0</v>
      </c>
      <c r="H91" s="20">
        <f t="shared" ca="1" si="48"/>
        <v>0</v>
      </c>
      <c r="I91" s="20">
        <f t="shared" ca="1" si="48"/>
        <v>0</v>
      </c>
      <c r="J91" s="20">
        <f t="shared" ca="1" si="48"/>
        <v>0</v>
      </c>
      <c r="K91" s="20">
        <f t="shared" ca="1" si="48"/>
        <v>0</v>
      </c>
      <c r="L91" s="20">
        <f t="shared" ca="1" si="48"/>
        <v>0</v>
      </c>
      <c r="M91" s="20">
        <f t="shared" ca="1" si="48"/>
        <v>0</v>
      </c>
      <c r="N91" s="20">
        <f t="shared" ca="1" si="48"/>
        <v>0</v>
      </c>
      <c r="O91" s="20">
        <f t="shared" ca="1" si="48"/>
        <v>0</v>
      </c>
      <c r="P91" s="20">
        <f t="shared" ca="1" si="48"/>
        <v>0</v>
      </c>
      <c r="Q91" s="20">
        <f t="shared" ca="1" si="48"/>
        <v>0</v>
      </c>
      <c r="R91" s="20">
        <f t="shared" ca="1" si="48"/>
        <v>0</v>
      </c>
      <c r="S91" s="20">
        <f t="shared" ca="1" si="48"/>
        <v>0</v>
      </c>
      <c r="T91" s="20">
        <f t="shared" ca="1" si="48"/>
        <v>0</v>
      </c>
      <c r="U91" s="20">
        <f t="shared" ca="1" si="48"/>
        <v>0</v>
      </c>
      <c r="V91" s="20">
        <f t="shared" ca="1" si="48"/>
        <v>0</v>
      </c>
      <c r="W91" s="20">
        <f t="shared" ca="1" si="48"/>
        <v>0</v>
      </c>
      <c r="X91" s="20">
        <f t="shared" ca="1" si="48"/>
        <v>0</v>
      </c>
      <c r="Y91" s="20">
        <f t="shared" ca="1" si="48"/>
        <v>0</v>
      </c>
      <c r="Z91" s="20">
        <f t="shared" ca="1" si="48"/>
        <v>0</v>
      </c>
      <c r="AA91" s="20">
        <f t="shared" ca="1" si="48"/>
        <v>0</v>
      </c>
      <c r="AB91" s="20">
        <f t="shared" ca="1" si="48"/>
        <v>0</v>
      </c>
      <c r="AC91" s="20">
        <f t="shared" ca="1" si="48"/>
        <v>0</v>
      </c>
      <c r="AD91" s="20">
        <f t="shared" ca="1" si="48"/>
        <v>0</v>
      </c>
      <c r="AE91" s="20">
        <f t="shared" ca="1" si="48"/>
        <v>0</v>
      </c>
      <c r="AF91" s="20">
        <f t="shared" ca="1" si="48"/>
        <v>0</v>
      </c>
      <c r="AG91" s="20">
        <f t="shared" ca="1" si="48"/>
        <v>0</v>
      </c>
      <c r="AH91" s="20">
        <f t="shared" ca="1" si="48"/>
        <v>0</v>
      </c>
      <c r="AI91" s="20">
        <f t="shared" ca="1" si="48"/>
        <v>0</v>
      </c>
      <c r="AJ91" s="20">
        <f t="shared" ca="1" si="48"/>
        <v>0</v>
      </c>
      <c r="AK91" s="20">
        <f t="shared" ca="1" si="48"/>
        <v>0</v>
      </c>
      <c r="AL91" s="20">
        <f t="shared" ca="1" si="48"/>
        <v>0</v>
      </c>
      <c r="AM91" s="20">
        <f t="shared" ca="1" si="48"/>
        <v>0</v>
      </c>
      <c r="AN91" s="20">
        <f t="shared" ca="1" si="48"/>
        <v>0</v>
      </c>
      <c r="AO91" s="20">
        <f t="shared" ca="1" si="48"/>
        <v>0</v>
      </c>
      <c r="AP91" s="20">
        <f t="shared" ca="1" si="48"/>
        <v>0</v>
      </c>
      <c r="AQ91" s="20">
        <f t="shared" ca="1" si="48"/>
        <v>0</v>
      </c>
      <c r="AR91" s="20">
        <f t="shared" ca="1" si="48"/>
        <v>0</v>
      </c>
      <c r="AS91" s="20">
        <f t="shared" ca="1" si="48"/>
        <v>0</v>
      </c>
      <c r="AT91" s="20">
        <f t="shared" ca="1" si="48"/>
        <v>0</v>
      </c>
      <c r="AU91" s="20">
        <f t="shared" ca="1" si="48"/>
        <v>0</v>
      </c>
      <c r="AV91" s="20">
        <f t="shared" ca="1" si="48"/>
        <v>0</v>
      </c>
      <c r="AW91" s="20">
        <f t="shared" ca="1" si="48"/>
        <v>0</v>
      </c>
      <c r="AX91" s="20">
        <f t="shared" ca="1" si="48"/>
        <v>0</v>
      </c>
      <c r="AY91" s="20">
        <f t="shared" ca="1" si="48"/>
        <v>0</v>
      </c>
      <c r="AZ91" s="20">
        <f t="shared" ca="1" si="48"/>
        <v>0</v>
      </c>
      <c r="BA91" s="20">
        <f t="shared" ca="1" si="48"/>
        <v>0</v>
      </c>
      <c r="BB91" s="20">
        <f t="shared" ca="1" si="48"/>
        <v>0</v>
      </c>
      <c r="BC91" s="79">
        <f t="shared" ca="1" si="48"/>
        <v>0</v>
      </c>
    </row>
    <row r="92" spans="1:55" ht="17.25" thickTop="1" x14ac:dyDescent="0.3">
      <c r="A92" s="48"/>
      <c r="BC92" s="50"/>
    </row>
    <row r="93" spans="1:55" x14ac:dyDescent="0.3">
      <c r="A93" s="53" t="s">
        <v>101</v>
      </c>
      <c r="B93" s="76" t="s">
        <v>160</v>
      </c>
      <c r="D93" s="56"/>
      <c r="E93" s="56"/>
      <c r="F93" s="56"/>
      <c r="G93" s="56"/>
      <c r="BC93" s="50"/>
    </row>
    <row r="94" spans="1:55" x14ac:dyDescent="0.3">
      <c r="A94" s="48" t="s">
        <v>100</v>
      </c>
      <c r="D94" s="56">
        <v>0</v>
      </c>
      <c r="E94" s="56">
        <f>+D97</f>
        <v>0</v>
      </c>
      <c r="F94" s="56">
        <f>+E97</f>
        <v>0</v>
      </c>
      <c r="G94" s="56">
        <f>+F97</f>
        <v>0</v>
      </c>
      <c r="H94" s="56">
        <f t="shared" ref="H94:BC94" si="49">+G97</f>
        <v>0</v>
      </c>
      <c r="I94" s="56">
        <f t="shared" si="49"/>
        <v>0</v>
      </c>
      <c r="J94" s="56">
        <f t="shared" si="49"/>
        <v>0</v>
      </c>
      <c r="K94" s="56">
        <f t="shared" si="49"/>
        <v>0</v>
      </c>
      <c r="L94" s="56">
        <f t="shared" si="49"/>
        <v>0</v>
      </c>
      <c r="M94" s="56">
        <f t="shared" si="49"/>
        <v>0</v>
      </c>
      <c r="N94" s="56">
        <f t="shared" si="49"/>
        <v>0</v>
      </c>
      <c r="O94" s="56">
        <f t="shared" si="49"/>
        <v>0</v>
      </c>
      <c r="P94" s="56">
        <f t="shared" si="49"/>
        <v>0</v>
      </c>
      <c r="Q94" s="56">
        <f t="shared" si="49"/>
        <v>0</v>
      </c>
      <c r="R94" s="56">
        <f t="shared" si="49"/>
        <v>0</v>
      </c>
      <c r="S94" s="56">
        <f t="shared" si="49"/>
        <v>0</v>
      </c>
      <c r="T94" s="56">
        <f t="shared" si="49"/>
        <v>0</v>
      </c>
      <c r="U94" s="56">
        <f t="shared" si="49"/>
        <v>0</v>
      </c>
      <c r="V94" s="56">
        <f t="shared" si="49"/>
        <v>0</v>
      </c>
      <c r="W94" s="56">
        <f t="shared" si="49"/>
        <v>0</v>
      </c>
      <c r="X94" s="56">
        <f t="shared" si="49"/>
        <v>0</v>
      </c>
      <c r="Y94" s="56">
        <f t="shared" si="49"/>
        <v>0</v>
      </c>
      <c r="Z94" s="56">
        <f t="shared" si="49"/>
        <v>0</v>
      </c>
      <c r="AA94" s="56">
        <f t="shared" si="49"/>
        <v>0</v>
      </c>
      <c r="AB94" s="56">
        <f t="shared" si="49"/>
        <v>0</v>
      </c>
      <c r="AC94" s="56">
        <f t="shared" si="49"/>
        <v>0</v>
      </c>
      <c r="AD94" s="56">
        <f t="shared" si="49"/>
        <v>0</v>
      </c>
      <c r="AE94" s="56">
        <f t="shared" si="49"/>
        <v>0</v>
      </c>
      <c r="AF94" s="56">
        <f t="shared" si="49"/>
        <v>0</v>
      </c>
      <c r="AG94" s="56">
        <f t="shared" si="49"/>
        <v>0</v>
      </c>
      <c r="AH94" s="56">
        <f t="shared" si="49"/>
        <v>0</v>
      </c>
      <c r="AI94" s="56">
        <f t="shared" si="49"/>
        <v>0</v>
      </c>
      <c r="AJ94" s="56">
        <f t="shared" si="49"/>
        <v>0</v>
      </c>
      <c r="AK94" s="56">
        <f t="shared" si="49"/>
        <v>0</v>
      </c>
      <c r="AL94" s="56">
        <f t="shared" si="49"/>
        <v>0</v>
      </c>
      <c r="AM94" s="56">
        <f t="shared" si="49"/>
        <v>0</v>
      </c>
      <c r="AN94" s="56">
        <f t="shared" si="49"/>
        <v>0</v>
      </c>
      <c r="AO94" s="56">
        <f t="shared" si="49"/>
        <v>0</v>
      </c>
      <c r="AP94" s="56">
        <f t="shared" si="49"/>
        <v>0</v>
      </c>
      <c r="AQ94" s="56">
        <f t="shared" si="49"/>
        <v>0</v>
      </c>
      <c r="AR94" s="56">
        <f t="shared" si="49"/>
        <v>0</v>
      </c>
      <c r="AS94" s="56">
        <f t="shared" si="49"/>
        <v>0</v>
      </c>
      <c r="AT94" s="56">
        <f t="shared" si="49"/>
        <v>0</v>
      </c>
      <c r="AU94" s="56">
        <f t="shared" si="49"/>
        <v>0</v>
      </c>
      <c r="AV94" s="56">
        <f t="shared" si="49"/>
        <v>0</v>
      </c>
      <c r="AW94" s="56">
        <f t="shared" si="49"/>
        <v>0</v>
      </c>
      <c r="AX94" s="56">
        <f t="shared" si="49"/>
        <v>0</v>
      </c>
      <c r="AY94" s="56">
        <f t="shared" si="49"/>
        <v>0</v>
      </c>
      <c r="AZ94" s="56">
        <f t="shared" si="49"/>
        <v>0</v>
      </c>
      <c r="BA94" s="56">
        <f t="shared" si="49"/>
        <v>0</v>
      </c>
      <c r="BB94" s="56">
        <f t="shared" si="49"/>
        <v>0</v>
      </c>
      <c r="BC94" s="57">
        <f t="shared" si="49"/>
        <v>0</v>
      </c>
    </row>
    <row r="95" spans="1:55" x14ac:dyDescent="0.3">
      <c r="A95" s="48" t="s">
        <v>169</v>
      </c>
      <c r="D95" s="56">
        <f t="shared" ref="D95:BC95" si="50">+D41</f>
        <v>0</v>
      </c>
      <c r="E95" s="56">
        <f t="shared" si="50"/>
        <v>0</v>
      </c>
      <c r="F95" s="56">
        <f t="shared" si="50"/>
        <v>0</v>
      </c>
      <c r="G95" s="56">
        <f t="shared" si="50"/>
        <v>0</v>
      </c>
      <c r="H95" s="56">
        <f t="shared" si="50"/>
        <v>0</v>
      </c>
      <c r="I95" s="56">
        <f t="shared" si="50"/>
        <v>0</v>
      </c>
      <c r="J95" s="56">
        <f t="shared" si="50"/>
        <v>0</v>
      </c>
      <c r="K95" s="56">
        <f t="shared" si="50"/>
        <v>0</v>
      </c>
      <c r="L95" s="56">
        <f t="shared" si="50"/>
        <v>0</v>
      </c>
      <c r="M95" s="56">
        <f t="shared" si="50"/>
        <v>0</v>
      </c>
      <c r="N95" s="56">
        <f t="shared" si="50"/>
        <v>0</v>
      </c>
      <c r="O95" s="56">
        <f t="shared" si="50"/>
        <v>0</v>
      </c>
      <c r="P95" s="56">
        <f t="shared" si="50"/>
        <v>0</v>
      </c>
      <c r="Q95" s="56">
        <f t="shared" si="50"/>
        <v>0</v>
      </c>
      <c r="R95" s="56">
        <f t="shared" si="50"/>
        <v>0</v>
      </c>
      <c r="S95" s="56">
        <f t="shared" si="50"/>
        <v>0</v>
      </c>
      <c r="T95" s="56">
        <f t="shared" si="50"/>
        <v>0</v>
      </c>
      <c r="U95" s="56">
        <f t="shared" si="50"/>
        <v>0</v>
      </c>
      <c r="V95" s="56">
        <f t="shared" si="50"/>
        <v>0</v>
      </c>
      <c r="W95" s="56">
        <f t="shared" si="50"/>
        <v>0</v>
      </c>
      <c r="X95" s="56">
        <f t="shared" si="50"/>
        <v>0</v>
      </c>
      <c r="Y95" s="56">
        <f t="shared" si="50"/>
        <v>0</v>
      </c>
      <c r="Z95" s="56">
        <f t="shared" si="50"/>
        <v>0</v>
      </c>
      <c r="AA95" s="56">
        <f t="shared" si="50"/>
        <v>0</v>
      </c>
      <c r="AB95" s="56">
        <f t="shared" si="50"/>
        <v>0</v>
      </c>
      <c r="AC95" s="56">
        <f t="shared" si="50"/>
        <v>0</v>
      </c>
      <c r="AD95" s="56">
        <f t="shared" si="50"/>
        <v>0</v>
      </c>
      <c r="AE95" s="56">
        <f t="shared" si="50"/>
        <v>0</v>
      </c>
      <c r="AF95" s="56">
        <f t="shared" si="50"/>
        <v>0</v>
      </c>
      <c r="AG95" s="56">
        <f t="shared" si="50"/>
        <v>0</v>
      </c>
      <c r="AH95" s="56">
        <f t="shared" si="50"/>
        <v>0</v>
      </c>
      <c r="AI95" s="56">
        <f t="shared" si="50"/>
        <v>0</v>
      </c>
      <c r="AJ95" s="56">
        <f t="shared" si="50"/>
        <v>0</v>
      </c>
      <c r="AK95" s="56">
        <f t="shared" si="50"/>
        <v>0</v>
      </c>
      <c r="AL95" s="56">
        <f t="shared" si="50"/>
        <v>0</v>
      </c>
      <c r="AM95" s="56">
        <f t="shared" si="50"/>
        <v>0</v>
      </c>
      <c r="AN95" s="56">
        <f t="shared" si="50"/>
        <v>0</v>
      </c>
      <c r="AO95" s="56">
        <f t="shared" si="50"/>
        <v>0</v>
      </c>
      <c r="AP95" s="56">
        <f t="shared" si="50"/>
        <v>0</v>
      </c>
      <c r="AQ95" s="56">
        <f t="shared" si="50"/>
        <v>0</v>
      </c>
      <c r="AR95" s="56">
        <f t="shared" si="50"/>
        <v>0</v>
      </c>
      <c r="AS95" s="56">
        <f t="shared" si="50"/>
        <v>0</v>
      </c>
      <c r="AT95" s="56">
        <f t="shared" si="50"/>
        <v>0</v>
      </c>
      <c r="AU95" s="56">
        <f t="shared" si="50"/>
        <v>0</v>
      </c>
      <c r="AV95" s="56">
        <f t="shared" si="50"/>
        <v>0</v>
      </c>
      <c r="AW95" s="56">
        <f t="shared" si="50"/>
        <v>0</v>
      </c>
      <c r="AX95" s="56">
        <f t="shared" si="50"/>
        <v>0</v>
      </c>
      <c r="AY95" s="56">
        <f t="shared" si="50"/>
        <v>0</v>
      </c>
      <c r="AZ95" s="56">
        <f t="shared" si="50"/>
        <v>0</v>
      </c>
      <c r="BA95" s="56">
        <f t="shared" si="50"/>
        <v>0</v>
      </c>
      <c r="BB95" s="56">
        <f t="shared" si="50"/>
        <v>0</v>
      </c>
      <c r="BC95" s="57">
        <f t="shared" si="50"/>
        <v>0</v>
      </c>
    </row>
    <row r="96" spans="1:55" x14ac:dyDescent="0.3">
      <c r="A96" s="48" t="s">
        <v>170</v>
      </c>
      <c r="D96" s="56">
        <f t="shared" ref="D96:BB96" si="51">+-D62</f>
        <v>0</v>
      </c>
      <c r="E96" s="56">
        <f t="shared" si="51"/>
        <v>0</v>
      </c>
      <c r="F96" s="56">
        <f t="shared" si="51"/>
        <v>0</v>
      </c>
      <c r="G96" s="56">
        <f t="shared" si="51"/>
        <v>0</v>
      </c>
      <c r="H96" s="56">
        <f t="shared" si="51"/>
        <v>0</v>
      </c>
      <c r="I96" s="56">
        <f t="shared" si="51"/>
        <v>0</v>
      </c>
      <c r="J96" s="56">
        <f t="shared" si="51"/>
        <v>0</v>
      </c>
      <c r="K96" s="56">
        <f t="shared" si="51"/>
        <v>0</v>
      </c>
      <c r="L96" s="56">
        <f t="shared" si="51"/>
        <v>0</v>
      </c>
      <c r="M96" s="56">
        <f t="shared" si="51"/>
        <v>0</v>
      </c>
      <c r="N96" s="56">
        <f t="shared" si="51"/>
        <v>0</v>
      </c>
      <c r="O96" s="56">
        <f t="shared" si="51"/>
        <v>0</v>
      </c>
      <c r="P96" s="56">
        <f t="shared" si="51"/>
        <v>0</v>
      </c>
      <c r="Q96" s="56">
        <f t="shared" si="51"/>
        <v>0</v>
      </c>
      <c r="R96" s="56">
        <f t="shared" si="51"/>
        <v>0</v>
      </c>
      <c r="S96" s="56">
        <f t="shared" si="51"/>
        <v>0</v>
      </c>
      <c r="T96" s="56">
        <f t="shared" si="51"/>
        <v>0</v>
      </c>
      <c r="U96" s="56">
        <f t="shared" si="51"/>
        <v>0</v>
      </c>
      <c r="V96" s="56">
        <f t="shared" si="51"/>
        <v>0</v>
      </c>
      <c r="W96" s="56">
        <f t="shared" si="51"/>
        <v>0</v>
      </c>
      <c r="X96" s="56">
        <f t="shared" si="51"/>
        <v>0</v>
      </c>
      <c r="Y96" s="56">
        <f t="shared" si="51"/>
        <v>0</v>
      </c>
      <c r="Z96" s="56">
        <f t="shared" si="51"/>
        <v>0</v>
      </c>
      <c r="AA96" s="56">
        <f t="shared" si="51"/>
        <v>0</v>
      </c>
      <c r="AB96" s="56">
        <f t="shared" si="51"/>
        <v>0</v>
      </c>
      <c r="AC96" s="56">
        <f t="shared" si="51"/>
        <v>0</v>
      </c>
      <c r="AD96" s="56">
        <f t="shared" si="51"/>
        <v>0</v>
      </c>
      <c r="AE96" s="56">
        <f t="shared" si="51"/>
        <v>0</v>
      </c>
      <c r="AF96" s="56">
        <f t="shared" si="51"/>
        <v>0</v>
      </c>
      <c r="AG96" s="56">
        <f t="shared" si="51"/>
        <v>0</v>
      </c>
      <c r="AH96" s="56">
        <f t="shared" si="51"/>
        <v>0</v>
      </c>
      <c r="AI96" s="56">
        <f t="shared" si="51"/>
        <v>0</v>
      </c>
      <c r="AJ96" s="56">
        <f t="shared" si="51"/>
        <v>0</v>
      </c>
      <c r="AK96" s="56">
        <f t="shared" si="51"/>
        <v>0</v>
      </c>
      <c r="AL96" s="56">
        <f t="shared" si="51"/>
        <v>0</v>
      </c>
      <c r="AM96" s="56">
        <f t="shared" si="51"/>
        <v>0</v>
      </c>
      <c r="AN96" s="56">
        <f t="shared" si="51"/>
        <v>0</v>
      </c>
      <c r="AO96" s="56">
        <f t="shared" si="51"/>
        <v>0</v>
      </c>
      <c r="AP96" s="56">
        <f t="shared" si="51"/>
        <v>0</v>
      </c>
      <c r="AQ96" s="56">
        <f t="shared" si="51"/>
        <v>0</v>
      </c>
      <c r="AR96" s="56">
        <f t="shared" si="51"/>
        <v>0</v>
      </c>
      <c r="AS96" s="56">
        <f t="shared" si="51"/>
        <v>0</v>
      </c>
      <c r="AT96" s="56">
        <f t="shared" si="51"/>
        <v>0</v>
      </c>
      <c r="AU96" s="56">
        <f t="shared" si="51"/>
        <v>0</v>
      </c>
      <c r="AV96" s="56">
        <f t="shared" si="51"/>
        <v>0</v>
      </c>
      <c r="AW96" s="56">
        <f t="shared" si="51"/>
        <v>0</v>
      </c>
      <c r="AX96" s="56">
        <f t="shared" si="51"/>
        <v>0</v>
      </c>
      <c r="AY96" s="56">
        <f t="shared" si="51"/>
        <v>0</v>
      </c>
      <c r="AZ96" s="56">
        <f t="shared" si="51"/>
        <v>0</v>
      </c>
      <c r="BA96" s="56">
        <f t="shared" si="51"/>
        <v>0</v>
      </c>
      <c r="BB96" s="56">
        <f t="shared" si="51"/>
        <v>0</v>
      </c>
      <c r="BC96" s="57">
        <f>+-BC62</f>
        <v>0</v>
      </c>
    </row>
    <row r="97" spans="1:55" ht="17.25" thickBot="1" x14ac:dyDescent="0.35">
      <c r="A97" s="48" t="s">
        <v>163</v>
      </c>
      <c r="D97" s="20">
        <f t="shared" ref="D97:BC97" si="52">SUM(D94:D96)</f>
        <v>0</v>
      </c>
      <c r="E97" s="20">
        <f t="shared" si="52"/>
        <v>0</v>
      </c>
      <c r="F97" s="20">
        <f t="shared" si="52"/>
        <v>0</v>
      </c>
      <c r="G97" s="20">
        <f t="shared" si="52"/>
        <v>0</v>
      </c>
      <c r="H97" s="20">
        <f t="shared" si="52"/>
        <v>0</v>
      </c>
      <c r="I97" s="20">
        <f t="shared" si="52"/>
        <v>0</v>
      </c>
      <c r="J97" s="20">
        <f t="shared" si="52"/>
        <v>0</v>
      </c>
      <c r="K97" s="20">
        <f t="shared" si="52"/>
        <v>0</v>
      </c>
      <c r="L97" s="20">
        <f t="shared" si="52"/>
        <v>0</v>
      </c>
      <c r="M97" s="20">
        <f t="shared" si="52"/>
        <v>0</v>
      </c>
      <c r="N97" s="20">
        <f t="shared" si="52"/>
        <v>0</v>
      </c>
      <c r="O97" s="20">
        <f t="shared" si="52"/>
        <v>0</v>
      </c>
      <c r="P97" s="20">
        <f t="shared" si="52"/>
        <v>0</v>
      </c>
      <c r="Q97" s="20">
        <f t="shared" si="52"/>
        <v>0</v>
      </c>
      <c r="R97" s="20">
        <f t="shared" si="52"/>
        <v>0</v>
      </c>
      <c r="S97" s="20">
        <f t="shared" si="52"/>
        <v>0</v>
      </c>
      <c r="T97" s="20">
        <f t="shared" si="52"/>
        <v>0</v>
      </c>
      <c r="U97" s="20">
        <f t="shared" si="52"/>
        <v>0</v>
      </c>
      <c r="V97" s="20">
        <f t="shared" si="52"/>
        <v>0</v>
      </c>
      <c r="W97" s="20">
        <f t="shared" si="52"/>
        <v>0</v>
      </c>
      <c r="X97" s="20">
        <f t="shared" si="52"/>
        <v>0</v>
      </c>
      <c r="Y97" s="20">
        <f t="shared" si="52"/>
        <v>0</v>
      </c>
      <c r="Z97" s="20">
        <f t="shared" si="52"/>
        <v>0</v>
      </c>
      <c r="AA97" s="20">
        <f t="shared" si="52"/>
        <v>0</v>
      </c>
      <c r="AB97" s="20">
        <f t="shared" si="52"/>
        <v>0</v>
      </c>
      <c r="AC97" s="20">
        <f t="shared" si="52"/>
        <v>0</v>
      </c>
      <c r="AD97" s="20">
        <f t="shared" si="52"/>
        <v>0</v>
      </c>
      <c r="AE97" s="20">
        <f t="shared" si="52"/>
        <v>0</v>
      </c>
      <c r="AF97" s="20">
        <f t="shared" si="52"/>
        <v>0</v>
      </c>
      <c r="AG97" s="20">
        <f t="shared" si="52"/>
        <v>0</v>
      </c>
      <c r="AH97" s="20">
        <f t="shared" si="52"/>
        <v>0</v>
      </c>
      <c r="AI97" s="20">
        <f t="shared" si="52"/>
        <v>0</v>
      </c>
      <c r="AJ97" s="20">
        <f t="shared" si="52"/>
        <v>0</v>
      </c>
      <c r="AK97" s="20">
        <f t="shared" si="52"/>
        <v>0</v>
      </c>
      <c r="AL97" s="20">
        <f t="shared" si="52"/>
        <v>0</v>
      </c>
      <c r="AM97" s="20">
        <f t="shared" si="52"/>
        <v>0</v>
      </c>
      <c r="AN97" s="20">
        <f t="shared" si="52"/>
        <v>0</v>
      </c>
      <c r="AO97" s="20">
        <f t="shared" si="52"/>
        <v>0</v>
      </c>
      <c r="AP97" s="20">
        <f t="shared" si="52"/>
        <v>0</v>
      </c>
      <c r="AQ97" s="20">
        <f t="shared" si="52"/>
        <v>0</v>
      </c>
      <c r="AR97" s="20">
        <f t="shared" si="52"/>
        <v>0</v>
      </c>
      <c r="AS97" s="20">
        <f t="shared" si="52"/>
        <v>0</v>
      </c>
      <c r="AT97" s="20">
        <f t="shared" si="52"/>
        <v>0</v>
      </c>
      <c r="AU97" s="20">
        <f t="shared" si="52"/>
        <v>0</v>
      </c>
      <c r="AV97" s="20">
        <f t="shared" si="52"/>
        <v>0</v>
      </c>
      <c r="AW97" s="20">
        <f t="shared" si="52"/>
        <v>0</v>
      </c>
      <c r="AX97" s="20">
        <f t="shared" si="52"/>
        <v>0</v>
      </c>
      <c r="AY97" s="20">
        <f t="shared" si="52"/>
        <v>0</v>
      </c>
      <c r="AZ97" s="20">
        <f t="shared" si="52"/>
        <v>0</v>
      </c>
      <c r="BA97" s="20">
        <f t="shared" si="52"/>
        <v>0</v>
      </c>
      <c r="BB97" s="20">
        <f t="shared" si="52"/>
        <v>0</v>
      </c>
      <c r="BC97" s="79">
        <f t="shared" si="52"/>
        <v>0</v>
      </c>
    </row>
    <row r="98" spans="1:55" ht="17.25" thickTop="1" x14ac:dyDescent="0.3">
      <c r="A98" s="48"/>
      <c r="BC98" s="50"/>
    </row>
    <row r="99" spans="1:55" x14ac:dyDescent="0.3">
      <c r="A99" s="53" t="s">
        <v>171</v>
      </c>
      <c r="B99" s="76" t="s">
        <v>160</v>
      </c>
      <c r="BC99" s="50"/>
    </row>
    <row r="100" spans="1:55" x14ac:dyDescent="0.3">
      <c r="A100" s="48" t="s">
        <v>132</v>
      </c>
      <c r="D100" s="21">
        <f t="shared" ref="D100:AI100" si="53">+$B$13+$B$16</f>
        <v>0</v>
      </c>
      <c r="E100" s="21">
        <f t="shared" si="53"/>
        <v>0</v>
      </c>
      <c r="F100" s="21">
        <f t="shared" si="53"/>
        <v>0</v>
      </c>
      <c r="G100" s="21">
        <f t="shared" si="53"/>
        <v>0</v>
      </c>
      <c r="H100" s="21">
        <f t="shared" si="53"/>
        <v>0</v>
      </c>
      <c r="I100" s="21">
        <f t="shared" si="53"/>
        <v>0</v>
      </c>
      <c r="J100" s="21">
        <f t="shared" si="53"/>
        <v>0</v>
      </c>
      <c r="K100" s="21">
        <f t="shared" si="53"/>
        <v>0</v>
      </c>
      <c r="L100" s="21">
        <f t="shared" si="53"/>
        <v>0</v>
      </c>
      <c r="M100" s="21">
        <f t="shared" si="53"/>
        <v>0</v>
      </c>
      <c r="N100" s="21">
        <f t="shared" si="53"/>
        <v>0</v>
      </c>
      <c r="O100" s="21">
        <f t="shared" si="53"/>
        <v>0</v>
      </c>
      <c r="P100" s="21">
        <f t="shared" si="53"/>
        <v>0</v>
      </c>
      <c r="Q100" s="21">
        <f t="shared" si="53"/>
        <v>0</v>
      </c>
      <c r="R100" s="21">
        <f t="shared" si="53"/>
        <v>0</v>
      </c>
      <c r="S100" s="21">
        <f t="shared" si="53"/>
        <v>0</v>
      </c>
      <c r="T100" s="21">
        <f t="shared" si="53"/>
        <v>0</v>
      </c>
      <c r="U100" s="21">
        <f t="shared" si="53"/>
        <v>0</v>
      </c>
      <c r="V100" s="21">
        <f t="shared" si="53"/>
        <v>0</v>
      </c>
      <c r="W100" s="21">
        <f t="shared" si="53"/>
        <v>0</v>
      </c>
      <c r="X100" s="21">
        <f t="shared" si="53"/>
        <v>0</v>
      </c>
      <c r="Y100" s="21">
        <f t="shared" si="53"/>
        <v>0</v>
      </c>
      <c r="Z100" s="21">
        <f t="shared" si="53"/>
        <v>0</v>
      </c>
      <c r="AA100" s="21">
        <f t="shared" si="53"/>
        <v>0</v>
      </c>
      <c r="AB100" s="21">
        <f t="shared" si="53"/>
        <v>0</v>
      </c>
      <c r="AC100" s="21">
        <f t="shared" si="53"/>
        <v>0</v>
      </c>
      <c r="AD100" s="21">
        <f t="shared" si="53"/>
        <v>0</v>
      </c>
      <c r="AE100" s="21">
        <f t="shared" si="53"/>
        <v>0</v>
      </c>
      <c r="AF100" s="21">
        <f t="shared" si="53"/>
        <v>0</v>
      </c>
      <c r="AG100" s="21">
        <f t="shared" si="53"/>
        <v>0</v>
      </c>
      <c r="AH100" s="21">
        <f t="shared" si="53"/>
        <v>0</v>
      </c>
      <c r="AI100" s="21">
        <f t="shared" si="53"/>
        <v>0</v>
      </c>
      <c r="AJ100" s="21">
        <f t="shared" ref="AJ100:BC100" si="54">+$B$13+$B$16</f>
        <v>0</v>
      </c>
      <c r="AK100" s="21">
        <f t="shared" si="54"/>
        <v>0</v>
      </c>
      <c r="AL100" s="21">
        <f t="shared" si="54"/>
        <v>0</v>
      </c>
      <c r="AM100" s="21">
        <f t="shared" si="54"/>
        <v>0</v>
      </c>
      <c r="AN100" s="21">
        <f t="shared" si="54"/>
        <v>0</v>
      </c>
      <c r="AO100" s="21">
        <f t="shared" si="54"/>
        <v>0</v>
      </c>
      <c r="AP100" s="21">
        <f t="shared" si="54"/>
        <v>0</v>
      </c>
      <c r="AQ100" s="21">
        <f t="shared" si="54"/>
        <v>0</v>
      </c>
      <c r="AR100" s="21">
        <f t="shared" si="54"/>
        <v>0</v>
      </c>
      <c r="AS100" s="21">
        <f t="shared" si="54"/>
        <v>0</v>
      </c>
      <c r="AT100" s="21">
        <f t="shared" si="54"/>
        <v>0</v>
      </c>
      <c r="AU100" s="21">
        <f t="shared" si="54"/>
        <v>0</v>
      </c>
      <c r="AV100" s="21">
        <f t="shared" si="54"/>
        <v>0</v>
      </c>
      <c r="AW100" s="21">
        <f t="shared" si="54"/>
        <v>0</v>
      </c>
      <c r="AX100" s="21">
        <f t="shared" si="54"/>
        <v>0</v>
      </c>
      <c r="AY100" s="21">
        <f t="shared" si="54"/>
        <v>0</v>
      </c>
      <c r="AZ100" s="21">
        <f t="shared" si="54"/>
        <v>0</v>
      </c>
      <c r="BA100" s="21">
        <f t="shared" si="54"/>
        <v>0</v>
      </c>
      <c r="BB100" s="21">
        <f t="shared" si="54"/>
        <v>0</v>
      </c>
      <c r="BC100" s="80">
        <f t="shared" si="54"/>
        <v>0</v>
      </c>
    </row>
    <row r="101" spans="1:55" x14ac:dyDescent="0.3">
      <c r="A101" s="48" t="s">
        <v>172</v>
      </c>
      <c r="D101" s="56">
        <f t="shared" ref="D101:BC101" si="55">+D10</f>
        <v>0</v>
      </c>
      <c r="E101" s="56">
        <f t="shared" si="55"/>
        <v>0</v>
      </c>
      <c r="F101" s="56">
        <f t="shared" si="55"/>
        <v>0</v>
      </c>
      <c r="G101" s="56">
        <f t="shared" si="55"/>
        <v>0</v>
      </c>
      <c r="H101" s="56">
        <f t="shared" si="55"/>
        <v>0</v>
      </c>
      <c r="I101" s="56">
        <f t="shared" si="55"/>
        <v>0</v>
      </c>
      <c r="J101" s="56">
        <f t="shared" si="55"/>
        <v>0</v>
      </c>
      <c r="K101" s="56">
        <f t="shared" si="55"/>
        <v>0</v>
      </c>
      <c r="L101" s="56">
        <f t="shared" si="55"/>
        <v>0</v>
      </c>
      <c r="M101" s="56">
        <f t="shared" si="55"/>
        <v>0</v>
      </c>
      <c r="N101" s="56">
        <f t="shared" si="55"/>
        <v>0</v>
      </c>
      <c r="O101" s="56">
        <f t="shared" si="55"/>
        <v>0</v>
      </c>
      <c r="P101" s="56">
        <f t="shared" si="55"/>
        <v>0</v>
      </c>
      <c r="Q101" s="56">
        <f t="shared" si="55"/>
        <v>0</v>
      </c>
      <c r="R101" s="56">
        <f t="shared" si="55"/>
        <v>0</v>
      </c>
      <c r="S101" s="56">
        <f t="shared" si="55"/>
        <v>0</v>
      </c>
      <c r="T101" s="56">
        <f t="shared" si="55"/>
        <v>0</v>
      </c>
      <c r="U101" s="56">
        <f t="shared" si="55"/>
        <v>0</v>
      </c>
      <c r="V101" s="56">
        <f t="shared" si="55"/>
        <v>0</v>
      </c>
      <c r="W101" s="56">
        <f t="shared" si="55"/>
        <v>0</v>
      </c>
      <c r="X101" s="56">
        <f t="shared" si="55"/>
        <v>0</v>
      </c>
      <c r="Y101" s="56">
        <f t="shared" si="55"/>
        <v>0</v>
      </c>
      <c r="Z101" s="56">
        <f t="shared" si="55"/>
        <v>0</v>
      </c>
      <c r="AA101" s="56">
        <f t="shared" si="55"/>
        <v>0</v>
      </c>
      <c r="AB101" s="56">
        <f t="shared" si="55"/>
        <v>0</v>
      </c>
      <c r="AC101" s="56">
        <f t="shared" si="55"/>
        <v>0</v>
      </c>
      <c r="AD101" s="56">
        <f t="shared" si="55"/>
        <v>0</v>
      </c>
      <c r="AE101" s="56">
        <f t="shared" si="55"/>
        <v>0</v>
      </c>
      <c r="AF101" s="56">
        <f t="shared" si="55"/>
        <v>0</v>
      </c>
      <c r="AG101" s="56">
        <f t="shared" si="55"/>
        <v>0</v>
      </c>
      <c r="AH101" s="56">
        <f t="shared" si="55"/>
        <v>0</v>
      </c>
      <c r="AI101" s="56">
        <f t="shared" si="55"/>
        <v>0</v>
      </c>
      <c r="AJ101" s="56">
        <f t="shared" si="55"/>
        <v>0</v>
      </c>
      <c r="AK101" s="56">
        <f t="shared" si="55"/>
        <v>0</v>
      </c>
      <c r="AL101" s="56">
        <f t="shared" si="55"/>
        <v>0</v>
      </c>
      <c r="AM101" s="56">
        <f t="shared" si="55"/>
        <v>0</v>
      </c>
      <c r="AN101" s="56">
        <f t="shared" si="55"/>
        <v>0</v>
      </c>
      <c r="AO101" s="56">
        <f t="shared" si="55"/>
        <v>0</v>
      </c>
      <c r="AP101" s="56">
        <f t="shared" si="55"/>
        <v>0</v>
      </c>
      <c r="AQ101" s="56">
        <f t="shared" si="55"/>
        <v>0</v>
      </c>
      <c r="AR101" s="56">
        <f t="shared" si="55"/>
        <v>0</v>
      </c>
      <c r="AS101" s="56">
        <f t="shared" si="55"/>
        <v>0</v>
      </c>
      <c r="AT101" s="56">
        <f t="shared" si="55"/>
        <v>0</v>
      </c>
      <c r="AU101" s="56">
        <f t="shared" si="55"/>
        <v>0</v>
      </c>
      <c r="AV101" s="56">
        <f t="shared" si="55"/>
        <v>0</v>
      </c>
      <c r="AW101" s="56">
        <f t="shared" si="55"/>
        <v>0</v>
      </c>
      <c r="AX101" s="56">
        <f t="shared" si="55"/>
        <v>0</v>
      </c>
      <c r="AY101" s="56">
        <f t="shared" si="55"/>
        <v>0</v>
      </c>
      <c r="AZ101" s="56">
        <f t="shared" si="55"/>
        <v>0</v>
      </c>
      <c r="BA101" s="56">
        <f t="shared" si="55"/>
        <v>0</v>
      </c>
      <c r="BB101" s="56">
        <f t="shared" si="55"/>
        <v>0</v>
      </c>
      <c r="BC101" s="57">
        <f t="shared" si="55"/>
        <v>0</v>
      </c>
    </row>
    <row r="102" spans="1:55" ht="17.25" thickBot="1" x14ac:dyDescent="0.35">
      <c r="A102" s="48" t="s">
        <v>43</v>
      </c>
      <c r="D102" s="20">
        <f>+D100*D101</f>
        <v>0</v>
      </c>
      <c r="E102" s="20">
        <f t="shared" ref="E102:BC102" si="56">+E100*E101</f>
        <v>0</v>
      </c>
      <c r="F102" s="20">
        <f t="shared" si="56"/>
        <v>0</v>
      </c>
      <c r="G102" s="20">
        <f t="shared" si="56"/>
        <v>0</v>
      </c>
      <c r="H102" s="20">
        <f t="shared" si="56"/>
        <v>0</v>
      </c>
      <c r="I102" s="20">
        <f t="shared" si="56"/>
        <v>0</v>
      </c>
      <c r="J102" s="20">
        <f t="shared" si="56"/>
        <v>0</v>
      </c>
      <c r="K102" s="20">
        <f t="shared" si="56"/>
        <v>0</v>
      </c>
      <c r="L102" s="20">
        <f t="shared" si="56"/>
        <v>0</v>
      </c>
      <c r="M102" s="20">
        <f t="shared" si="56"/>
        <v>0</v>
      </c>
      <c r="N102" s="20">
        <f t="shared" si="56"/>
        <v>0</v>
      </c>
      <c r="O102" s="20">
        <f t="shared" si="56"/>
        <v>0</v>
      </c>
      <c r="P102" s="20">
        <f t="shared" si="56"/>
        <v>0</v>
      </c>
      <c r="Q102" s="20">
        <f t="shared" si="56"/>
        <v>0</v>
      </c>
      <c r="R102" s="20">
        <f t="shared" si="56"/>
        <v>0</v>
      </c>
      <c r="S102" s="20">
        <f t="shared" si="56"/>
        <v>0</v>
      </c>
      <c r="T102" s="20">
        <f t="shared" si="56"/>
        <v>0</v>
      </c>
      <c r="U102" s="20">
        <f t="shared" si="56"/>
        <v>0</v>
      </c>
      <c r="V102" s="20">
        <f t="shared" si="56"/>
        <v>0</v>
      </c>
      <c r="W102" s="20">
        <f t="shared" si="56"/>
        <v>0</v>
      </c>
      <c r="X102" s="20">
        <f t="shared" si="56"/>
        <v>0</v>
      </c>
      <c r="Y102" s="20">
        <f t="shared" si="56"/>
        <v>0</v>
      </c>
      <c r="Z102" s="20">
        <f t="shared" si="56"/>
        <v>0</v>
      </c>
      <c r="AA102" s="20">
        <f t="shared" si="56"/>
        <v>0</v>
      </c>
      <c r="AB102" s="20">
        <f t="shared" si="56"/>
        <v>0</v>
      </c>
      <c r="AC102" s="20">
        <f t="shared" si="56"/>
        <v>0</v>
      </c>
      <c r="AD102" s="20">
        <f t="shared" si="56"/>
        <v>0</v>
      </c>
      <c r="AE102" s="20">
        <f t="shared" si="56"/>
        <v>0</v>
      </c>
      <c r="AF102" s="20">
        <f t="shared" si="56"/>
        <v>0</v>
      </c>
      <c r="AG102" s="20">
        <f t="shared" si="56"/>
        <v>0</v>
      </c>
      <c r="AH102" s="20">
        <f t="shared" si="56"/>
        <v>0</v>
      </c>
      <c r="AI102" s="20">
        <f t="shared" si="56"/>
        <v>0</v>
      </c>
      <c r="AJ102" s="20">
        <f t="shared" si="56"/>
        <v>0</v>
      </c>
      <c r="AK102" s="20">
        <f t="shared" si="56"/>
        <v>0</v>
      </c>
      <c r="AL102" s="20">
        <f t="shared" si="56"/>
        <v>0</v>
      </c>
      <c r="AM102" s="20">
        <f t="shared" si="56"/>
        <v>0</v>
      </c>
      <c r="AN102" s="20">
        <f t="shared" si="56"/>
        <v>0</v>
      </c>
      <c r="AO102" s="20">
        <f t="shared" si="56"/>
        <v>0</v>
      </c>
      <c r="AP102" s="20">
        <f t="shared" si="56"/>
        <v>0</v>
      </c>
      <c r="AQ102" s="20">
        <f t="shared" si="56"/>
        <v>0</v>
      </c>
      <c r="AR102" s="20">
        <f t="shared" si="56"/>
        <v>0</v>
      </c>
      <c r="AS102" s="20">
        <f t="shared" si="56"/>
        <v>0</v>
      </c>
      <c r="AT102" s="20">
        <f t="shared" si="56"/>
        <v>0</v>
      </c>
      <c r="AU102" s="20">
        <f t="shared" si="56"/>
        <v>0</v>
      </c>
      <c r="AV102" s="20">
        <f t="shared" si="56"/>
        <v>0</v>
      </c>
      <c r="AW102" s="20">
        <f t="shared" si="56"/>
        <v>0</v>
      </c>
      <c r="AX102" s="20">
        <f t="shared" si="56"/>
        <v>0</v>
      </c>
      <c r="AY102" s="20">
        <f t="shared" si="56"/>
        <v>0</v>
      </c>
      <c r="AZ102" s="20">
        <f t="shared" si="56"/>
        <v>0</v>
      </c>
      <c r="BA102" s="20">
        <f t="shared" si="56"/>
        <v>0</v>
      </c>
      <c r="BB102" s="20">
        <f t="shared" si="56"/>
        <v>0</v>
      </c>
      <c r="BC102" s="79">
        <f t="shared" si="56"/>
        <v>0</v>
      </c>
    </row>
    <row r="103" spans="1:55" ht="18" thickTop="1" thickBot="1" x14ac:dyDescent="0.35">
      <c r="A103" s="68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70"/>
    </row>
    <row r="105" spans="1:55" x14ac:dyDescent="0.3">
      <c r="D105" s="14"/>
      <c r="E105" s="14"/>
      <c r="F105" s="14"/>
      <c r="G105" s="14"/>
    </row>
    <row r="106" spans="1:55" x14ac:dyDescent="0.3">
      <c r="D106" s="14"/>
      <c r="E106" s="14"/>
      <c r="F106" s="14"/>
      <c r="G106" s="14"/>
    </row>
    <row r="107" spans="1:55" x14ac:dyDescent="0.3">
      <c r="D107" s="14"/>
      <c r="E107" s="14"/>
      <c r="F107" s="14"/>
      <c r="G107" s="14"/>
    </row>
  </sheetData>
  <protectedRanges>
    <protectedRange sqref="D46:BC46" name="Advertising_1"/>
    <protectedRange sqref="E31:BC31" name="Prices"/>
    <protectedRange sqref="D42:BC44" name="Other Variable Costs"/>
    <protectedRange sqref="D31" name="Price"/>
    <protectedRange sqref="D7:BC8" name="Deliveries"/>
    <protectedRange sqref="B13:B16" name="Costs"/>
    <protectedRange sqref="C14:C16" name="Weeks"/>
    <protectedRange sqref="D23:BC24" name="Manual Adjustments"/>
    <protectedRange sqref="C38:C41" name="Costs II"/>
  </protectedRange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theme="7" tint="0.59999389629810485"/>
  </sheetPr>
  <dimension ref="A1:BB8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84" sqref="O84:O85"/>
    </sheetView>
  </sheetViews>
  <sheetFormatPr baseColWidth="10" defaultColWidth="9.140625" defaultRowHeight="16.5" x14ac:dyDescent="0.3"/>
  <cols>
    <col min="1" max="1" width="24.140625" style="3" customWidth="1"/>
    <col min="2" max="2" width="10" style="3" bestFit="1" customWidth="1"/>
    <col min="3" max="3" width="11" style="3" bestFit="1" customWidth="1"/>
    <col min="4" max="4" width="10.85546875" style="3" bestFit="1" customWidth="1"/>
    <col min="5" max="6" width="10.28515625" style="3" bestFit="1" customWidth="1"/>
    <col min="7" max="7" width="9.85546875" style="3" bestFit="1" customWidth="1"/>
    <col min="8" max="10" width="10.28515625" style="3" bestFit="1" customWidth="1"/>
    <col min="11" max="37" width="10.85546875" style="3" bestFit="1" customWidth="1"/>
    <col min="38" max="54" width="11" style="3" bestFit="1" customWidth="1"/>
    <col min="55" max="16384" width="9.140625" style="3"/>
  </cols>
  <sheetData>
    <row r="1" spans="1:54" x14ac:dyDescent="0.3">
      <c r="A1" s="3" t="s">
        <v>97</v>
      </c>
    </row>
    <row r="2" spans="1:54" x14ac:dyDescent="0.3">
      <c r="B2" s="2">
        <f>+Voraussetzung!B3</f>
        <v>45291</v>
      </c>
      <c r="C2" s="2">
        <f>+B2+7</f>
        <v>45298</v>
      </c>
      <c r="D2" s="2">
        <f t="shared" ref="D2:AN2" si="0">+C2+7</f>
        <v>45305</v>
      </c>
      <c r="E2" s="2">
        <f t="shared" si="0"/>
        <v>45312</v>
      </c>
      <c r="F2" s="2">
        <f t="shared" si="0"/>
        <v>45319</v>
      </c>
      <c r="G2" s="2">
        <f t="shared" si="0"/>
        <v>45326</v>
      </c>
      <c r="H2" s="2">
        <f t="shared" si="0"/>
        <v>45333</v>
      </c>
      <c r="I2" s="2">
        <f t="shared" si="0"/>
        <v>45340</v>
      </c>
      <c r="J2" s="2">
        <f t="shared" si="0"/>
        <v>45347</v>
      </c>
      <c r="K2" s="2">
        <f t="shared" si="0"/>
        <v>45354</v>
      </c>
      <c r="L2" s="2">
        <f t="shared" si="0"/>
        <v>45361</v>
      </c>
      <c r="M2" s="2">
        <f t="shared" si="0"/>
        <v>45368</v>
      </c>
      <c r="N2" s="2">
        <f t="shared" si="0"/>
        <v>45375</v>
      </c>
      <c r="O2" s="2">
        <f t="shared" si="0"/>
        <v>45382</v>
      </c>
      <c r="P2" s="2">
        <f t="shared" si="0"/>
        <v>45389</v>
      </c>
      <c r="Q2" s="2">
        <f t="shared" si="0"/>
        <v>45396</v>
      </c>
      <c r="R2" s="2">
        <f t="shared" si="0"/>
        <v>45403</v>
      </c>
      <c r="S2" s="2">
        <f t="shared" si="0"/>
        <v>45410</v>
      </c>
      <c r="T2" s="2">
        <f t="shared" si="0"/>
        <v>45417</v>
      </c>
      <c r="U2" s="2">
        <f t="shared" si="0"/>
        <v>45424</v>
      </c>
      <c r="V2" s="2">
        <f t="shared" si="0"/>
        <v>45431</v>
      </c>
      <c r="W2" s="2">
        <f t="shared" si="0"/>
        <v>45438</v>
      </c>
      <c r="X2" s="2">
        <f t="shared" si="0"/>
        <v>45445</v>
      </c>
      <c r="Y2" s="2">
        <f t="shared" si="0"/>
        <v>45452</v>
      </c>
      <c r="Z2" s="2">
        <f t="shared" si="0"/>
        <v>45459</v>
      </c>
      <c r="AA2" s="2">
        <f t="shared" si="0"/>
        <v>45466</v>
      </c>
      <c r="AB2" s="2">
        <f t="shared" si="0"/>
        <v>45473</v>
      </c>
      <c r="AC2" s="2">
        <f t="shared" si="0"/>
        <v>45480</v>
      </c>
      <c r="AD2" s="2">
        <f t="shared" si="0"/>
        <v>45487</v>
      </c>
      <c r="AE2" s="2">
        <f t="shared" si="0"/>
        <v>45494</v>
      </c>
      <c r="AF2" s="2">
        <f t="shared" si="0"/>
        <v>45501</v>
      </c>
      <c r="AG2" s="2">
        <f t="shared" si="0"/>
        <v>45508</v>
      </c>
      <c r="AH2" s="2">
        <f t="shared" si="0"/>
        <v>45515</v>
      </c>
      <c r="AI2" s="2">
        <f t="shared" si="0"/>
        <v>45522</v>
      </c>
      <c r="AJ2" s="2">
        <f t="shared" si="0"/>
        <v>45529</v>
      </c>
      <c r="AK2" s="2">
        <f t="shared" si="0"/>
        <v>45536</v>
      </c>
      <c r="AL2" s="2">
        <f t="shared" si="0"/>
        <v>45543</v>
      </c>
      <c r="AM2" s="2">
        <f t="shared" si="0"/>
        <v>45550</v>
      </c>
      <c r="AN2" s="2">
        <f t="shared" si="0"/>
        <v>45557</v>
      </c>
      <c r="AO2" s="2">
        <f t="shared" ref="AO2:BB2" si="1">+AN2+7</f>
        <v>45564</v>
      </c>
      <c r="AP2" s="2">
        <f t="shared" si="1"/>
        <v>45571</v>
      </c>
      <c r="AQ2" s="2">
        <f t="shared" si="1"/>
        <v>45578</v>
      </c>
      <c r="AR2" s="2">
        <f t="shared" si="1"/>
        <v>45585</v>
      </c>
      <c r="AS2" s="2">
        <f t="shared" si="1"/>
        <v>45592</v>
      </c>
      <c r="AT2" s="2">
        <f t="shared" si="1"/>
        <v>45599</v>
      </c>
      <c r="AU2" s="2">
        <f t="shared" si="1"/>
        <v>45606</v>
      </c>
      <c r="AV2" s="2">
        <f t="shared" si="1"/>
        <v>45613</v>
      </c>
      <c r="AW2" s="2">
        <f t="shared" si="1"/>
        <v>45620</v>
      </c>
      <c r="AX2" s="2">
        <f t="shared" si="1"/>
        <v>45627</v>
      </c>
      <c r="AY2" s="2">
        <f t="shared" si="1"/>
        <v>45634</v>
      </c>
      <c r="AZ2" s="2">
        <f t="shared" si="1"/>
        <v>45641</v>
      </c>
      <c r="BA2" s="2">
        <f t="shared" si="1"/>
        <v>45648</v>
      </c>
      <c r="BB2" s="2">
        <f t="shared" si="1"/>
        <v>45655</v>
      </c>
    </row>
    <row r="3" spans="1:54" x14ac:dyDescent="0.3">
      <c r="C3" s="11" t="s">
        <v>248</v>
      </c>
      <c r="D3" s="11" t="s">
        <v>249</v>
      </c>
      <c r="E3" s="11" t="s">
        <v>250</v>
      </c>
      <c r="F3" s="11" t="s">
        <v>251</v>
      </c>
      <c r="G3" s="11" t="s">
        <v>252</v>
      </c>
      <c r="H3" s="11" t="s">
        <v>253</v>
      </c>
      <c r="I3" s="11" t="s">
        <v>254</v>
      </c>
      <c r="J3" s="11" t="s">
        <v>255</v>
      </c>
      <c r="K3" s="11" t="s">
        <v>256</v>
      </c>
      <c r="L3" s="11" t="s">
        <v>257</v>
      </c>
      <c r="M3" s="11" t="s">
        <v>258</v>
      </c>
      <c r="N3" s="11" t="s">
        <v>259</v>
      </c>
      <c r="O3" s="11" t="s">
        <v>260</v>
      </c>
      <c r="P3" s="11" t="s">
        <v>261</v>
      </c>
      <c r="Q3" s="11" t="s">
        <v>262</v>
      </c>
      <c r="R3" s="11" t="s">
        <v>263</v>
      </c>
      <c r="S3" s="11" t="s">
        <v>264</v>
      </c>
      <c r="T3" s="11" t="s">
        <v>265</v>
      </c>
      <c r="U3" s="11" t="s">
        <v>266</v>
      </c>
      <c r="V3" s="11" t="s">
        <v>267</v>
      </c>
      <c r="W3" s="11" t="s">
        <v>268</v>
      </c>
      <c r="X3" s="11" t="s">
        <v>269</v>
      </c>
      <c r="Y3" s="11" t="s">
        <v>270</v>
      </c>
      <c r="Z3" s="11" t="s">
        <v>271</v>
      </c>
      <c r="AA3" s="11" t="s">
        <v>272</v>
      </c>
      <c r="AB3" s="11" t="s">
        <v>273</v>
      </c>
      <c r="AC3" s="11" t="s">
        <v>274</v>
      </c>
      <c r="AD3" s="11" t="s">
        <v>275</v>
      </c>
      <c r="AE3" s="11" t="s">
        <v>276</v>
      </c>
      <c r="AF3" s="11" t="s">
        <v>277</v>
      </c>
      <c r="AG3" s="11" t="s">
        <v>278</v>
      </c>
      <c r="AH3" s="11" t="s">
        <v>279</v>
      </c>
      <c r="AI3" s="11" t="s">
        <v>280</v>
      </c>
      <c r="AJ3" s="11" t="s">
        <v>281</v>
      </c>
      <c r="AK3" s="11" t="s">
        <v>282</v>
      </c>
      <c r="AL3" s="11" t="s">
        <v>283</v>
      </c>
      <c r="AM3" s="11" t="s">
        <v>284</v>
      </c>
      <c r="AN3" s="11" t="s">
        <v>285</v>
      </c>
      <c r="AO3" s="11" t="s">
        <v>286</v>
      </c>
      <c r="AP3" s="11" t="s">
        <v>287</v>
      </c>
      <c r="AQ3" s="11" t="s">
        <v>288</v>
      </c>
      <c r="AR3" s="11" t="s">
        <v>289</v>
      </c>
      <c r="AS3" s="11" t="s">
        <v>290</v>
      </c>
      <c r="AT3" s="11" t="s">
        <v>291</v>
      </c>
      <c r="AU3" s="11" t="s">
        <v>292</v>
      </c>
      <c r="AV3" s="11" t="s">
        <v>293</v>
      </c>
      <c r="AW3" s="11" t="s">
        <v>294</v>
      </c>
      <c r="AX3" s="11" t="s">
        <v>295</v>
      </c>
      <c r="AY3" s="11" t="s">
        <v>296</v>
      </c>
      <c r="AZ3" s="11" t="s">
        <v>297</v>
      </c>
      <c r="BA3" s="11" t="s">
        <v>298</v>
      </c>
      <c r="BB3" s="11" t="s">
        <v>299</v>
      </c>
    </row>
    <row r="5" spans="1:54" x14ac:dyDescent="0.3">
      <c r="A5" s="12" t="s">
        <v>302</v>
      </c>
      <c r="C5" s="14">
        <f>+Bilanz!B4</f>
        <v>0</v>
      </c>
      <c r="D5" s="14">
        <f ca="1">+C75</f>
        <v>-1872</v>
      </c>
      <c r="E5" s="14">
        <f t="shared" ref="E5:AN5" ca="1" si="2">+D75</f>
        <v>-1872</v>
      </c>
      <c r="F5" s="14">
        <f t="shared" ca="1" si="2"/>
        <v>10575.204174999999</v>
      </c>
      <c r="G5" s="14">
        <f t="shared" ca="1" si="2"/>
        <v>10575.204174999999</v>
      </c>
      <c r="H5" s="14">
        <f t="shared" ca="1" si="2"/>
        <v>20547.804</v>
      </c>
      <c r="I5" s="14">
        <f t="shared" ca="1" si="2"/>
        <v>20547.804</v>
      </c>
      <c r="J5" s="14">
        <f t="shared" ca="1" si="2"/>
        <v>32975.511050000001</v>
      </c>
      <c r="K5" s="14">
        <f t="shared" ca="1" si="2"/>
        <v>32975.511050000001</v>
      </c>
      <c r="L5" s="14">
        <f t="shared" ca="1" si="2"/>
        <v>46676.219174999998</v>
      </c>
      <c r="M5" s="14">
        <f t="shared" ca="1" si="2"/>
        <v>46676.219174999998</v>
      </c>
      <c r="N5" s="14">
        <f t="shared" ca="1" si="2"/>
        <v>59759.301975000002</v>
      </c>
      <c r="O5" s="14">
        <f t="shared" ca="1" si="2"/>
        <v>59759.301975000002</v>
      </c>
      <c r="P5" s="14">
        <f t="shared" ca="1" si="2"/>
        <v>72234.826249999998</v>
      </c>
      <c r="Q5" s="14">
        <f t="shared" ca="1" si="2"/>
        <v>72234.826249999998</v>
      </c>
      <c r="R5" s="14">
        <f t="shared" ca="1" si="2"/>
        <v>85284.153474999999</v>
      </c>
      <c r="S5" s="14">
        <f t="shared" ca="1" si="2"/>
        <v>85284.153474999999</v>
      </c>
      <c r="T5" s="14">
        <f t="shared" ca="1" si="2"/>
        <v>98364.93535</v>
      </c>
      <c r="U5" s="14">
        <f t="shared" ca="1" si="2"/>
        <v>98364.93535</v>
      </c>
      <c r="V5" s="14">
        <f t="shared" ca="1" si="2"/>
        <v>111188.806925</v>
      </c>
      <c r="W5" s="14">
        <f t="shared" ca="1" si="2"/>
        <v>111188.806925</v>
      </c>
      <c r="X5" s="14">
        <f t="shared" ca="1" si="2"/>
        <v>129653.38115</v>
      </c>
      <c r="Y5" s="14">
        <f t="shared" ca="1" si="2"/>
        <v>129653.38115</v>
      </c>
      <c r="Z5" s="14">
        <f t="shared" ca="1" si="2"/>
        <v>152630.98267500001</v>
      </c>
      <c r="AA5" s="14">
        <f t="shared" ca="1" si="2"/>
        <v>152630.98267500001</v>
      </c>
      <c r="AB5" s="14">
        <f t="shared" ca="1" si="2"/>
        <v>192246.38897500001</v>
      </c>
      <c r="AC5" s="14">
        <f t="shared" ca="1" si="2"/>
        <v>192246.38897500001</v>
      </c>
      <c r="AD5" s="14">
        <f t="shared" ca="1" si="2"/>
        <v>225504.11822500001</v>
      </c>
      <c r="AE5" s="14">
        <f t="shared" ca="1" si="2"/>
        <v>225504.11822500001</v>
      </c>
      <c r="AF5" s="14">
        <f t="shared" ca="1" si="2"/>
        <v>248527.32722500002</v>
      </c>
      <c r="AG5" s="14">
        <f t="shared" ca="1" si="2"/>
        <v>248527.32722500002</v>
      </c>
      <c r="AH5" s="14">
        <f t="shared" ca="1" si="2"/>
        <v>270487.976975</v>
      </c>
      <c r="AI5" s="14">
        <f t="shared" ca="1" si="2"/>
        <v>270487.976975</v>
      </c>
      <c r="AJ5" s="14">
        <f t="shared" ca="1" si="2"/>
        <v>290111.377225</v>
      </c>
      <c r="AK5" s="14">
        <f t="shared" ca="1" si="2"/>
        <v>290111.377225</v>
      </c>
      <c r="AL5" s="14">
        <f t="shared" ca="1" si="2"/>
        <v>306514.46745</v>
      </c>
      <c r="AM5" s="14">
        <f t="shared" ca="1" si="2"/>
        <v>306514.46745</v>
      </c>
      <c r="AN5" s="14">
        <f t="shared" ca="1" si="2"/>
        <v>322457.55322499998</v>
      </c>
      <c r="AO5" s="14">
        <f t="shared" ref="AO5:BB5" ca="1" si="3">+AN75</f>
        <v>322457.55322499998</v>
      </c>
      <c r="AP5" s="14">
        <f t="shared" ca="1" si="3"/>
        <v>338644.87322499999</v>
      </c>
      <c r="AQ5" s="14">
        <f t="shared" ca="1" si="3"/>
        <v>338644.87322499999</v>
      </c>
      <c r="AR5" s="14">
        <f t="shared" ca="1" si="3"/>
        <v>354913.59322499996</v>
      </c>
      <c r="AS5" s="14">
        <f t="shared" ca="1" si="3"/>
        <v>354913.59322499996</v>
      </c>
      <c r="AT5" s="14">
        <f t="shared" ca="1" si="3"/>
        <v>371263.71322499996</v>
      </c>
      <c r="AU5" s="14">
        <f t="shared" ca="1" si="3"/>
        <v>371263.71322499996</v>
      </c>
      <c r="AV5" s="14">
        <f t="shared" ca="1" si="3"/>
        <v>387695.23322499997</v>
      </c>
      <c r="AW5" s="14">
        <f t="shared" ca="1" si="3"/>
        <v>387695.23322499997</v>
      </c>
      <c r="AX5" s="14">
        <f t="shared" ca="1" si="3"/>
        <v>404208.15322499996</v>
      </c>
      <c r="AY5" s="14">
        <f t="shared" ca="1" si="3"/>
        <v>404208.15322499996</v>
      </c>
      <c r="AZ5" s="14">
        <f t="shared" ca="1" si="3"/>
        <v>420802.47322499997</v>
      </c>
      <c r="BA5" s="14">
        <f t="shared" ca="1" si="3"/>
        <v>420802.47322499997</v>
      </c>
      <c r="BB5" s="14">
        <f t="shared" ca="1" si="3"/>
        <v>437478.19322499994</v>
      </c>
    </row>
    <row r="6" spans="1:54" x14ac:dyDescent="0.3"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</row>
    <row r="7" spans="1:54" x14ac:dyDescent="0.3">
      <c r="A7" s="12" t="s">
        <v>303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4" x14ac:dyDescent="0.3">
      <c r="A8" s="3" t="s">
        <v>304</v>
      </c>
      <c r="C8" s="14">
        <v>0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4" x14ac:dyDescent="0.3">
      <c r="A9" s="13" t="str">
        <f>+Voraussetzung!B7</f>
        <v>Produkt 1</v>
      </c>
      <c r="C9" s="14">
        <f>+'Produkt 1'!D58</f>
        <v>0</v>
      </c>
      <c r="D9" s="14">
        <f>+'Produkt 1'!E58</f>
        <v>0</v>
      </c>
      <c r="E9" s="14">
        <f>+'Produkt 1'!F58</f>
        <v>4102.7349999999997</v>
      </c>
      <c r="F9" s="14">
        <f>+'Produkt 1'!G58</f>
        <v>0</v>
      </c>
      <c r="G9" s="14">
        <f>+'Produkt 1'!H58</f>
        <v>3414.7049999999999</v>
      </c>
      <c r="H9" s="14">
        <f>+'Produkt 1'!I58</f>
        <v>0</v>
      </c>
      <c r="I9" s="14">
        <f>+'Produkt 1'!J58</f>
        <v>3997.3500000000004</v>
      </c>
      <c r="J9" s="14">
        <f>+'Produkt 1'!K58</f>
        <v>0</v>
      </c>
      <c r="K9" s="14">
        <f>+'Produkt 1'!L58</f>
        <v>3875.1649999999991</v>
      </c>
      <c r="L9" s="14">
        <f>+'Produkt 1'!M58</f>
        <v>0</v>
      </c>
      <c r="M9" s="14">
        <f>+'Produkt 1'!N58</f>
        <v>3853.3599999999997</v>
      </c>
      <c r="N9" s="14">
        <f>+'Produkt 1'!O58</f>
        <v>0</v>
      </c>
      <c r="O9" s="14">
        <f>+'Produkt 1'!P58</f>
        <v>3882.375</v>
      </c>
      <c r="P9" s="14">
        <f>+'Produkt 1'!Q58</f>
        <v>0</v>
      </c>
      <c r="Q9" s="14">
        <f>+'Produkt 1'!R58</f>
        <v>4124.3649999999998</v>
      </c>
      <c r="R9" s="14">
        <f>+'Produkt 1'!S58</f>
        <v>0</v>
      </c>
      <c r="S9" s="14">
        <f>+'Produkt 1'!T58</f>
        <v>4269.7549999999992</v>
      </c>
      <c r="T9" s="14">
        <f>+'Produkt 1'!U58</f>
        <v>0</v>
      </c>
      <c r="U9" s="14">
        <f>+'Produkt 1'!V58</f>
        <v>5981.1149999999998</v>
      </c>
      <c r="V9" s="14">
        <f>+'Produkt 1'!W58</f>
        <v>0</v>
      </c>
      <c r="W9" s="14">
        <f>+'Produkt 1'!X58</f>
        <v>8430.625</v>
      </c>
      <c r="X9" s="14">
        <f>+'Produkt 1'!Y58</f>
        <v>0</v>
      </c>
      <c r="Y9" s="14">
        <f>+'Produkt 1'!Z58</f>
        <v>10844.365</v>
      </c>
      <c r="Z9" s="14">
        <f>+'Produkt 1'!AA58</f>
        <v>0</v>
      </c>
      <c r="AA9" s="14">
        <f>+'Produkt 1'!AB58</f>
        <v>25030.6</v>
      </c>
      <c r="AB9" s="14">
        <f>+'Produkt 1'!AC58</f>
        <v>0</v>
      </c>
      <c r="AC9" s="14">
        <f>+'Produkt 1'!AD58</f>
        <v>19008.57</v>
      </c>
      <c r="AD9" s="14">
        <f>+'Produkt 1'!AE58</f>
        <v>0</v>
      </c>
      <c r="AE9" s="14">
        <f>+'Produkt 1'!AF58</f>
        <v>10105.76</v>
      </c>
      <c r="AF9" s="14">
        <f>+'Produkt 1'!AG58</f>
        <v>0</v>
      </c>
      <c r="AG9" s="14">
        <f>+'Produkt 1'!AH58</f>
        <v>9396.59</v>
      </c>
      <c r="AH9" s="14">
        <f>+'Produkt 1'!AI58</f>
        <v>0</v>
      </c>
      <c r="AI9" s="14">
        <f>+'Produkt 1'!AJ58</f>
        <v>7711.6900000000005</v>
      </c>
      <c r="AJ9" s="14">
        <f>+'Produkt 1'!AK58</f>
        <v>0</v>
      </c>
      <c r="AK9" s="14">
        <f>+'Produkt 1'!AL58</f>
        <v>6327.2650000000003</v>
      </c>
      <c r="AL9" s="14">
        <f>+'Produkt 1'!AM58</f>
        <v>0</v>
      </c>
      <c r="AM9" s="14">
        <f>+'Produkt 1'!AN58</f>
        <v>6001.415</v>
      </c>
      <c r="AN9" s="14">
        <f>+'Produkt 1'!AO58</f>
        <v>0</v>
      </c>
      <c r="AO9" s="14">
        <f>+'Produkt 1'!AP58</f>
        <v>6116.04</v>
      </c>
      <c r="AP9" s="14">
        <f>+'Produkt 1'!AQ58</f>
        <v>0</v>
      </c>
      <c r="AQ9" s="14">
        <f>+'Produkt 1'!AR58</f>
        <v>6167.84</v>
      </c>
      <c r="AR9" s="14">
        <f>+'Produkt 1'!AS58</f>
        <v>0</v>
      </c>
      <c r="AS9" s="14">
        <f>+'Produkt 1'!AT58</f>
        <v>6219.64</v>
      </c>
      <c r="AT9" s="14">
        <f>+'Produkt 1'!AU58</f>
        <v>0</v>
      </c>
      <c r="AU9" s="14">
        <f>+'Produkt 1'!AV58</f>
        <v>6271.4400000000005</v>
      </c>
      <c r="AV9" s="14">
        <f>+'Produkt 1'!AW58</f>
        <v>0</v>
      </c>
      <c r="AW9" s="14">
        <f>+'Produkt 1'!AX58</f>
        <v>6323.24</v>
      </c>
      <c r="AX9" s="14">
        <f>+'Produkt 1'!AY58</f>
        <v>0</v>
      </c>
      <c r="AY9" s="14">
        <f>+'Produkt 1'!AZ58</f>
        <v>6375.04</v>
      </c>
      <c r="AZ9" s="14">
        <f>+'Produkt 1'!BA58</f>
        <v>0</v>
      </c>
      <c r="BA9" s="14">
        <f>+'Produkt 1'!BB58</f>
        <v>6426.84</v>
      </c>
      <c r="BB9" s="14">
        <f>+'Produkt 1'!BC58</f>
        <v>0</v>
      </c>
    </row>
    <row r="10" spans="1:54" x14ac:dyDescent="0.3">
      <c r="A10" s="13" t="str">
        <f>+Voraussetzung!B8</f>
        <v>Produkt 2</v>
      </c>
      <c r="C10" s="14">
        <f>+'Produkt 2'!D58</f>
        <v>0</v>
      </c>
      <c r="D10" s="14">
        <f>+'Produkt 2'!E58</f>
        <v>0</v>
      </c>
      <c r="E10" s="14">
        <f>+'Produkt 2'!F58</f>
        <v>4664.119999999999</v>
      </c>
      <c r="F10" s="14">
        <f>+'Produkt 2'!G58</f>
        <v>0</v>
      </c>
      <c r="G10" s="14">
        <f>+'Produkt 2'!H58</f>
        <v>3583.34</v>
      </c>
      <c r="H10" s="14">
        <f>+'Produkt 2'!I58</f>
        <v>0</v>
      </c>
      <c r="I10" s="14">
        <f>+'Produkt 2'!J58</f>
        <v>4586.3999999999996</v>
      </c>
      <c r="J10" s="14">
        <f>+'Produkt 2'!K58</f>
        <v>0</v>
      </c>
      <c r="K10" s="14">
        <f>+'Produkt 2'!L58</f>
        <v>5257.0199999999995</v>
      </c>
      <c r="L10" s="14">
        <f>+'Produkt 2'!M58</f>
        <v>0</v>
      </c>
      <c r="M10" s="14">
        <f>+'Produkt 2'!N58</f>
        <v>5273.16</v>
      </c>
      <c r="N10" s="14">
        <f>+'Produkt 2'!O58</f>
        <v>0</v>
      </c>
      <c r="O10" s="14">
        <f>+'Produkt 2'!P58</f>
        <v>5289.4</v>
      </c>
      <c r="P10" s="14">
        <f>+'Produkt 2'!Q58</f>
        <v>0</v>
      </c>
      <c r="Q10" s="14">
        <f>+'Produkt 2'!R58</f>
        <v>5678.8600000000006</v>
      </c>
      <c r="R10" s="14">
        <f>+'Produkt 2'!S58</f>
        <v>0</v>
      </c>
      <c r="S10" s="14">
        <f>+'Produkt 2'!T58</f>
        <v>5760.8799999999992</v>
      </c>
      <c r="T10" s="14">
        <f>+'Produkt 2'!U58</f>
        <v>0</v>
      </c>
      <c r="U10" s="14">
        <f>+'Produkt 2'!V58</f>
        <v>3138.08</v>
      </c>
      <c r="V10" s="14">
        <f>+'Produkt 2'!W58</f>
        <v>0</v>
      </c>
      <c r="W10" s="14">
        <f>+'Produkt 2'!X58</f>
        <v>6328.26</v>
      </c>
      <c r="X10" s="14">
        <f>+'Produkt 2'!Y58</f>
        <v>0</v>
      </c>
      <c r="Y10" s="14">
        <f>+'Produkt 2'!Z58</f>
        <v>6437.6799999999994</v>
      </c>
      <c r="Z10" s="14">
        <f>+'Produkt 2'!AA58</f>
        <v>0</v>
      </c>
      <c r="AA10" s="14">
        <f>+'Produkt 2'!AB58</f>
        <v>7705.380000000001</v>
      </c>
      <c r="AB10" s="14">
        <f>+'Produkt 2'!AC58</f>
        <v>0</v>
      </c>
      <c r="AC10" s="14">
        <f>+'Produkt 2'!AD58</f>
        <v>8037.9400000000005</v>
      </c>
      <c r="AD10" s="14">
        <f>+'Produkt 2'!AE58</f>
        <v>0</v>
      </c>
      <c r="AE10" s="14">
        <f>+'Produkt 2'!AF58</f>
        <v>8100.92</v>
      </c>
      <c r="AF10" s="14">
        <f>+'Produkt 2'!AG58</f>
        <v>0</v>
      </c>
      <c r="AG10" s="14">
        <f>+'Produkt 2'!AH58</f>
        <v>9179.86</v>
      </c>
      <c r="AH10" s="14">
        <f>+'Produkt 2'!AI58</f>
        <v>0</v>
      </c>
      <c r="AI10" s="14">
        <f>+'Produkt 2'!AJ58</f>
        <v>8501.76</v>
      </c>
      <c r="AJ10" s="14">
        <f>+'Produkt 2'!AK58</f>
        <v>0</v>
      </c>
      <c r="AK10" s="14">
        <f>+'Produkt 2'!AL58</f>
        <v>6634.5400000000009</v>
      </c>
      <c r="AL10" s="14">
        <f>+'Produkt 2'!AM58</f>
        <v>0</v>
      </c>
      <c r="AM10" s="14">
        <f>+'Produkt 2'!AN58</f>
        <v>6486.88</v>
      </c>
      <c r="AN10" s="14">
        <f>+'Produkt 2'!AO58</f>
        <v>0</v>
      </c>
      <c r="AO10" s="14">
        <f>+'Produkt 2'!AP58</f>
        <v>6506.08</v>
      </c>
      <c r="AP10" s="14">
        <f>+'Produkt 2'!AQ58</f>
        <v>0</v>
      </c>
      <c r="AQ10" s="14">
        <f>+'Produkt 2'!AR58</f>
        <v>6525.2799999999988</v>
      </c>
      <c r="AR10" s="14">
        <f>+'Produkt 2'!AS58</f>
        <v>0</v>
      </c>
      <c r="AS10" s="14">
        <f>+'Produkt 2'!AT58</f>
        <v>6544.48</v>
      </c>
      <c r="AT10" s="14">
        <f>+'Produkt 2'!AU58</f>
        <v>0</v>
      </c>
      <c r="AU10" s="14">
        <f>+'Produkt 2'!AV58</f>
        <v>6563.68</v>
      </c>
      <c r="AV10" s="14">
        <f>+'Produkt 2'!AW58</f>
        <v>0</v>
      </c>
      <c r="AW10" s="14">
        <f>+'Produkt 2'!AX58</f>
        <v>6582.880000000001</v>
      </c>
      <c r="AX10" s="14">
        <f>+'Produkt 2'!AY58</f>
        <v>0</v>
      </c>
      <c r="AY10" s="14">
        <f>+'Produkt 2'!AZ58</f>
        <v>6602.08</v>
      </c>
      <c r="AZ10" s="14">
        <f>+'Produkt 2'!BA58</f>
        <v>0</v>
      </c>
      <c r="BA10" s="14">
        <f>+'Produkt 2'!BB58</f>
        <v>6621.2799999999988</v>
      </c>
      <c r="BB10" s="14">
        <f>+'Produkt 2'!BC58</f>
        <v>0</v>
      </c>
    </row>
    <row r="11" spans="1:54" x14ac:dyDescent="0.3">
      <c r="A11" s="13" t="str">
        <f>+Voraussetzung!B9</f>
        <v>Produkt 3</v>
      </c>
      <c r="C11" s="14">
        <f>+'Produkt 3'!D58</f>
        <v>0</v>
      </c>
      <c r="D11" s="14">
        <f>+'Produkt 3'!E58</f>
        <v>0</v>
      </c>
      <c r="E11" s="14">
        <f>+'Produkt 3'!F58</f>
        <v>3760.5599999999995</v>
      </c>
      <c r="F11" s="14">
        <f>+'Produkt 3'!G58</f>
        <v>0</v>
      </c>
      <c r="G11" s="14">
        <f>+'Produkt 3'!H58</f>
        <v>3038.74</v>
      </c>
      <c r="H11" s="14">
        <f>+'Produkt 3'!I58</f>
        <v>0</v>
      </c>
      <c r="I11" s="14">
        <f>+'Produkt 3'!J58</f>
        <v>3923.8399999999992</v>
      </c>
      <c r="J11" s="14">
        <f>+'Produkt 3'!K58</f>
        <v>0</v>
      </c>
      <c r="K11" s="14">
        <f>+'Produkt 3'!L58</f>
        <v>4656.4400000000005</v>
      </c>
      <c r="L11" s="14">
        <f>+'Produkt 3'!M58</f>
        <v>0</v>
      </c>
      <c r="M11" s="14">
        <f>+'Produkt 3'!N58</f>
        <v>4040.42</v>
      </c>
      <c r="N11" s="14">
        <f>+'Produkt 3'!O58</f>
        <v>0</v>
      </c>
      <c r="O11" s="14">
        <f>+'Produkt 3'!P58</f>
        <v>3383.62</v>
      </c>
      <c r="P11" s="14">
        <f>+'Produkt 3'!Q58</f>
        <v>0</v>
      </c>
      <c r="Q11" s="14">
        <f>+'Produkt 3'!R58</f>
        <v>3329.58</v>
      </c>
      <c r="R11" s="14">
        <f>+'Produkt 3'!S58</f>
        <v>0</v>
      </c>
      <c r="S11" s="14">
        <f>+'Produkt 3'!T58</f>
        <v>3133.7400000000002</v>
      </c>
      <c r="T11" s="14">
        <f>+'Produkt 3'!U58</f>
        <v>0</v>
      </c>
      <c r="U11" s="14">
        <f>+'Produkt 3'!V58</f>
        <v>3786.74</v>
      </c>
      <c r="V11" s="14">
        <f>+'Produkt 3'!W58</f>
        <v>0</v>
      </c>
      <c r="W11" s="14">
        <f>+'Produkt 3'!X58</f>
        <v>3824.0200000000004</v>
      </c>
      <c r="X11" s="14">
        <f>+'Produkt 3'!Y58</f>
        <v>0</v>
      </c>
      <c r="Y11" s="14">
        <f>+'Produkt 3'!Z58</f>
        <v>5842.9</v>
      </c>
      <c r="Z11" s="14">
        <f>+'Produkt 3'!AA58</f>
        <v>0</v>
      </c>
      <c r="AA11" s="14">
        <f>+'Produkt 3'!AB58</f>
        <v>7134.7599999999984</v>
      </c>
      <c r="AB11" s="14">
        <f>+'Produkt 3'!AC58</f>
        <v>0</v>
      </c>
      <c r="AC11" s="14">
        <f>+'Produkt 3'!AD58</f>
        <v>6424.6399999999994</v>
      </c>
      <c r="AD11" s="14">
        <f>+'Produkt 3'!AE58</f>
        <v>0</v>
      </c>
      <c r="AE11" s="14">
        <f>+'Produkt 3'!AF58</f>
        <v>4963.0199999999995</v>
      </c>
      <c r="AF11" s="14">
        <f>+'Produkt 3'!AG58</f>
        <v>0</v>
      </c>
      <c r="AG11" s="14">
        <f>+'Produkt 3'!AH58</f>
        <v>3523.6000000000004</v>
      </c>
      <c r="AH11" s="14">
        <f>+'Produkt 3'!AI58</f>
        <v>0</v>
      </c>
      <c r="AI11" s="14">
        <f>+'Produkt 3'!AJ58</f>
        <v>3534</v>
      </c>
      <c r="AJ11" s="14">
        <f>+'Produkt 3'!AK58</f>
        <v>0</v>
      </c>
      <c r="AK11" s="14">
        <f>+'Produkt 3'!AL58</f>
        <v>3544.3999999999996</v>
      </c>
      <c r="AL11" s="14">
        <f>+'Produkt 3'!AM58</f>
        <v>0</v>
      </c>
      <c r="AM11" s="14">
        <f>+'Produkt 3'!AN58</f>
        <v>3554.8</v>
      </c>
      <c r="AN11" s="14">
        <f>+'Produkt 3'!AO58</f>
        <v>0</v>
      </c>
      <c r="AO11" s="14">
        <f>+'Produkt 3'!AP58</f>
        <v>3565.2000000000007</v>
      </c>
      <c r="AP11" s="14">
        <f>+'Produkt 3'!AQ58</f>
        <v>0</v>
      </c>
      <c r="AQ11" s="14">
        <f>+'Produkt 3'!AR58</f>
        <v>3575.6000000000004</v>
      </c>
      <c r="AR11" s="14">
        <f>+'Produkt 3'!AS58</f>
        <v>0</v>
      </c>
      <c r="AS11" s="14">
        <f>+'Produkt 3'!AT58</f>
        <v>3586</v>
      </c>
      <c r="AT11" s="14">
        <f>+'Produkt 3'!AU58</f>
        <v>0</v>
      </c>
      <c r="AU11" s="14">
        <f>+'Produkt 3'!AV58</f>
        <v>3596.3999999999996</v>
      </c>
      <c r="AV11" s="14">
        <f>+'Produkt 3'!AW58</f>
        <v>0</v>
      </c>
      <c r="AW11" s="14">
        <f>+'Produkt 3'!AX58</f>
        <v>3606.8</v>
      </c>
      <c r="AX11" s="14">
        <f>+'Produkt 3'!AY58</f>
        <v>0</v>
      </c>
      <c r="AY11" s="14">
        <f>+'Produkt 3'!AZ58</f>
        <v>3617.2000000000007</v>
      </c>
      <c r="AZ11" s="14">
        <f>+'Produkt 3'!BA58</f>
        <v>0</v>
      </c>
      <c r="BA11" s="14">
        <f>+'Produkt 3'!BB58</f>
        <v>3627.6000000000004</v>
      </c>
      <c r="BB11" s="14">
        <f>+'Produkt 3'!BC58</f>
        <v>0</v>
      </c>
    </row>
    <row r="12" spans="1:54" x14ac:dyDescent="0.3">
      <c r="A12" s="13">
        <f>+Voraussetzung!B10</f>
        <v>0</v>
      </c>
      <c r="C12" s="14">
        <f>+'Produkt 4'!D58</f>
        <v>0</v>
      </c>
      <c r="D12" s="14">
        <f>+'Produkt 4'!E58</f>
        <v>0</v>
      </c>
      <c r="E12" s="14">
        <f>+'Produkt 4'!F58</f>
        <v>0</v>
      </c>
      <c r="F12" s="14">
        <f>+'Produkt 4'!G58</f>
        <v>0</v>
      </c>
      <c r="G12" s="14">
        <f>+'Produkt 4'!H58</f>
        <v>0</v>
      </c>
      <c r="H12" s="14">
        <f>+'Produkt 4'!I58</f>
        <v>0</v>
      </c>
      <c r="I12" s="14">
        <f>+'Produkt 4'!J58</f>
        <v>0</v>
      </c>
      <c r="J12" s="14">
        <f>+'Produkt 4'!K58</f>
        <v>0</v>
      </c>
      <c r="K12" s="14">
        <f>+'Produkt 4'!L58</f>
        <v>0</v>
      </c>
      <c r="L12" s="14">
        <f>+'Produkt 4'!M58</f>
        <v>0</v>
      </c>
      <c r="M12" s="14">
        <f>+'Produkt 4'!N58</f>
        <v>0</v>
      </c>
      <c r="N12" s="14">
        <f>+'Produkt 4'!O58</f>
        <v>0</v>
      </c>
      <c r="O12" s="14">
        <f>+'Produkt 4'!P58</f>
        <v>0</v>
      </c>
      <c r="P12" s="14">
        <f>+'Produkt 4'!Q58</f>
        <v>0</v>
      </c>
      <c r="Q12" s="14">
        <f>+'Produkt 4'!R58</f>
        <v>0</v>
      </c>
      <c r="R12" s="14">
        <f>+'Produkt 4'!S58</f>
        <v>0</v>
      </c>
      <c r="S12" s="14">
        <f>+'Produkt 4'!T58</f>
        <v>0</v>
      </c>
      <c r="T12" s="14">
        <f>+'Produkt 4'!U58</f>
        <v>0</v>
      </c>
      <c r="U12" s="14">
        <f>+'Produkt 4'!V58</f>
        <v>0</v>
      </c>
      <c r="V12" s="14">
        <f>+'Produkt 4'!W58</f>
        <v>0</v>
      </c>
      <c r="W12" s="14">
        <f>+'Produkt 4'!X58</f>
        <v>0</v>
      </c>
      <c r="X12" s="14">
        <f>+'Produkt 4'!Y58</f>
        <v>0</v>
      </c>
      <c r="Y12" s="14">
        <f>+'Produkt 4'!Z58</f>
        <v>0</v>
      </c>
      <c r="Z12" s="14">
        <f>+'Produkt 4'!AA58</f>
        <v>0</v>
      </c>
      <c r="AA12" s="14">
        <f>+'Produkt 4'!AB58</f>
        <v>0</v>
      </c>
      <c r="AB12" s="14">
        <f>+'Produkt 4'!AC58</f>
        <v>0</v>
      </c>
      <c r="AC12" s="14">
        <f>+'Produkt 4'!AD58</f>
        <v>0</v>
      </c>
      <c r="AD12" s="14">
        <f>+'Produkt 4'!AE58</f>
        <v>0</v>
      </c>
      <c r="AE12" s="14">
        <f>+'Produkt 4'!AF58</f>
        <v>0</v>
      </c>
      <c r="AF12" s="14">
        <f>+'Produkt 4'!AG58</f>
        <v>0</v>
      </c>
      <c r="AG12" s="14">
        <f>+'Produkt 4'!AH58</f>
        <v>0</v>
      </c>
      <c r="AH12" s="14">
        <f>+'Produkt 4'!AI58</f>
        <v>0</v>
      </c>
      <c r="AI12" s="14">
        <f>+'Produkt 4'!AJ58</f>
        <v>0</v>
      </c>
      <c r="AJ12" s="14">
        <f>+'Produkt 4'!AK58</f>
        <v>0</v>
      </c>
      <c r="AK12" s="14">
        <f>+'Produkt 4'!AL58</f>
        <v>0</v>
      </c>
      <c r="AL12" s="14">
        <f>+'Produkt 4'!AM58</f>
        <v>0</v>
      </c>
      <c r="AM12" s="14">
        <f>+'Produkt 4'!AN58</f>
        <v>0</v>
      </c>
      <c r="AN12" s="14">
        <f>+'Produkt 4'!AO58</f>
        <v>0</v>
      </c>
      <c r="AO12" s="14">
        <f>+'Produkt 4'!AP58</f>
        <v>0</v>
      </c>
      <c r="AP12" s="14">
        <f>+'Produkt 4'!AQ58</f>
        <v>0</v>
      </c>
      <c r="AQ12" s="14">
        <f>+'Produkt 4'!AR58</f>
        <v>0</v>
      </c>
      <c r="AR12" s="14">
        <f>+'Produkt 4'!AS58</f>
        <v>0</v>
      </c>
      <c r="AS12" s="14">
        <f>+'Produkt 4'!AT58</f>
        <v>0</v>
      </c>
      <c r="AT12" s="14">
        <f>+'Produkt 4'!AU58</f>
        <v>0</v>
      </c>
      <c r="AU12" s="14">
        <f>+'Produkt 4'!AV58</f>
        <v>0</v>
      </c>
      <c r="AV12" s="14">
        <f>+'Produkt 4'!AW58</f>
        <v>0</v>
      </c>
      <c r="AW12" s="14">
        <f>+'Produkt 4'!AX58</f>
        <v>0</v>
      </c>
      <c r="AX12" s="14">
        <f>+'Produkt 4'!AY58</f>
        <v>0</v>
      </c>
      <c r="AY12" s="14">
        <f>+'Produkt 4'!AZ58</f>
        <v>0</v>
      </c>
      <c r="AZ12" s="14">
        <f>+'Produkt 4'!BA58</f>
        <v>0</v>
      </c>
      <c r="BA12" s="14">
        <f>+'Produkt 4'!BB58</f>
        <v>0</v>
      </c>
      <c r="BB12" s="14">
        <f>+'Produkt 4'!BC58</f>
        <v>0</v>
      </c>
    </row>
    <row r="13" spans="1:54" x14ac:dyDescent="0.3">
      <c r="A13" s="13">
        <f>+Voraussetzung!B11</f>
        <v>0</v>
      </c>
      <c r="C13" s="14">
        <f>+'Produkt 5'!D58</f>
        <v>0</v>
      </c>
      <c r="D13" s="14">
        <f>+'Produkt 5'!E58</f>
        <v>0</v>
      </c>
      <c r="E13" s="14">
        <f>+'Produkt 5'!F58</f>
        <v>0</v>
      </c>
      <c r="F13" s="14">
        <f>+'Produkt 5'!G58</f>
        <v>0</v>
      </c>
      <c r="G13" s="14">
        <f>+'Produkt 5'!H58</f>
        <v>0</v>
      </c>
      <c r="H13" s="14">
        <f>+'Produkt 5'!I58</f>
        <v>0</v>
      </c>
      <c r="I13" s="14">
        <f>+'Produkt 5'!J58</f>
        <v>0</v>
      </c>
      <c r="J13" s="14">
        <f>+'Produkt 5'!K58</f>
        <v>0</v>
      </c>
      <c r="K13" s="14">
        <f>+'Produkt 5'!L58</f>
        <v>0</v>
      </c>
      <c r="L13" s="14">
        <f>+'Produkt 5'!M58</f>
        <v>0</v>
      </c>
      <c r="M13" s="14">
        <f>+'Produkt 5'!N58</f>
        <v>0</v>
      </c>
      <c r="N13" s="14">
        <f>+'Produkt 5'!O58</f>
        <v>0</v>
      </c>
      <c r="O13" s="14">
        <f>+'Produkt 5'!P58</f>
        <v>0</v>
      </c>
      <c r="P13" s="14">
        <f>+'Produkt 5'!Q58</f>
        <v>0</v>
      </c>
      <c r="Q13" s="14">
        <f>+'Produkt 5'!R58</f>
        <v>0</v>
      </c>
      <c r="R13" s="14">
        <f>+'Produkt 5'!S58</f>
        <v>0</v>
      </c>
      <c r="S13" s="14">
        <f>+'Produkt 5'!T58</f>
        <v>0</v>
      </c>
      <c r="T13" s="14">
        <f>+'Produkt 5'!U58</f>
        <v>0</v>
      </c>
      <c r="U13" s="14">
        <f>+'Produkt 5'!V58</f>
        <v>0</v>
      </c>
      <c r="V13" s="14">
        <f>+'Produkt 5'!W58</f>
        <v>0</v>
      </c>
      <c r="W13" s="14">
        <f>+'Produkt 5'!X58</f>
        <v>0</v>
      </c>
      <c r="X13" s="14">
        <f>+'Produkt 5'!Y58</f>
        <v>0</v>
      </c>
      <c r="Y13" s="14">
        <f>+'Produkt 5'!Z58</f>
        <v>0</v>
      </c>
      <c r="Z13" s="14">
        <f>+'Produkt 5'!AA58</f>
        <v>0</v>
      </c>
      <c r="AA13" s="14">
        <f>+'Produkt 5'!AB58</f>
        <v>0</v>
      </c>
      <c r="AB13" s="14">
        <f>+'Produkt 5'!AC58</f>
        <v>0</v>
      </c>
      <c r="AC13" s="14">
        <f>+'Produkt 5'!AD58</f>
        <v>0</v>
      </c>
      <c r="AD13" s="14">
        <f>+'Produkt 5'!AE58</f>
        <v>0</v>
      </c>
      <c r="AE13" s="14">
        <f>+'Produkt 5'!AF58</f>
        <v>0</v>
      </c>
      <c r="AF13" s="14">
        <f>+'Produkt 5'!AG58</f>
        <v>0</v>
      </c>
      <c r="AG13" s="14">
        <f>+'Produkt 5'!AH58</f>
        <v>0</v>
      </c>
      <c r="AH13" s="14">
        <f>+'Produkt 5'!AI58</f>
        <v>0</v>
      </c>
      <c r="AI13" s="14">
        <f>+'Produkt 5'!AJ58</f>
        <v>0</v>
      </c>
      <c r="AJ13" s="14">
        <f>+'Produkt 5'!AK58</f>
        <v>0</v>
      </c>
      <c r="AK13" s="14">
        <f>+'Produkt 5'!AL58</f>
        <v>0</v>
      </c>
      <c r="AL13" s="14">
        <f>+'Produkt 5'!AM58</f>
        <v>0</v>
      </c>
      <c r="AM13" s="14">
        <f>+'Produkt 5'!AN58</f>
        <v>0</v>
      </c>
      <c r="AN13" s="14">
        <f>+'Produkt 5'!AO58</f>
        <v>0</v>
      </c>
      <c r="AO13" s="14">
        <f>+'Produkt 5'!AP58</f>
        <v>0</v>
      </c>
      <c r="AP13" s="14">
        <f>+'Produkt 5'!AQ58</f>
        <v>0</v>
      </c>
      <c r="AQ13" s="14">
        <f>+'Produkt 5'!AR58</f>
        <v>0</v>
      </c>
      <c r="AR13" s="14">
        <f>+'Produkt 5'!AS58</f>
        <v>0</v>
      </c>
      <c r="AS13" s="14">
        <f>+'Produkt 5'!AT58</f>
        <v>0</v>
      </c>
      <c r="AT13" s="14">
        <f>+'Produkt 5'!AU58</f>
        <v>0</v>
      </c>
      <c r="AU13" s="14">
        <f>+'Produkt 5'!AV58</f>
        <v>0</v>
      </c>
      <c r="AV13" s="14">
        <f>+'Produkt 5'!AW58</f>
        <v>0</v>
      </c>
      <c r="AW13" s="14">
        <f>+'Produkt 5'!AX58</f>
        <v>0</v>
      </c>
      <c r="AX13" s="14">
        <f>+'Produkt 5'!AY58</f>
        <v>0</v>
      </c>
      <c r="AY13" s="14">
        <f>+'Produkt 5'!AZ58</f>
        <v>0</v>
      </c>
      <c r="AZ13" s="14">
        <f>+'Produkt 5'!BA58</f>
        <v>0</v>
      </c>
      <c r="BA13" s="14">
        <f>+'Produkt 5'!BB58</f>
        <v>0</v>
      </c>
      <c r="BB13" s="14">
        <f>+'Produkt 5'!BC58</f>
        <v>0</v>
      </c>
    </row>
    <row r="14" spans="1:54" x14ac:dyDescent="0.3">
      <c r="A14" s="13">
        <f>+Voraussetzung!B12</f>
        <v>0</v>
      </c>
      <c r="C14" s="14">
        <f>+'Product 6'!D58</f>
        <v>0</v>
      </c>
      <c r="D14" s="14">
        <f>+'Product 6'!E58</f>
        <v>0</v>
      </c>
      <c r="E14" s="14">
        <f>+'Product 6'!F58</f>
        <v>0</v>
      </c>
      <c r="F14" s="14">
        <f>+'Product 6'!G58</f>
        <v>0</v>
      </c>
      <c r="G14" s="14">
        <f>+'Product 6'!H58</f>
        <v>0</v>
      </c>
      <c r="H14" s="14">
        <f>+'Product 6'!I58</f>
        <v>0</v>
      </c>
      <c r="I14" s="14">
        <f>+'Product 6'!J58</f>
        <v>0</v>
      </c>
      <c r="J14" s="14">
        <f>+'Product 6'!K58</f>
        <v>0</v>
      </c>
      <c r="K14" s="14">
        <f>+'Product 6'!L58</f>
        <v>0</v>
      </c>
      <c r="L14" s="14">
        <f>+'Product 6'!M58</f>
        <v>0</v>
      </c>
      <c r="M14" s="14">
        <f>+'Product 6'!N58</f>
        <v>0</v>
      </c>
      <c r="N14" s="14">
        <f>+'Product 6'!O58</f>
        <v>0</v>
      </c>
      <c r="O14" s="14">
        <f>+'Product 6'!P58</f>
        <v>0</v>
      </c>
      <c r="P14" s="14">
        <f>+'Product 6'!Q58</f>
        <v>0</v>
      </c>
      <c r="Q14" s="14">
        <f>+'Product 6'!R58</f>
        <v>0</v>
      </c>
      <c r="R14" s="14">
        <f>+'Product 6'!S58</f>
        <v>0</v>
      </c>
      <c r="S14" s="14">
        <f>+'Product 6'!T58</f>
        <v>0</v>
      </c>
      <c r="T14" s="14">
        <f>+'Product 6'!U58</f>
        <v>0</v>
      </c>
      <c r="U14" s="14">
        <f>+'Product 6'!V58</f>
        <v>0</v>
      </c>
      <c r="V14" s="14">
        <f>+'Product 6'!W58</f>
        <v>0</v>
      </c>
      <c r="W14" s="14">
        <f>+'Product 6'!X58</f>
        <v>0</v>
      </c>
      <c r="X14" s="14">
        <f>+'Product 6'!Y58</f>
        <v>0</v>
      </c>
      <c r="Y14" s="14">
        <f>+'Product 6'!Z58</f>
        <v>0</v>
      </c>
      <c r="Z14" s="14">
        <f>+'Product 6'!AA58</f>
        <v>0</v>
      </c>
      <c r="AA14" s="14">
        <f>+'Product 6'!AB58</f>
        <v>0</v>
      </c>
      <c r="AB14" s="14">
        <f>+'Product 6'!AC58</f>
        <v>0</v>
      </c>
      <c r="AC14" s="14">
        <f>+'Product 6'!AD58</f>
        <v>0</v>
      </c>
      <c r="AD14" s="14">
        <f>+'Product 6'!AE58</f>
        <v>0</v>
      </c>
      <c r="AE14" s="14">
        <f>+'Product 6'!AF58</f>
        <v>0</v>
      </c>
      <c r="AF14" s="14">
        <f>+'Product 6'!AG58</f>
        <v>0</v>
      </c>
      <c r="AG14" s="14">
        <f>+'Product 6'!AH58</f>
        <v>0</v>
      </c>
      <c r="AH14" s="14">
        <f>+'Product 6'!AI58</f>
        <v>0</v>
      </c>
      <c r="AI14" s="14">
        <f>+'Product 6'!AJ58</f>
        <v>0</v>
      </c>
      <c r="AJ14" s="14">
        <f>+'Product 6'!AK58</f>
        <v>0</v>
      </c>
      <c r="AK14" s="14">
        <f>+'Product 6'!AL58</f>
        <v>0</v>
      </c>
      <c r="AL14" s="14">
        <f>+'Product 6'!AM58</f>
        <v>0</v>
      </c>
      <c r="AM14" s="14">
        <f>+'Product 6'!AN58</f>
        <v>0</v>
      </c>
      <c r="AN14" s="14">
        <f>+'Product 6'!AO58</f>
        <v>0</v>
      </c>
      <c r="AO14" s="14">
        <f>+'Product 6'!AP58</f>
        <v>0</v>
      </c>
      <c r="AP14" s="14">
        <f>+'Product 6'!AQ58</f>
        <v>0</v>
      </c>
      <c r="AQ14" s="14">
        <f>+'Product 6'!AR58</f>
        <v>0</v>
      </c>
      <c r="AR14" s="14">
        <f>+'Product 6'!AS58</f>
        <v>0</v>
      </c>
      <c r="AS14" s="14">
        <f>+'Product 6'!AT58</f>
        <v>0</v>
      </c>
      <c r="AT14" s="14">
        <f>+'Product 6'!AU58</f>
        <v>0</v>
      </c>
      <c r="AU14" s="14">
        <f>+'Product 6'!AV58</f>
        <v>0</v>
      </c>
      <c r="AV14" s="14">
        <f>+'Product 6'!AW58</f>
        <v>0</v>
      </c>
      <c r="AW14" s="14">
        <f>+'Product 6'!AX58</f>
        <v>0</v>
      </c>
      <c r="AX14" s="14">
        <f>+'Product 6'!AY58</f>
        <v>0</v>
      </c>
      <c r="AY14" s="14">
        <f>+'Product 6'!AZ58</f>
        <v>0</v>
      </c>
      <c r="AZ14" s="14">
        <f>+'Product 6'!BA58</f>
        <v>0</v>
      </c>
      <c r="BA14" s="14">
        <f>+'Product 6'!BB58</f>
        <v>0</v>
      </c>
      <c r="BB14" s="14">
        <f>+'Product 6'!BC58</f>
        <v>0</v>
      </c>
    </row>
    <row r="15" spans="1:54" x14ac:dyDescent="0.3">
      <c r="A15" s="13">
        <f>+Voraussetzung!B13</f>
        <v>0</v>
      </c>
      <c r="C15" s="14">
        <f>+'Product 7'!D58</f>
        <v>0</v>
      </c>
      <c r="D15" s="14">
        <f>+'Product 7'!E58</f>
        <v>0</v>
      </c>
      <c r="E15" s="14">
        <f>+'Product 7'!F58</f>
        <v>0</v>
      </c>
      <c r="F15" s="14">
        <f>+'Product 7'!G58</f>
        <v>0</v>
      </c>
      <c r="G15" s="14">
        <f>+'Product 7'!H58</f>
        <v>0</v>
      </c>
      <c r="H15" s="14">
        <f>+'Product 7'!I58</f>
        <v>0</v>
      </c>
      <c r="I15" s="14">
        <f>+'Product 7'!J58</f>
        <v>0</v>
      </c>
      <c r="J15" s="14">
        <f>+'Product 7'!K58</f>
        <v>0</v>
      </c>
      <c r="K15" s="14">
        <f>+'Product 7'!L58</f>
        <v>0</v>
      </c>
      <c r="L15" s="14">
        <f>+'Product 7'!M58</f>
        <v>0</v>
      </c>
      <c r="M15" s="14">
        <f>+'Product 7'!N58</f>
        <v>0</v>
      </c>
      <c r="N15" s="14">
        <f>+'Product 7'!O58</f>
        <v>0</v>
      </c>
      <c r="O15" s="14">
        <f>+'Product 7'!P58</f>
        <v>0</v>
      </c>
      <c r="P15" s="14">
        <f>+'Product 7'!Q58</f>
        <v>0</v>
      </c>
      <c r="Q15" s="14">
        <f>+'Product 7'!R58</f>
        <v>0</v>
      </c>
      <c r="R15" s="14">
        <f>+'Product 7'!S58</f>
        <v>0</v>
      </c>
      <c r="S15" s="14">
        <f>+'Product 7'!T58</f>
        <v>0</v>
      </c>
      <c r="T15" s="14">
        <f>+'Product 7'!U58</f>
        <v>0</v>
      </c>
      <c r="U15" s="14">
        <f>+'Product 7'!V58</f>
        <v>0</v>
      </c>
      <c r="V15" s="14">
        <f>+'Product 7'!W58</f>
        <v>0</v>
      </c>
      <c r="W15" s="14">
        <f>+'Product 7'!X58</f>
        <v>0</v>
      </c>
      <c r="X15" s="14">
        <f>+'Product 7'!Y58</f>
        <v>0</v>
      </c>
      <c r="Y15" s="14">
        <f>+'Product 7'!Z58</f>
        <v>0</v>
      </c>
      <c r="Z15" s="14">
        <f>+'Product 7'!AA58</f>
        <v>0</v>
      </c>
      <c r="AA15" s="14">
        <f>+'Product 7'!AB58</f>
        <v>0</v>
      </c>
      <c r="AB15" s="14">
        <f>+'Product 7'!AC58</f>
        <v>0</v>
      </c>
      <c r="AC15" s="14">
        <f>+'Product 7'!AD58</f>
        <v>0</v>
      </c>
      <c r="AD15" s="14">
        <f>+'Product 7'!AE58</f>
        <v>0</v>
      </c>
      <c r="AE15" s="14">
        <f>+'Product 7'!AF58</f>
        <v>0</v>
      </c>
      <c r="AF15" s="14">
        <f>+'Product 7'!AG58</f>
        <v>0</v>
      </c>
      <c r="AG15" s="14">
        <f>+'Product 7'!AH58</f>
        <v>0</v>
      </c>
      <c r="AH15" s="14">
        <f>+'Product 7'!AI58</f>
        <v>0</v>
      </c>
      <c r="AI15" s="14">
        <f>+'Product 7'!AJ58</f>
        <v>0</v>
      </c>
      <c r="AJ15" s="14">
        <f>+'Product 7'!AK58</f>
        <v>0</v>
      </c>
      <c r="AK15" s="14">
        <f>+'Product 7'!AL58</f>
        <v>0</v>
      </c>
      <c r="AL15" s="14">
        <f>+'Product 7'!AM58</f>
        <v>0</v>
      </c>
      <c r="AM15" s="14">
        <f>+'Product 7'!AN58</f>
        <v>0</v>
      </c>
      <c r="AN15" s="14">
        <f>+'Product 7'!AO58</f>
        <v>0</v>
      </c>
      <c r="AO15" s="14">
        <f>+'Product 7'!AP58</f>
        <v>0</v>
      </c>
      <c r="AP15" s="14">
        <f>+'Product 7'!AQ58</f>
        <v>0</v>
      </c>
      <c r="AQ15" s="14">
        <f>+'Product 7'!AR58</f>
        <v>0</v>
      </c>
      <c r="AR15" s="14">
        <f>+'Product 7'!AS58</f>
        <v>0</v>
      </c>
      <c r="AS15" s="14">
        <f>+'Product 7'!AT58</f>
        <v>0</v>
      </c>
      <c r="AT15" s="14">
        <f>+'Product 7'!AU58</f>
        <v>0</v>
      </c>
      <c r="AU15" s="14">
        <f>+'Product 7'!AV58</f>
        <v>0</v>
      </c>
      <c r="AV15" s="14">
        <f>+'Product 7'!AW58</f>
        <v>0</v>
      </c>
      <c r="AW15" s="14">
        <f>+'Product 7'!AX58</f>
        <v>0</v>
      </c>
      <c r="AX15" s="14">
        <f>+'Product 7'!AY58</f>
        <v>0</v>
      </c>
      <c r="AY15" s="14">
        <f>+'Product 7'!AZ58</f>
        <v>0</v>
      </c>
      <c r="AZ15" s="14">
        <f>+'Product 7'!BA58</f>
        <v>0</v>
      </c>
      <c r="BA15" s="14">
        <f>+'Product 7'!BB58</f>
        <v>0</v>
      </c>
      <c r="BB15" s="14">
        <f>+'Product 7'!BC58</f>
        <v>0</v>
      </c>
    </row>
    <row r="16" spans="1:54" x14ac:dyDescent="0.3">
      <c r="A16" s="13">
        <f>+Voraussetzung!B14</f>
        <v>0</v>
      </c>
      <c r="C16" s="14">
        <f>+'Product 8'!D58</f>
        <v>0</v>
      </c>
      <c r="D16" s="14">
        <f>+'Product 8'!E58</f>
        <v>0</v>
      </c>
      <c r="E16" s="14">
        <f>+'Product 8'!F58</f>
        <v>0</v>
      </c>
      <c r="F16" s="14">
        <f>+'Product 8'!G58</f>
        <v>0</v>
      </c>
      <c r="G16" s="14">
        <f>+'Product 8'!H58</f>
        <v>0</v>
      </c>
      <c r="H16" s="14">
        <f>+'Product 8'!I58</f>
        <v>0</v>
      </c>
      <c r="I16" s="14">
        <f>+'Product 8'!J58</f>
        <v>0</v>
      </c>
      <c r="J16" s="14">
        <f>+'Product 8'!K58</f>
        <v>0</v>
      </c>
      <c r="K16" s="14">
        <f>+'Product 8'!L58</f>
        <v>0</v>
      </c>
      <c r="L16" s="14">
        <f>+'Product 8'!M58</f>
        <v>0</v>
      </c>
      <c r="M16" s="14">
        <f>+'Product 8'!N58</f>
        <v>0</v>
      </c>
      <c r="N16" s="14">
        <f>+'Product 8'!O58</f>
        <v>0</v>
      </c>
      <c r="O16" s="14">
        <f>+'Product 8'!P58</f>
        <v>0</v>
      </c>
      <c r="P16" s="14">
        <f>+'Product 8'!Q58</f>
        <v>0</v>
      </c>
      <c r="Q16" s="14">
        <f>+'Product 8'!R58</f>
        <v>0</v>
      </c>
      <c r="R16" s="14">
        <f>+'Product 8'!S58</f>
        <v>0</v>
      </c>
      <c r="S16" s="14">
        <f>+'Product 8'!T58</f>
        <v>0</v>
      </c>
      <c r="T16" s="14">
        <f>+'Product 8'!U58</f>
        <v>0</v>
      </c>
      <c r="U16" s="14">
        <f>+'Product 8'!V58</f>
        <v>0</v>
      </c>
      <c r="V16" s="14">
        <f>+'Product 8'!W58</f>
        <v>0</v>
      </c>
      <c r="W16" s="14">
        <f>+'Product 8'!X58</f>
        <v>0</v>
      </c>
      <c r="X16" s="14">
        <f>+'Product 8'!Y58</f>
        <v>0</v>
      </c>
      <c r="Y16" s="14">
        <f>+'Product 8'!Z58</f>
        <v>0</v>
      </c>
      <c r="Z16" s="14">
        <f>+'Product 8'!AA58</f>
        <v>0</v>
      </c>
      <c r="AA16" s="14">
        <f>+'Product 8'!AB58</f>
        <v>0</v>
      </c>
      <c r="AB16" s="14">
        <f>+'Product 8'!AC58</f>
        <v>0</v>
      </c>
      <c r="AC16" s="14">
        <f>+'Product 8'!AD58</f>
        <v>0</v>
      </c>
      <c r="AD16" s="14">
        <f>+'Product 8'!AE58</f>
        <v>0</v>
      </c>
      <c r="AE16" s="14">
        <f>+'Product 8'!AF58</f>
        <v>0</v>
      </c>
      <c r="AF16" s="14">
        <f>+'Product 8'!AG58</f>
        <v>0</v>
      </c>
      <c r="AG16" s="14">
        <f>+'Product 8'!AH58</f>
        <v>0</v>
      </c>
      <c r="AH16" s="14">
        <f>+'Product 8'!AI58</f>
        <v>0</v>
      </c>
      <c r="AI16" s="14">
        <f>+'Product 8'!AJ58</f>
        <v>0</v>
      </c>
      <c r="AJ16" s="14">
        <f>+'Product 8'!AK58</f>
        <v>0</v>
      </c>
      <c r="AK16" s="14">
        <f>+'Product 8'!AL58</f>
        <v>0</v>
      </c>
      <c r="AL16" s="14">
        <f>+'Product 8'!AM58</f>
        <v>0</v>
      </c>
      <c r="AM16" s="14">
        <f>+'Product 8'!AN58</f>
        <v>0</v>
      </c>
      <c r="AN16" s="14">
        <f>+'Product 8'!AO58</f>
        <v>0</v>
      </c>
      <c r="AO16" s="14">
        <f>+'Product 8'!AP58</f>
        <v>0</v>
      </c>
      <c r="AP16" s="14">
        <f>+'Product 8'!AQ58</f>
        <v>0</v>
      </c>
      <c r="AQ16" s="14">
        <f>+'Product 8'!AR58</f>
        <v>0</v>
      </c>
      <c r="AR16" s="14">
        <f>+'Product 8'!AS58</f>
        <v>0</v>
      </c>
      <c r="AS16" s="14">
        <f>+'Product 8'!AT58</f>
        <v>0</v>
      </c>
      <c r="AT16" s="14">
        <f>+'Product 8'!AU58</f>
        <v>0</v>
      </c>
      <c r="AU16" s="14">
        <f>+'Product 8'!AV58</f>
        <v>0</v>
      </c>
      <c r="AV16" s="14">
        <f>+'Product 8'!AW58</f>
        <v>0</v>
      </c>
      <c r="AW16" s="14">
        <f>+'Product 8'!AX58</f>
        <v>0</v>
      </c>
      <c r="AX16" s="14">
        <f>+'Product 8'!AY58</f>
        <v>0</v>
      </c>
      <c r="AY16" s="14">
        <f>+'Product 8'!AZ58</f>
        <v>0</v>
      </c>
      <c r="AZ16" s="14">
        <f>+'Product 8'!BA58</f>
        <v>0</v>
      </c>
      <c r="BA16" s="14">
        <f>+'Product 8'!BB58</f>
        <v>0</v>
      </c>
      <c r="BB16" s="14">
        <f>+'Product 8'!BC58</f>
        <v>0</v>
      </c>
    </row>
    <row r="17" spans="1:54" x14ac:dyDescent="0.3">
      <c r="A17" s="13">
        <f>+Voraussetzung!B15</f>
        <v>0</v>
      </c>
      <c r="C17" s="14">
        <f>+'Product 9'!D58</f>
        <v>0</v>
      </c>
      <c r="D17" s="14">
        <f>+'Product 9'!E58</f>
        <v>0</v>
      </c>
      <c r="E17" s="14">
        <f>+'Product 9'!F58</f>
        <v>0</v>
      </c>
      <c r="F17" s="14">
        <f>+'Product 9'!G58</f>
        <v>0</v>
      </c>
      <c r="G17" s="14">
        <f>+'Product 9'!H58</f>
        <v>0</v>
      </c>
      <c r="H17" s="14">
        <f>+'Product 9'!I58</f>
        <v>0</v>
      </c>
      <c r="I17" s="14">
        <f>+'Product 9'!J58</f>
        <v>0</v>
      </c>
      <c r="J17" s="14">
        <f>+'Product 9'!K58</f>
        <v>0</v>
      </c>
      <c r="K17" s="14">
        <f>+'Product 9'!L58</f>
        <v>0</v>
      </c>
      <c r="L17" s="14">
        <f>+'Product 9'!M58</f>
        <v>0</v>
      </c>
      <c r="M17" s="14">
        <f>+'Product 9'!N58</f>
        <v>0</v>
      </c>
      <c r="N17" s="14">
        <f>+'Product 9'!O58</f>
        <v>0</v>
      </c>
      <c r="O17" s="14">
        <f>+'Product 9'!P58</f>
        <v>0</v>
      </c>
      <c r="P17" s="14">
        <f>+'Product 9'!Q58</f>
        <v>0</v>
      </c>
      <c r="Q17" s="14">
        <f>+'Product 9'!R58</f>
        <v>0</v>
      </c>
      <c r="R17" s="14">
        <f>+'Product 9'!S58</f>
        <v>0</v>
      </c>
      <c r="S17" s="14">
        <f>+'Product 9'!T58</f>
        <v>0</v>
      </c>
      <c r="T17" s="14">
        <f>+'Product 9'!U58</f>
        <v>0</v>
      </c>
      <c r="U17" s="14">
        <f>+'Product 9'!V58</f>
        <v>0</v>
      </c>
      <c r="V17" s="14">
        <f>+'Product 9'!W58</f>
        <v>0</v>
      </c>
      <c r="W17" s="14">
        <f>+'Product 9'!X58</f>
        <v>0</v>
      </c>
      <c r="X17" s="14">
        <f>+'Product 9'!Y58</f>
        <v>0</v>
      </c>
      <c r="Y17" s="14">
        <f>+'Product 9'!Z58</f>
        <v>0</v>
      </c>
      <c r="Z17" s="14">
        <f>+'Product 9'!AA58</f>
        <v>0</v>
      </c>
      <c r="AA17" s="14">
        <f>+'Product 9'!AB58</f>
        <v>0</v>
      </c>
      <c r="AB17" s="14">
        <f>+'Product 9'!AC58</f>
        <v>0</v>
      </c>
      <c r="AC17" s="14">
        <f>+'Product 9'!AD58</f>
        <v>0</v>
      </c>
      <c r="AD17" s="14">
        <f>+'Product 9'!AE58</f>
        <v>0</v>
      </c>
      <c r="AE17" s="14">
        <f>+'Product 9'!AF58</f>
        <v>0</v>
      </c>
      <c r="AF17" s="14">
        <f>+'Product 9'!AG58</f>
        <v>0</v>
      </c>
      <c r="AG17" s="14">
        <f>+'Product 9'!AH58</f>
        <v>0</v>
      </c>
      <c r="AH17" s="14">
        <f>+'Product 9'!AI58</f>
        <v>0</v>
      </c>
      <c r="AI17" s="14">
        <f>+'Product 9'!AJ58</f>
        <v>0</v>
      </c>
      <c r="AJ17" s="14">
        <f>+'Product 9'!AK58</f>
        <v>0</v>
      </c>
      <c r="AK17" s="14">
        <f>+'Product 9'!AL58</f>
        <v>0</v>
      </c>
      <c r="AL17" s="14">
        <f>+'Product 9'!AM58</f>
        <v>0</v>
      </c>
      <c r="AM17" s="14">
        <f>+'Product 9'!AN58</f>
        <v>0</v>
      </c>
      <c r="AN17" s="14">
        <f>+'Product 9'!AO58</f>
        <v>0</v>
      </c>
      <c r="AO17" s="14">
        <f>+'Product 9'!AP58</f>
        <v>0</v>
      </c>
      <c r="AP17" s="14">
        <f>+'Product 9'!AQ58</f>
        <v>0</v>
      </c>
      <c r="AQ17" s="14">
        <f>+'Product 9'!AR58</f>
        <v>0</v>
      </c>
      <c r="AR17" s="14">
        <f>+'Product 9'!AS58</f>
        <v>0</v>
      </c>
      <c r="AS17" s="14">
        <f>+'Product 9'!AT58</f>
        <v>0</v>
      </c>
      <c r="AT17" s="14">
        <f>+'Product 9'!AU58</f>
        <v>0</v>
      </c>
      <c r="AU17" s="14">
        <f>+'Product 9'!AV58</f>
        <v>0</v>
      </c>
      <c r="AV17" s="14">
        <f>+'Product 9'!AW58</f>
        <v>0</v>
      </c>
      <c r="AW17" s="14">
        <f>+'Product 9'!AX58</f>
        <v>0</v>
      </c>
      <c r="AX17" s="14">
        <f>+'Product 9'!AY58</f>
        <v>0</v>
      </c>
      <c r="AY17" s="14">
        <f>+'Product 9'!AZ58</f>
        <v>0</v>
      </c>
      <c r="AZ17" s="14">
        <f>+'Product 9'!BA58</f>
        <v>0</v>
      </c>
      <c r="BA17" s="14">
        <f>+'Product 9'!BB58</f>
        <v>0</v>
      </c>
      <c r="BB17" s="14">
        <f>+'Product 9'!BC58</f>
        <v>0</v>
      </c>
    </row>
    <row r="18" spans="1:54" x14ac:dyDescent="0.3">
      <c r="A18" s="13">
        <f>+Voraussetzung!B16</f>
        <v>0</v>
      </c>
      <c r="C18" s="14">
        <f>+'Product 10'!D58</f>
        <v>0</v>
      </c>
      <c r="D18" s="14">
        <f>+'Product 10'!E58</f>
        <v>0</v>
      </c>
      <c r="E18" s="14">
        <f>+'Product 10'!F58</f>
        <v>0</v>
      </c>
      <c r="F18" s="14">
        <f>+'Product 10'!G58</f>
        <v>0</v>
      </c>
      <c r="G18" s="14">
        <f>+'Product 10'!H58</f>
        <v>0</v>
      </c>
      <c r="H18" s="14">
        <f>+'Product 10'!I58</f>
        <v>0</v>
      </c>
      <c r="I18" s="14">
        <f>+'Product 10'!J58</f>
        <v>0</v>
      </c>
      <c r="J18" s="14">
        <f>+'Product 10'!K58</f>
        <v>0</v>
      </c>
      <c r="K18" s="14">
        <f>+'Product 10'!L58</f>
        <v>0</v>
      </c>
      <c r="L18" s="14">
        <f>+'Product 10'!M58</f>
        <v>0</v>
      </c>
      <c r="M18" s="14">
        <f>+'Product 10'!N58</f>
        <v>0</v>
      </c>
      <c r="N18" s="14">
        <f>+'Product 10'!O58</f>
        <v>0</v>
      </c>
      <c r="O18" s="14">
        <f>+'Product 10'!P58</f>
        <v>0</v>
      </c>
      <c r="P18" s="14">
        <f>+'Product 10'!Q58</f>
        <v>0</v>
      </c>
      <c r="Q18" s="14">
        <f>+'Product 10'!R58</f>
        <v>0</v>
      </c>
      <c r="R18" s="14">
        <f>+'Product 10'!S58</f>
        <v>0</v>
      </c>
      <c r="S18" s="14">
        <f>+'Product 10'!T58</f>
        <v>0</v>
      </c>
      <c r="T18" s="14">
        <f>+'Product 10'!U58</f>
        <v>0</v>
      </c>
      <c r="U18" s="14">
        <f>+'Product 10'!V58</f>
        <v>0</v>
      </c>
      <c r="V18" s="14">
        <f>+'Product 10'!W58</f>
        <v>0</v>
      </c>
      <c r="W18" s="14">
        <f>+'Product 10'!X58</f>
        <v>0</v>
      </c>
      <c r="X18" s="14">
        <f>+'Product 10'!Y58</f>
        <v>0</v>
      </c>
      <c r="Y18" s="14">
        <f>+'Product 10'!Z58</f>
        <v>0</v>
      </c>
      <c r="Z18" s="14">
        <f>+'Product 10'!AA58</f>
        <v>0</v>
      </c>
      <c r="AA18" s="14">
        <f>+'Product 10'!AB58</f>
        <v>0</v>
      </c>
      <c r="AB18" s="14">
        <f>+'Product 10'!AC58</f>
        <v>0</v>
      </c>
      <c r="AC18" s="14">
        <f>+'Product 10'!AD58</f>
        <v>0</v>
      </c>
      <c r="AD18" s="14">
        <f>+'Product 10'!AE58</f>
        <v>0</v>
      </c>
      <c r="AE18" s="14">
        <f>+'Product 10'!AF58</f>
        <v>0</v>
      </c>
      <c r="AF18" s="14">
        <f>+'Product 10'!AG58</f>
        <v>0</v>
      </c>
      <c r="AG18" s="14">
        <f>+'Product 10'!AH58</f>
        <v>0</v>
      </c>
      <c r="AH18" s="14">
        <f>+'Product 10'!AI58</f>
        <v>0</v>
      </c>
      <c r="AI18" s="14">
        <f>+'Product 10'!AJ58</f>
        <v>0</v>
      </c>
      <c r="AJ18" s="14">
        <f>+'Product 10'!AK58</f>
        <v>0</v>
      </c>
      <c r="AK18" s="14">
        <f>+'Product 10'!AL58</f>
        <v>0</v>
      </c>
      <c r="AL18" s="14">
        <f>+'Product 10'!AM58</f>
        <v>0</v>
      </c>
      <c r="AM18" s="14">
        <f>+'Product 10'!AN58</f>
        <v>0</v>
      </c>
      <c r="AN18" s="14">
        <f>+'Product 10'!AO58</f>
        <v>0</v>
      </c>
      <c r="AO18" s="14">
        <f>+'Product 10'!AP58</f>
        <v>0</v>
      </c>
      <c r="AP18" s="14">
        <f>+'Product 10'!AQ58</f>
        <v>0</v>
      </c>
      <c r="AQ18" s="14">
        <f>+'Product 10'!AR58</f>
        <v>0</v>
      </c>
      <c r="AR18" s="14">
        <f>+'Product 10'!AS58</f>
        <v>0</v>
      </c>
      <c r="AS18" s="14">
        <f>+'Product 10'!AT58</f>
        <v>0</v>
      </c>
      <c r="AT18" s="14">
        <f>+'Product 10'!AU58</f>
        <v>0</v>
      </c>
      <c r="AU18" s="14">
        <f>+'Product 10'!AV58</f>
        <v>0</v>
      </c>
      <c r="AV18" s="14">
        <f>+'Product 10'!AW58</f>
        <v>0</v>
      </c>
      <c r="AW18" s="14">
        <f>+'Product 10'!AX58</f>
        <v>0</v>
      </c>
      <c r="AX18" s="14">
        <f>+'Product 10'!AY58</f>
        <v>0</v>
      </c>
      <c r="AY18" s="14">
        <f>+'Product 10'!AZ58</f>
        <v>0</v>
      </c>
      <c r="AZ18" s="14">
        <f>+'Product 10'!BA58</f>
        <v>0</v>
      </c>
      <c r="BA18" s="14">
        <f>+'Product 10'!BB58</f>
        <v>0</v>
      </c>
      <c r="BB18" s="14">
        <f>+'Product 10'!BC58</f>
        <v>0</v>
      </c>
    </row>
    <row r="19" spans="1:54" x14ac:dyDescent="0.3">
      <c r="A19" s="13">
        <f>+Voraussetzung!B17</f>
        <v>0</v>
      </c>
      <c r="C19" s="14">
        <f>+'Product 11'!D58</f>
        <v>0</v>
      </c>
      <c r="D19" s="14">
        <f>+'Product 11'!E58</f>
        <v>0</v>
      </c>
      <c r="E19" s="14">
        <f>+'Product 11'!F58</f>
        <v>0</v>
      </c>
      <c r="F19" s="14">
        <f>+'Product 11'!G58</f>
        <v>0</v>
      </c>
      <c r="G19" s="14">
        <f>+'Product 11'!H58</f>
        <v>0</v>
      </c>
      <c r="H19" s="14">
        <f>+'Product 11'!I58</f>
        <v>0</v>
      </c>
      <c r="I19" s="14">
        <f>+'Product 11'!J58</f>
        <v>0</v>
      </c>
      <c r="J19" s="14">
        <f>+'Product 11'!K58</f>
        <v>0</v>
      </c>
      <c r="K19" s="14">
        <f>+'Product 11'!L58</f>
        <v>0</v>
      </c>
      <c r="L19" s="14">
        <f>+'Product 11'!M58</f>
        <v>0</v>
      </c>
      <c r="M19" s="14">
        <f>+'Product 11'!N58</f>
        <v>0</v>
      </c>
      <c r="N19" s="14">
        <f>+'Product 11'!O58</f>
        <v>0</v>
      </c>
      <c r="O19" s="14">
        <f>+'Product 11'!P58</f>
        <v>0</v>
      </c>
      <c r="P19" s="14">
        <f>+'Product 11'!Q58</f>
        <v>0</v>
      </c>
      <c r="Q19" s="14">
        <f>+'Product 11'!R58</f>
        <v>0</v>
      </c>
      <c r="R19" s="14">
        <f>+'Product 11'!S58</f>
        <v>0</v>
      </c>
      <c r="S19" s="14">
        <f>+'Product 11'!T58</f>
        <v>0</v>
      </c>
      <c r="T19" s="14">
        <f>+'Product 11'!U58</f>
        <v>0</v>
      </c>
      <c r="U19" s="14">
        <f>+'Product 11'!V58</f>
        <v>0</v>
      </c>
      <c r="V19" s="14">
        <f>+'Product 11'!W58</f>
        <v>0</v>
      </c>
      <c r="W19" s="14">
        <f>+'Product 11'!X58</f>
        <v>0</v>
      </c>
      <c r="X19" s="14">
        <f>+'Product 11'!Y58</f>
        <v>0</v>
      </c>
      <c r="Y19" s="14">
        <f>+'Product 11'!Z58</f>
        <v>0</v>
      </c>
      <c r="Z19" s="14">
        <f>+'Product 11'!AA58</f>
        <v>0</v>
      </c>
      <c r="AA19" s="14">
        <f>+'Product 11'!AB58</f>
        <v>0</v>
      </c>
      <c r="AB19" s="14">
        <f>+'Product 11'!AC58</f>
        <v>0</v>
      </c>
      <c r="AC19" s="14">
        <f>+'Product 11'!AD58</f>
        <v>0</v>
      </c>
      <c r="AD19" s="14">
        <f>+'Product 11'!AE58</f>
        <v>0</v>
      </c>
      <c r="AE19" s="14">
        <f>+'Product 11'!AF58</f>
        <v>0</v>
      </c>
      <c r="AF19" s="14">
        <f>+'Product 11'!AG58</f>
        <v>0</v>
      </c>
      <c r="AG19" s="14">
        <f>+'Product 11'!AH58</f>
        <v>0</v>
      </c>
      <c r="AH19" s="14">
        <f>+'Product 11'!AI58</f>
        <v>0</v>
      </c>
      <c r="AI19" s="14">
        <f>+'Product 11'!AJ58</f>
        <v>0</v>
      </c>
      <c r="AJ19" s="14">
        <f>+'Product 11'!AK58</f>
        <v>0</v>
      </c>
      <c r="AK19" s="14">
        <f>+'Product 11'!AL58</f>
        <v>0</v>
      </c>
      <c r="AL19" s="14">
        <f>+'Product 11'!AM58</f>
        <v>0</v>
      </c>
      <c r="AM19" s="14">
        <f>+'Product 11'!AN58</f>
        <v>0</v>
      </c>
      <c r="AN19" s="14">
        <f>+'Product 11'!AO58</f>
        <v>0</v>
      </c>
      <c r="AO19" s="14">
        <f>+'Product 11'!AP58</f>
        <v>0</v>
      </c>
      <c r="AP19" s="14">
        <f>+'Product 11'!AQ58</f>
        <v>0</v>
      </c>
      <c r="AQ19" s="14">
        <f>+'Product 11'!AR58</f>
        <v>0</v>
      </c>
      <c r="AR19" s="14">
        <f>+'Product 11'!AS58</f>
        <v>0</v>
      </c>
      <c r="AS19" s="14">
        <f>+'Product 11'!AT58</f>
        <v>0</v>
      </c>
      <c r="AT19" s="14">
        <f>+'Product 11'!AU58</f>
        <v>0</v>
      </c>
      <c r="AU19" s="14">
        <f>+'Product 11'!AV58</f>
        <v>0</v>
      </c>
      <c r="AV19" s="14">
        <f>+'Product 11'!AW58</f>
        <v>0</v>
      </c>
      <c r="AW19" s="14">
        <f>+'Product 11'!AX58</f>
        <v>0</v>
      </c>
      <c r="AX19" s="14">
        <f>+'Product 11'!AY58</f>
        <v>0</v>
      </c>
      <c r="AY19" s="14">
        <f>+'Product 11'!AZ58</f>
        <v>0</v>
      </c>
      <c r="AZ19" s="14">
        <f>+'Product 11'!BA58</f>
        <v>0</v>
      </c>
      <c r="BA19" s="14">
        <f>+'Product 11'!BB58</f>
        <v>0</v>
      </c>
      <c r="BB19" s="14">
        <f>+'Product 11'!BC58</f>
        <v>0</v>
      </c>
    </row>
    <row r="20" spans="1:54" x14ac:dyDescent="0.3">
      <c r="A20" s="13">
        <f>+Voraussetzung!B18</f>
        <v>0</v>
      </c>
      <c r="C20" s="14">
        <f>+'Product 12'!D58</f>
        <v>0</v>
      </c>
      <c r="D20" s="14">
        <f>+'Product 12'!E58</f>
        <v>0</v>
      </c>
      <c r="E20" s="14">
        <f>+'Product 12'!F58</f>
        <v>0</v>
      </c>
      <c r="F20" s="14">
        <f>+'Product 12'!G58</f>
        <v>0</v>
      </c>
      <c r="G20" s="14">
        <f>+'Product 12'!H58</f>
        <v>0</v>
      </c>
      <c r="H20" s="14">
        <f>+'Product 12'!I58</f>
        <v>0</v>
      </c>
      <c r="I20" s="14">
        <f>+'Product 12'!J58</f>
        <v>0</v>
      </c>
      <c r="J20" s="14">
        <f>+'Product 12'!K58</f>
        <v>0</v>
      </c>
      <c r="K20" s="14">
        <f>+'Product 12'!L58</f>
        <v>0</v>
      </c>
      <c r="L20" s="14">
        <f>+'Product 12'!M58</f>
        <v>0</v>
      </c>
      <c r="M20" s="14">
        <f>+'Product 12'!N58</f>
        <v>0</v>
      </c>
      <c r="N20" s="14">
        <f>+'Product 12'!O58</f>
        <v>0</v>
      </c>
      <c r="O20" s="14">
        <f>+'Product 12'!P58</f>
        <v>0</v>
      </c>
      <c r="P20" s="14">
        <f>+'Product 12'!Q58</f>
        <v>0</v>
      </c>
      <c r="Q20" s="14">
        <f>+'Product 12'!R58</f>
        <v>0</v>
      </c>
      <c r="R20" s="14">
        <f>+'Product 12'!S58</f>
        <v>0</v>
      </c>
      <c r="S20" s="14">
        <f>+'Product 12'!T58</f>
        <v>0</v>
      </c>
      <c r="T20" s="14">
        <f>+'Product 12'!U58</f>
        <v>0</v>
      </c>
      <c r="U20" s="14">
        <f>+'Product 12'!V58</f>
        <v>0</v>
      </c>
      <c r="V20" s="14">
        <f>+'Product 12'!W58</f>
        <v>0</v>
      </c>
      <c r="W20" s="14">
        <f>+'Product 12'!X58</f>
        <v>0</v>
      </c>
      <c r="X20" s="14">
        <f>+'Product 12'!Y58</f>
        <v>0</v>
      </c>
      <c r="Y20" s="14">
        <f>+'Product 12'!Z58</f>
        <v>0</v>
      </c>
      <c r="Z20" s="14">
        <f>+'Product 12'!AA58</f>
        <v>0</v>
      </c>
      <c r="AA20" s="14">
        <f>+'Product 12'!AB58</f>
        <v>0</v>
      </c>
      <c r="AB20" s="14">
        <f>+'Product 12'!AC58</f>
        <v>0</v>
      </c>
      <c r="AC20" s="14">
        <f>+'Product 12'!AD58</f>
        <v>0</v>
      </c>
      <c r="AD20" s="14">
        <f>+'Product 12'!AE58</f>
        <v>0</v>
      </c>
      <c r="AE20" s="14">
        <f>+'Product 12'!AF58</f>
        <v>0</v>
      </c>
      <c r="AF20" s="14">
        <f>+'Product 12'!AG58</f>
        <v>0</v>
      </c>
      <c r="AG20" s="14">
        <f>+'Product 12'!AH58</f>
        <v>0</v>
      </c>
      <c r="AH20" s="14">
        <f>+'Product 12'!AI58</f>
        <v>0</v>
      </c>
      <c r="AI20" s="14">
        <f>+'Product 12'!AJ58</f>
        <v>0</v>
      </c>
      <c r="AJ20" s="14">
        <f>+'Product 12'!AK58</f>
        <v>0</v>
      </c>
      <c r="AK20" s="14">
        <f>+'Product 12'!AL58</f>
        <v>0</v>
      </c>
      <c r="AL20" s="14">
        <f>+'Product 12'!AM58</f>
        <v>0</v>
      </c>
      <c r="AM20" s="14">
        <f>+'Product 12'!AN58</f>
        <v>0</v>
      </c>
      <c r="AN20" s="14">
        <f>+'Product 12'!AO58</f>
        <v>0</v>
      </c>
      <c r="AO20" s="14">
        <f>+'Product 12'!AP58</f>
        <v>0</v>
      </c>
      <c r="AP20" s="14">
        <f>+'Product 12'!AQ58</f>
        <v>0</v>
      </c>
      <c r="AQ20" s="14">
        <f>+'Product 12'!AR58</f>
        <v>0</v>
      </c>
      <c r="AR20" s="14">
        <f>+'Product 12'!AS58</f>
        <v>0</v>
      </c>
      <c r="AS20" s="14">
        <f>+'Product 12'!AT58</f>
        <v>0</v>
      </c>
      <c r="AT20" s="14">
        <f>+'Product 12'!AU58</f>
        <v>0</v>
      </c>
      <c r="AU20" s="14">
        <f>+'Product 12'!AV58</f>
        <v>0</v>
      </c>
      <c r="AV20" s="14">
        <f>+'Product 12'!AW58</f>
        <v>0</v>
      </c>
      <c r="AW20" s="14">
        <f>+'Product 12'!AX58</f>
        <v>0</v>
      </c>
      <c r="AX20" s="14">
        <f>+'Product 12'!AY58</f>
        <v>0</v>
      </c>
      <c r="AY20" s="14">
        <f>+'Product 12'!AZ58</f>
        <v>0</v>
      </c>
      <c r="AZ20" s="14">
        <f>+'Product 12'!BA58</f>
        <v>0</v>
      </c>
      <c r="BA20" s="14">
        <f>+'Product 12'!BB58</f>
        <v>0</v>
      </c>
      <c r="BB20" s="14">
        <f>+'Product 12'!BC58</f>
        <v>0</v>
      </c>
    </row>
    <row r="21" spans="1:54" x14ac:dyDescent="0.3">
      <c r="A21" s="13">
        <f>+Voraussetzung!B19</f>
        <v>0</v>
      </c>
      <c r="C21" s="14">
        <f>+'Product 13'!D58</f>
        <v>0</v>
      </c>
      <c r="D21" s="14">
        <f>+'Product 13'!E58</f>
        <v>0</v>
      </c>
      <c r="E21" s="14">
        <f>+'Product 13'!F58</f>
        <v>0</v>
      </c>
      <c r="F21" s="14">
        <f>+'Product 13'!G58</f>
        <v>0</v>
      </c>
      <c r="G21" s="14">
        <f>+'Product 13'!H58</f>
        <v>0</v>
      </c>
      <c r="H21" s="14">
        <f>+'Product 13'!I58</f>
        <v>0</v>
      </c>
      <c r="I21" s="14">
        <f>+'Product 13'!J58</f>
        <v>0</v>
      </c>
      <c r="J21" s="14">
        <f>+'Product 13'!K58</f>
        <v>0</v>
      </c>
      <c r="K21" s="14">
        <f>+'Product 13'!L58</f>
        <v>0</v>
      </c>
      <c r="L21" s="14">
        <f>+'Product 13'!M58</f>
        <v>0</v>
      </c>
      <c r="M21" s="14">
        <f>+'Product 13'!N58</f>
        <v>0</v>
      </c>
      <c r="N21" s="14">
        <f>+'Product 13'!O58</f>
        <v>0</v>
      </c>
      <c r="O21" s="14">
        <f>+'Product 13'!P58</f>
        <v>0</v>
      </c>
      <c r="P21" s="14">
        <f>+'Product 13'!Q58</f>
        <v>0</v>
      </c>
      <c r="Q21" s="14">
        <f>+'Product 13'!R58</f>
        <v>0</v>
      </c>
      <c r="R21" s="14">
        <f>+'Product 13'!S58</f>
        <v>0</v>
      </c>
      <c r="S21" s="14">
        <f>+'Product 13'!T58</f>
        <v>0</v>
      </c>
      <c r="T21" s="14">
        <f>+'Product 13'!U58</f>
        <v>0</v>
      </c>
      <c r="U21" s="14">
        <f>+'Product 13'!V58</f>
        <v>0</v>
      </c>
      <c r="V21" s="14">
        <f>+'Product 13'!W58</f>
        <v>0</v>
      </c>
      <c r="W21" s="14">
        <f>+'Product 13'!X58</f>
        <v>0</v>
      </c>
      <c r="X21" s="14">
        <f>+'Product 13'!Y58</f>
        <v>0</v>
      </c>
      <c r="Y21" s="14">
        <f>+'Product 13'!Z58</f>
        <v>0</v>
      </c>
      <c r="Z21" s="14">
        <f>+'Product 13'!AA58</f>
        <v>0</v>
      </c>
      <c r="AA21" s="14">
        <f>+'Product 13'!AB58</f>
        <v>0</v>
      </c>
      <c r="AB21" s="14">
        <f>+'Product 13'!AC58</f>
        <v>0</v>
      </c>
      <c r="AC21" s="14">
        <f>+'Product 13'!AD58</f>
        <v>0</v>
      </c>
      <c r="AD21" s="14">
        <f>+'Product 13'!AE58</f>
        <v>0</v>
      </c>
      <c r="AE21" s="14">
        <f>+'Product 13'!AF58</f>
        <v>0</v>
      </c>
      <c r="AF21" s="14">
        <f>+'Product 13'!AG58</f>
        <v>0</v>
      </c>
      <c r="AG21" s="14">
        <f>+'Product 13'!AH58</f>
        <v>0</v>
      </c>
      <c r="AH21" s="14">
        <f>+'Product 13'!AI58</f>
        <v>0</v>
      </c>
      <c r="AI21" s="14">
        <f>+'Product 13'!AJ58</f>
        <v>0</v>
      </c>
      <c r="AJ21" s="14">
        <f>+'Product 13'!AK58</f>
        <v>0</v>
      </c>
      <c r="AK21" s="14">
        <f>+'Product 13'!AL58</f>
        <v>0</v>
      </c>
      <c r="AL21" s="14">
        <f>+'Product 13'!AM58</f>
        <v>0</v>
      </c>
      <c r="AM21" s="14">
        <f>+'Product 13'!AN58</f>
        <v>0</v>
      </c>
      <c r="AN21" s="14">
        <f>+'Product 13'!AO58</f>
        <v>0</v>
      </c>
      <c r="AO21" s="14">
        <f>+'Product 13'!AP58</f>
        <v>0</v>
      </c>
      <c r="AP21" s="14">
        <f>+'Product 13'!AQ58</f>
        <v>0</v>
      </c>
      <c r="AQ21" s="14">
        <f>+'Product 13'!AR58</f>
        <v>0</v>
      </c>
      <c r="AR21" s="14">
        <f>+'Product 13'!AS58</f>
        <v>0</v>
      </c>
      <c r="AS21" s="14">
        <f>+'Product 13'!AT58</f>
        <v>0</v>
      </c>
      <c r="AT21" s="14">
        <f>+'Product 13'!AU58</f>
        <v>0</v>
      </c>
      <c r="AU21" s="14">
        <f>+'Product 13'!AV58</f>
        <v>0</v>
      </c>
      <c r="AV21" s="14">
        <f>+'Product 13'!AW58</f>
        <v>0</v>
      </c>
      <c r="AW21" s="14">
        <f>+'Product 13'!AX58</f>
        <v>0</v>
      </c>
      <c r="AX21" s="14">
        <f>+'Product 13'!AY58</f>
        <v>0</v>
      </c>
      <c r="AY21" s="14">
        <f>+'Product 13'!AZ58</f>
        <v>0</v>
      </c>
      <c r="AZ21" s="14">
        <f>+'Product 13'!BA58</f>
        <v>0</v>
      </c>
      <c r="BA21" s="14">
        <f>+'Product 13'!BB58</f>
        <v>0</v>
      </c>
      <c r="BB21" s="14">
        <f>+'Product 13'!BC58</f>
        <v>0</v>
      </c>
    </row>
    <row r="22" spans="1:54" x14ac:dyDescent="0.3">
      <c r="A22" s="13">
        <f>+Voraussetzung!B20</f>
        <v>0</v>
      </c>
      <c r="C22" s="14">
        <f>+'Product 14'!D58</f>
        <v>0</v>
      </c>
      <c r="D22" s="14">
        <f>+'Product 14'!E58</f>
        <v>0</v>
      </c>
      <c r="E22" s="14">
        <f>+'Product 14'!F58</f>
        <v>0</v>
      </c>
      <c r="F22" s="14">
        <f>+'Product 14'!G58</f>
        <v>0</v>
      </c>
      <c r="G22" s="14">
        <f>+'Product 14'!H58</f>
        <v>0</v>
      </c>
      <c r="H22" s="14">
        <f>+'Product 14'!I58</f>
        <v>0</v>
      </c>
      <c r="I22" s="14">
        <f>+'Product 14'!J58</f>
        <v>0</v>
      </c>
      <c r="J22" s="14">
        <f>+'Product 14'!K58</f>
        <v>0</v>
      </c>
      <c r="K22" s="14">
        <f>+'Product 14'!L58</f>
        <v>0</v>
      </c>
      <c r="L22" s="14">
        <f>+'Product 14'!M58</f>
        <v>0</v>
      </c>
      <c r="M22" s="14">
        <f>+'Product 14'!N58</f>
        <v>0</v>
      </c>
      <c r="N22" s="14">
        <f>+'Product 14'!O58</f>
        <v>0</v>
      </c>
      <c r="O22" s="14">
        <f>+'Product 14'!P58</f>
        <v>0</v>
      </c>
      <c r="P22" s="14">
        <f>+'Product 14'!Q58</f>
        <v>0</v>
      </c>
      <c r="Q22" s="14">
        <f>+'Product 14'!R58</f>
        <v>0</v>
      </c>
      <c r="R22" s="14">
        <f>+'Product 14'!S58</f>
        <v>0</v>
      </c>
      <c r="S22" s="14">
        <f>+'Product 14'!T58</f>
        <v>0</v>
      </c>
      <c r="T22" s="14">
        <f>+'Product 14'!U58</f>
        <v>0</v>
      </c>
      <c r="U22" s="14">
        <f>+'Product 14'!V58</f>
        <v>0</v>
      </c>
      <c r="V22" s="14">
        <f>+'Product 14'!W58</f>
        <v>0</v>
      </c>
      <c r="W22" s="14">
        <f>+'Product 14'!X58</f>
        <v>0</v>
      </c>
      <c r="X22" s="14">
        <f>+'Product 14'!Y58</f>
        <v>0</v>
      </c>
      <c r="Y22" s="14">
        <f>+'Product 14'!Z58</f>
        <v>0</v>
      </c>
      <c r="Z22" s="14">
        <f>+'Product 14'!AA58</f>
        <v>0</v>
      </c>
      <c r="AA22" s="14">
        <f>+'Product 14'!AB58</f>
        <v>0</v>
      </c>
      <c r="AB22" s="14">
        <f>+'Product 14'!AC58</f>
        <v>0</v>
      </c>
      <c r="AC22" s="14">
        <f>+'Product 14'!AD58</f>
        <v>0</v>
      </c>
      <c r="AD22" s="14">
        <f>+'Product 14'!AE58</f>
        <v>0</v>
      </c>
      <c r="AE22" s="14">
        <f>+'Product 14'!AF58</f>
        <v>0</v>
      </c>
      <c r="AF22" s="14">
        <f>+'Product 14'!AG58</f>
        <v>0</v>
      </c>
      <c r="AG22" s="14">
        <f>+'Product 14'!AH58</f>
        <v>0</v>
      </c>
      <c r="AH22" s="14">
        <f>+'Product 14'!AI58</f>
        <v>0</v>
      </c>
      <c r="AI22" s="14">
        <f>+'Product 14'!AJ58</f>
        <v>0</v>
      </c>
      <c r="AJ22" s="14">
        <f>+'Product 14'!AK58</f>
        <v>0</v>
      </c>
      <c r="AK22" s="14">
        <f>+'Product 14'!AL58</f>
        <v>0</v>
      </c>
      <c r="AL22" s="14">
        <f>+'Product 14'!AM58</f>
        <v>0</v>
      </c>
      <c r="AM22" s="14">
        <f>+'Product 14'!AN58</f>
        <v>0</v>
      </c>
      <c r="AN22" s="14">
        <f>+'Product 14'!AO58</f>
        <v>0</v>
      </c>
      <c r="AO22" s="14">
        <f>+'Product 14'!AP58</f>
        <v>0</v>
      </c>
      <c r="AP22" s="14">
        <f>+'Product 14'!AQ58</f>
        <v>0</v>
      </c>
      <c r="AQ22" s="14">
        <f>+'Product 14'!AR58</f>
        <v>0</v>
      </c>
      <c r="AR22" s="14">
        <f>+'Product 14'!AS58</f>
        <v>0</v>
      </c>
      <c r="AS22" s="14">
        <f>+'Product 14'!AT58</f>
        <v>0</v>
      </c>
      <c r="AT22" s="14">
        <f>+'Product 14'!AU58</f>
        <v>0</v>
      </c>
      <c r="AU22" s="14">
        <f>+'Product 14'!AV58</f>
        <v>0</v>
      </c>
      <c r="AV22" s="14">
        <f>+'Product 14'!AW58</f>
        <v>0</v>
      </c>
      <c r="AW22" s="14">
        <f>+'Product 14'!AX58</f>
        <v>0</v>
      </c>
      <c r="AX22" s="14">
        <f>+'Product 14'!AY58</f>
        <v>0</v>
      </c>
      <c r="AY22" s="14">
        <f>+'Product 14'!AZ58</f>
        <v>0</v>
      </c>
      <c r="AZ22" s="14">
        <f>+'Product 14'!BA58</f>
        <v>0</v>
      </c>
      <c r="BA22" s="14">
        <f>+'Product 14'!BB58</f>
        <v>0</v>
      </c>
      <c r="BB22" s="14">
        <f>+'Product 14'!BC58</f>
        <v>0</v>
      </c>
    </row>
    <row r="23" spans="1:54" x14ac:dyDescent="0.3">
      <c r="A23" s="13">
        <f>+Voraussetzung!B21</f>
        <v>0</v>
      </c>
      <c r="C23" s="14">
        <f>+'Product 15'!D58</f>
        <v>0</v>
      </c>
      <c r="D23" s="14">
        <f>+'Product 15'!E58</f>
        <v>0</v>
      </c>
      <c r="E23" s="14">
        <f>+'Product 15'!F58</f>
        <v>0</v>
      </c>
      <c r="F23" s="14">
        <f>+'Product 15'!G58</f>
        <v>0</v>
      </c>
      <c r="G23" s="14">
        <f>+'Product 15'!H58</f>
        <v>0</v>
      </c>
      <c r="H23" s="14">
        <f>+'Product 15'!I58</f>
        <v>0</v>
      </c>
      <c r="I23" s="14">
        <f>+'Product 15'!J58</f>
        <v>0</v>
      </c>
      <c r="J23" s="14">
        <f>+'Product 15'!K58</f>
        <v>0</v>
      </c>
      <c r="K23" s="14">
        <f>+'Product 15'!L58</f>
        <v>0</v>
      </c>
      <c r="L23" s="14">
        <f>+'Product 15'!M58</f>
        <v>0</v>
      </c>
      <c r="M23" s="14">
        <f>+'Product 15'!N58</f>
        <v>0</v>
      </c>
      <c r="N23" s="14">
        <f>+'Product 15'!O58</f>
        <v>0</v>
      </c>
      <c r="O23" s="14">
        <f>+'Product 15'!P58</f>
        <v>0</v>
      </c>
      <c r="P23" s="14">
        <f>+'Product 15'!Q58</f>
        <v>0</v>
      </c>
      <c r="Q23" s="14">
        <f>+'Product 15'!R58</f>
        <v>0</v>
      </c>
      <c r="R23" s="14">
        <f>+'Product 15'!S58</f>
        <v>0</v>
      </c>
      <c r="S23" s="14">
        <f>+'Product 15'!T58</f>
        <v>0</v>
      </c>
      <c r="T23" s="14">
        <f>+'Product 15'!U58</f>
        <v>0</v>
      </c>
      <c r="U23" s="14">
        <f>+'Product 15'!V58</f>
        <v>0</v>
      </c>
      <c r="V23" s="14">
        <f>+'Product 15'!W58</f>
        <v>0</v>
      </c>
      <c r="W23" s="14">
        <f>+'Product 15'!X58</f>
        <v>0</v>
      </c>
      <c r="X23" s="14">
        <f>+'Product 15'!Y58</f>
        <v>0</v>
      </c>
      <c r="Y23" s="14">
        <f>+'Product 15'!Z58</f>
        <v>0</v>
      </c>
      <c r="Z23" s="14">
        <f>+'Product 15'!AA58</f>
        <v>0</v>
      </c>
      <c r="AA23" s="14">
        <f>+'Product 15'!AB58</f>
        <v>0</v>
      </c>
      <c r="AB23" s="14">
        <f>+'Product 15'!AC58</f>
        <v>0</v>
      </c>
      <c r="AC23" s="14">
        <f>+'Product 15'!AD58</f>
        <v>0</v>
      </c>
      <c r="AD23" s="14">
        <f>+'Product 15'!AE58</f>
        <v>0</v>
      </c>
      <c r="AE23" s="14">
        <f>+'Product 15'!AF58</f>
        <v>0</v>
      </c>
      <c r="AF23" s="14">
        <f>+'Product 15'!AG58</f>
        <v>0</v>
      </c>
      <c r="AG23" s="14">
        <f>+'Product 15'!AH58</f>
        <v>0</v>
      </c>
      <c r="AH23" s="14">
        <f>+'Product 15'!AI58</f>
        <v>0</v>
      </c>
      <c r="AI23" s="14">
        <f>+'Product 15'!AJ58</f>
        <v>0</v>
      </c>
      <c r="AJ23" s="14">
        <f>+'Product 15'!AK58</f>
        <v>0</v>
      </c>
      <c r="AK23" s="14">
        <f>+'Product 15'!AL58</f>
        <v>0</v>
      </c>
      <c r="AL23" s="14">
        <f>+'Product 15'!AM58</f>
        <v>0</v>
      </c>
      <c r="AM23" s="14">
        <f>+'Product 15'!AN58</f>
        <v>0</v>
      </c>
      <c r="AN23" s="14">
        <f>+'Product 15'!AO58</f>
        <v>0</v>
      </c>
      <c r="AO23" s="14">
        <f>+'Product 15'!AP58</f>
        <v>0</v>
      </c>
      <c r="AP23" s="14">
        <f>+'Product 15'!AQ58</f>
        <v>0</v>
      </c>
      <c r="AQ23" s="14">
        <f>+'Product 15'!AR58</f>
        <v>0</v>
      </c>
      <c r="AR23" s="14">
        <f>+'Product 15'!AS58</f>
        <v>0</v>
      </c>
      <c r="AS23" s="14">
        <f>+'Product 15'!AT58</f>
        <v>0</v>
      </c>
      <c r="AT23" s="14">
        <f>+'Product 15'!AU58</f>
        <v>0</v>
      </c>
      <c r="AU23" s="14">
        <f>+'Product 15'!AV58</f>
        <v>0</v>
      </c>
      <c r="AV23" s="14">
        <f>+'Product 15'!AW58</f>
        <v>0</v>
      </c>
      <c r="AW23" s="14">
        <f>+'Product 15'!AX58</f>
        <v>0</v>
      </c>
      <c r="AX23" s="14">
        <f>+'Product 15'!AY58</f>
        <v>0</v>
      </c>
      <c r="AY23" s="14">
        <f>+'Product 15'!AZ58</f>
        <v>0</v>
      </c>
      <c r="AZ23" s="14">
        <f>+'Product 15'!BA58</f>
        <v>0</v>
      </c>
      <c r="BA23" s="14">
        <f>+'Product 15'!BB58</f>
        <v>0</v>
      </c>
      <c r="BB23" s="14">
        <f>+'Product 15'!BC58</f>
        <v>0</v>
      </c>
    </row>
    <row r="24" spans="1:54" x14ac:dyDescent="0.3">
      <c r="A24" s="13">
        <f>+Voraussetzung!B22</f>
        <v>0</v>
      </c>
      <c r="C24" s="14">
        <f>+'Product 16'!D58</f>
        <v>0</v>
      </c>
      <c r="D24" s="14">
        <f>+'Product 16'!E58</f>
        <v>0</v>
      </c>
      <c r="E24" s="14">
        <f>+'Product 16'!F58</f>
        <v>0</v>
      </c>
      <c r="F24" s="14">
        <f>+'Product 16'!G58</f>
        <v>0</v>
      </c>
      <c r="G24" s="14">
        <f>+'Product 16'!H58</f>
        <v>0</v>
      </c>
      <c r="H24" s="14">
        <f>+'Product 16'!I58</f>
        <v>0</v>
      </c>
      <c r="I24" s="14">
        <f>+'Product 16'!J58</f>
        <v>0</v>
      </c>
      <c r="J24" s="14">
        <f>+'Product 16'!K58</f>
        <v>0</v>
      </c>
      <c r="K24" s="14">
        <f>+'Product 16'!L58</f>
        <v>0</v>
      </c>
      <c r="L24" s="14">
        <f>+'Product 16'!M58</f>
        <v>0</v>
      </c>
      <c r="M24" s="14">
        <f>+'Product 16'!N58</f>
        <v>0</v>
      </c>
      <c r="N24" s="14">
        <f>+'Product 16'!O58</f>
        <v>0</v>
      </c>
      <c r="O24" s="14">
        <f>+'Product 16'!P58</f>
        <v>0</v>
      </c>
      <c r="P24" s="14">
        <f>+'Product 16'!Q58</f>
        <v>0</v>
      </c>
      <c r="Q24" s="14">
        <f>+'Product 16'!R58</f>
        <v>0</v>
      </c>
      <c r="R24" s="14">
        <f>+'Product 16'!S58</f>
        <v>0</v>
      </c>
      <c r="S24" s="14">
        <f>+'Product 16'!T58</f>
        <v>0</v>
      </c>
      <c r="T24" s="14">
        <f>+'Product 16'!U58</f>
        <v>0</v>
      </c>
      <c r="U24" s="14">
        <f>+'Product 16'!V58</f>
        <v>0</v>
      </c>
      <c r="V24" s="14">
        <f>+'Product 16'!W58</f>
        <v>0</v>
      </c>
      <c r="W24" s="14">
        <f>+'Product 16'!X58</f>
        <v>0</v>
      </c>
      <c r="X24" s="14">
        <f>+'Product 16'!Y58</f>
        <v>0</v>
      </c>
      <c r="Y24" s="14">
        <f>+'Product 16'!Z58</f>
        <v>0</v>
      </c>
      <c r="Z24" s="14">
        <f>+'Product 16'!AA58</f>
        <v>0</v>
      </c>
      <c r="AA24" s="14">
        <f>+'Product 16'!AB58</f>
        <v>0</v>
      </c>
      <c r="AB24" s="14">
        <f>+'Product 16'!AC58</f>
        <v>0</v>
      </c>
      <c r="AC24" s="14">
        <f>+'Product 16'!AD58</f>
        <v>0</v>
      </c>
      <c r="AD24" s="14">
        <f>+'Product 16'!AE58</f>
        <v>0</v>
      </c>
      <c r="AE24" s="14">
        <f>+'Product 16'!AF58</f>
        <v>0</v>
      </c>
      <c r="AF24" s="14">
        <f>+'Product 16'!AG58</f>
        <v>0</v>
      </c>
      <c r="AG24" s="14">
        <f>+'Product 16'!AH58</f>
        <v>0</v>
      </c>
      <c r="AH24" s="14">
        <f>+'Product 16'!AI58</f>
        <v>0</v>
      </c>
      <c r="AI24" s="14">
        <f>+'Product 16'!AJ58</f>
        <v>0</v>
      </c>
      <c r="AJ24" s="14">
        <f>+'Product 16'!AK58</f>
        <v>0</v>
      </c>
      <c r="AK24" s="14">
        <f>+'Product 16'!AL58</f>
        <v>0</v>
      </c>
      <c r="AL24" s="14">
        <f>+'Product 16'!AM58</f>
        <v>0</v>
      </c>
      <c r="AM24" s="14">
        <f>+'Product 16'!AN58</f>
        <v>0</v>
      </c>
      <c r="AN24" s="14">
        <f>+'Product 16'!AO58</f>
        <v>0</v>
      </c>
      <c r="AO24" s="14">
        <f>+'Product 16'!AP58</f>
        <v>0</v>
      </c>
      <c r="AP24" s="14">
        <f>+'Product 16'!AQ58</f>
        <v>0</v>
      </c>
      <c r="AQ24" s="14">
        <f>+'Product 16'!AR58</f>
        <v>0</v>
      </c>
      <c r="AR24" s="14">
        <f>+'Product 16'!AS58</f>
        <v>0</v>
      </c>
      <c r="AS24" s="14">
        <f>+'Product 16'!AT58</f>
        <v>0</v>
      </c>
      <c r="AT24" s="14">
        <f>+'Product 16'!AU58</f>
        <v>0</v>
      </c>
      <c r="AU24" s="14">
        <f>+'Product 16'!AV58</f>
        <v>0</v>
      </c>
      <c r="AV24" s="14">
        <f>+'Product 16'!AW58</f>
        <v>0</v>
      </c>
      <c r="AW24" s="14">
        <f>+'Product 16'!AX58</f>
        <v>0</v>
      </c>
      <c r="AX24" s="14">
        <f>+'Product 16'!AY58</f>
        <v>0</v>
      </c>
      <c r="AY24" s="14">
        <f>+'Product 16'!AZ58</f>
        <v>0</v>
      </c>
      <c r="AZ24" s="14">
        <f>+'Product 16'!BA58</f>
        <v>0</v>
      </c>
      <c r="BA24" s="14">
        <f>+'Product 16'!BB58</f>
        <v>0</v>
      </c>
      <c r="BB24" s="14">
        <f>+'Product 16'!BC58</f>
        <v>0</v>
      </c>
    </row>
    <row r="25" spans="1:54" x14ac:dyDescent="0.3">
      <c r="A25" s="13">
        <f>+Voraussetzung!B23</f>
        <v>0</v>
      </c>
      <c r="C25" s="14">
        <f>+'Product 17'!D58</f>
        <v>0</v>
      </c>
      <c r="D25" s="14">
        <f>+'Product 17'!E58</f>
        <v>0</v>
      </c>
      <c r="E25" s="14">
        <f>+'Product 17'!F58</f>
        <v>0</v>
      </c>
      <c r="F25" s="14">
        <f>+'Product 17'!G58</f>
        <v>0</v>
      </c>
      <c r="G25" s="14">
        <f>+'Product 17'!H58</f>
        <v>0</v>
      </c>
      <c r="H25" s="14">
        <f>+'Product 17'!I58</f>
        <v>0</v>
      </c>
      <c r="I25" s="14">
        <f>+'Product 17'!J58</f>
        <v>0</v>
      </c>
      <c r="J25" s="14">
        <f>+'Product 17'!K58</f>
        <v>0</v>
      </c>
      <c r="K25" s="14">
        <f>+'Product 17'!L58</f>
        <v>0</v>
      </c>
      <c r="L25" s="14">
        <f>+'Product 17'!M58</f>
        <v>0</v>
      </c>
      <c r="M25" s="14">
        <f>+'Product 17'!N58</f>
        <v>0</v>
      </c>
      <c r="N25" s="14">
        <f>+'Product 17'!O58</f>
        <v>0</v>
      </c>
      <c r="O25" s="14">
        <f>+'Product 17'!P58</f>
        <v>0</v>
      </c>
      <c r="P25" s="14">
        <f>+'Product 17'!Q58</f>
        <v>0</v>
      </c>
      <c r="Q25" s="14">
        <f>+'Product 17'!R58</f>
        <v>0</v>
      </c>
      <c r="R25" s="14">
        <f>+'Product 17'!S58</f>
        <v>0</v>
      </c>
      <c r="S25" s="14">
        <f>+'Product 17'!T58</f>
        <v>0</v>
      </c>
      <c r="T25" s="14">
        <f>+'Product 17'!U58</f>
        <v>0</v>
      </c>
      <c r="U25" s="14">
        <f>+'Product 17'!V58</f>
        <v>0</v>
      </c>
      <c r="V25" s="14">
        <f>+'Product 17'!W58</f>
        <v>0</v>
      </c>
      <c r="W25" s="14">
        <f>+'Product 17'!X58</f>
        <v>0</v>
      </c>
      <c r="X25" s="14">
        <f>+'Product 17'!Y58</f>
        <v>0</v>
      </c>
      <c r="Y25" s="14">
        <f>+'Product 17'!Z58</f>
        <v>0</v>
      </c>
      <c r="Z25" s="14">
        <f>+'Product 17'!AA58</f>
        <v>0</v>
      </c>
      <c r="AA25" s="14">
        <f>+'Product 17'!AB58</f>
        <v>0</v>
      </c>
      <c r="AB25" s="14">
        <f>+'Product 17'!AC58</f>
        <v>0</v>
      </c>
      <c r="AC25" s="14">
        <f>+'Product 17'!AD58</f>
        <v>0</v>
      </c>
      <c r="AD25" s="14">
        <f>+'Product 17'!AE58</f>
        <v>0</v>
      </c>
      <c r="AE25" s="14">
        <f>+'Product 17'!AF58</f>
        <v>0</v>
      </c>
      <c r="AF25" s="14">
        <f>+'Product 17'!AG58</f>
        <v>0</v>
      </c>
      <c r="AG25" s="14">
        <f>+'Product 17'!AH58</f>
        <v>0</v>
      </c>
      <c r="AH25" s="14">
        <f>+'Product 17'!AI58</f>
        <v>0</v>
      </c>
      <c r="AI25" s="14">
        <f>+'Product 17'!AJ58</f>
        <v>0</v>
      </c>
      <c r="AJ25" s="14">
        <f>+'Product 17'!AK58</f>
        <v>0</v>
      </c>
      <c r="AK25" s="14">
        <f>+'Product 17'!AL58</f>
        <v>0</v>
      </c>
      <c r="AL25" s="14">
        <f>+'Product 17'!AM58</f>
        <v>0</v>
      </c>
      <c r="AM25" s="14">
        <f>+'Product 17'!AN58</f>
        <v>0</v>
      </c>
      <c r="AN25" s="14">
        <f>+'Product 17'!AO58</f>
        <v>0</v>
      </c>
      <c r="AO25" s="14">
        <f>+'Product 17'!AP58</f>
        <v>0</v>
      </c>
      <c r="AP25" s="14">
        <f>+'Product 17'!AQ58</f>
        <v>0</v>
      </c>
      <c r="AQ25" s="14">
        <f>+'Product 17'!AR58</f>
        <v>0</v>
      </c>
      <c r="AR25" s="14">
        <f>+'Product 17'!AS58</f>
        <v>0</v>
      </c>
      <c r="AS25" s="14">
        <f>+'Product 17'!AT58</f>
        <v>0</v>
      </c>
      <c r="AT25" s="14">
        <f>+'Product 17'!AU58</f>
        <v>0</v>
      </c>
      <c r="AU25" s="14">
        <f>+'Product 17'!AV58</f>
        <v>0</v>
      </c>
      <c r="AV25" s="14">
        <f>+'Product 17'!AW58</f>
        <v>0</v>
      </c>
      <c r="AW25" s="14">
        <f>+'Product 17'!AX58</f>
        <v>0</v>
      </c>
      <c r="AX25" s="14">
        <f>+'Product 17'!AY58</f>
        <v>0</v>
      </c>
      <c r="AY25" s="14">
        <f>+'Product 17'!AZ58</f>
        <v>0</v>
      </c>
      <c r="AZ25" s="14">
        <f>+'Product 17'!BA58</f>
        <v>0</v>
      </c>
      <c r="BA25" s="14">
        <f>+'Product 17'!BB58</f>
        <v>0</v>
      </c>
      <c r="BB25" s="14">
        <f>+'Product 17'!BC58</f>
        <v>0</v>
      </c>
    </row>
    <row r="26" spans="1:54" x14ac:dyDescent="0.3">
      <c r="A26" s="13">
        <f>+Voraussetzung!B24</f>
        <v>0</v>
      </c>
      <c r="C26" s="14">
        <f>+'Product 18'!D58</f>
        <v>0</v>
      </c>
      <c r="D26" s="14">
        <f>+'Product 18'!E58</f>
        <v>0</v>
      </c>
      <c r="E26" s="14">
        <f>+'Product 18'!F58</f>
        <v>0</v>
      </c>
      <c r="F26" s="14">
        <f>+'Product 18'!G58</f>
        <v>0</v>
      </c>
      <c r="G26" s="14">
        <f>+'Product 18'!H58</f>
        <v>0</v>
      </c>
      <c r="H26" s="14">
        <f>+'Product 18'!I58</f>
        <v>0</v>
      </c>
      <c r="I26" s="14">
        <f>+'Product 18'!J58</f>
        <v>0</v>
      </c>
      <c r="J26" s="14">
        <f>+'Product 18'!K58</f>
        <v>0</v>
      </c>
      <c r="K26" s="14">
        <f>+'Product 18'!L58</f>
        <v>0</v>
      </c>
      <c r="L26" s="14">
        <f>+'Product 18'!M58</f>
        <v>0</v>
      </c>
      <c r="M26" s="14">
        <f>+'Product 18'!N58</f>
        <v>0</v>
      </c>
      <c r="N26" s="14">
        <f>+'Product 18'!O58</f>
        <v>0</v>
      </c>
      <c r="O26" s="14">
        <f>+'Product 18'!P58</f>
        <v>0</v>
      </c>
      <c r="P26" s="14">
        <f>+'Product 18'!Q58</f>
        <v>0</v>
      </c>
      <c r="Q26" s="14">
        <f>+'Product 18'!R58</f>
        <v>0</v>
      </c>
      <c r="R26" s="14">
        <f>+'Product 18'!S58</f>
        <v>0</v>
      </c>
      <c r="S26" s="14">
        <f>+'Product 18'!T58</f>
        <v>0</v>
      </c>
      <c r="T26" s="14">
        <f>+'Product 18'!U58</f>
        <v>0</v>
      </c>
      <c r="U26" s="14">
        <f>+'Product 18'!V58</f>
        <v>0</v>
      </c>
      <c r="V26" s="14">
        <f>+'Product 18'!W58</f>
        <v>0</v>
      </c>
      <c r="W26" s="14">
        <f>+'Product 18'!X58</f>
        <v>0</v>
      </c>
      <c r="X26" s="14">
        <f>+'Product 18'!Y58</f>
        <v>0</v>
      </c>
      <c r="Y26" s="14">
        <f>+'Product 18'!Z58</f>
        <v>0</v>
      </c>
      <c r="Z26" s="14">
        <f>+'Product 18'!AA58</f>
        <v>0</v>
      </c>
      <c r="AA26" s="14">
        <f>+'Product 18'!AB58</f>
        <v>0</v>
      </c>
      <c r="AB26" s="14">
        <f>+'Product 18'!AC58</f>
        <v>0</v>
      </c>
      <c r="AC26" s="14">
        <f>+'Product 18'!AD58</f>
        <v>0</v>
      </c>
      <c r="AD26" s="14">
        <f>+'Product 18'!AE58</f>
        <v>0</v>
      </c>
      <c r="AE26" s="14">
        <f>+'Product 18'!AF58</f>
        <v>0</v>
      </c>
      <c r="AF26" s="14">
        <f>+'Product 18'!AG58</f>
        <v>0</v>
      </c>
      <c r="AG26" s="14">
        <f>+'Product 18'!AH58</f>
        <v>0</v>
      </c>
      <c r="AH26" s="14">
        <f>+'Product 18'!AI58</f>
        <v>0</v>
      </c>
      <c r="AI26" s="14">
        <f>+'Product 18'!AJ58</f>
        <v>0</v>
      </c>
      <c r="AJ26" s="14">
        <f>+'Product 18'!AK58</f>
        <v>0</v>
      </c>
      <c r="AK26" s="14">
        <f>+'Product 18'!AL58</f>
        <v>0</v>
      </c>
      <c r="AL26" s="14">
        <f>+'Product 18'!AM58</f>
        <v>0</v>
      </c>
      <c r="AM26" s="14">
        <f>+'Product 18'!AN58</f>
        <v>0</v>
      </c>
      <c r="AN26" s="14">
        <f>+'Product 18'!AO58</f>
        <v>0</v>
      </c>
      <c r="AO26" s="14">
        <f>+'Product 18'!AP58</f>
        <v>0</v>
      </c>
      <c r="AP26" s="14">
        <f>+'Product 18'!AQ58</f>
        <v>0</v>
      </c>
      <c r="AQ26" s="14">
        <f>+'Product 18'!AR58</f>
        <v>0</v>
      </c>
      <c r="AR26" s="14">
        <f>+'Product 18'!AS58</f>
        <v>0</v>
      </c>
      <c r="AS26" s="14">
        <f>+'Product 18'!AT58</f>
        <v>0</v>
      </c>
      <c r="AT26" s="14">
        <f>+'Product 18'!AU58</f>
        <v>0</v>
      </c>
      <c r="AU26" s="14">
        <f>+'Product 18'!AV58</f>
        <v>0</v>
      </c>
      <c r="AV26" s="14">
        <f>+'Product 18'!AW58</f>
        <v>0</v>
      </c>
      <c r="AW26" s="14">
        <f>+'Product 18'!AX58</f>
        <v>0</v>
      </c>
      <c r="AX26" s="14">
        <f>+'Product 18'!AY58</f>
        <v>0</v>
      </c>
      <c r="AY26" s="14">
        <f>+'Product 18'!AZ58</f>
        <v>0</v>
      </c>
      <c r="AZ26" s="14">
        <f>+'Product 18'!BA58</f>
        <v>0</v>
      </c>
      <c r="BA26" s="14">
        <f>+'Product 18'!BB58</f>
        <v>0</v>
      </c>
      <c r="BB26" s="14">
        <f>+'Product 18'!BC58</f>
        <v>0</v>
      </c>
    </row>
    <row r="27" spans="1:54" x14ac:dyDescent="0.3">
      <c r="A27" s="13">
        <f>+Voraussetzung!B25</f>
        <v>0</v>
      </c>
      <c r="C27" s="14">
        <f>+'Product 19'!D58</f>
        <v>0</v>
      </c>
      <c r="D27" s="14">
        <f>+'Product 19'!E58</f>
        <v>0</v>
      </c>
      <c r="E27" s="14">
        <f>+'Product 19'!F58</f>
        <v>0</v>
      </c>
      <c r="F27" s="14">
        <f>+'Product 19'!G58</f>
        <v>0</v>
      </c>
      <c r="G27" s="14">
        <f>+'Product 19'!H58</f>
        <v>0</v>
      </c>
      <c r="H27" s="14">
        <f>+'Product 19'!I58</f>
        <v>0</v>
      </c>
      <c r="I27" s="14">
        <f>+'Product 19'!J58</f>
        <v>0</v>
      </c>
      <c r="J27" s="14">
        <f>+'Product 19'!K58</f>
        <v>0</v>
      </c>
      <c r="K27" s="14">
        <f>+'Product 19'!L58</f>
        <v>0</v>
      </c>
      <c r="L27" s="14">
        <f>+'Product 19'!M58</f>
        <v>0</v>
      </c>
      <c r="M27" s="14">
        <f>+'Product 19'!N58</f>
        <v>0</v>
      </c>
      <c r="N27" s="14">
        <f>+'Product 19'!O58</f>
        <v>0</v>
      </c>
      <c r="O27" s="14">
        <f>+'Product 19'!P58</f>
        <v>0</v>
      </c>
      <c r="P27" s="14">
        <f>+'Product 19'!Q58</f>
        <v>0</v>
      </c>
      <c r="Q27" s="14">
        <f>+'Product 19'!R58</f>
        <v>0</v>
      </c>
      <c r="R27" s="14">
        <f>+'Product 19'!S58</f>
        <v>0</v>
      </c>
      <c r="S27" s="14">
        <f>+'Product 19'!T58</f>
        <v>0</v>
      </c>
      <c r="T27" s="14">
        <f>+'Product 19'!U58</f>
        <v>0</v>
      </c>
      <c r="U27" s="14">
        <f>+'Product 19'!V58</f>
        <v>0</v>
      </c>
      <c r="V27" s="14">
        <f>+'Product 19'!W58</f>
        <v>0</v>
      </c>
      <c r="W27" s="14">
        <f>+'Product 19'!X58</f>
        <v>0</v>
      </c>
      <c r="X27" s="14">
        <f>+'Product 19'!Y58</f>
        <v>0</v>
      </c>
      <c r="Y27" s="14">
        <f>+'Product 19'!Z58</f>
        <v>0</v>
      </c>
      <c r="Z27" s="14">
        <f>+'Product 19'!AA58</f>
        <v>0</v>
      </c>
      <c r="AA27" s="14">
        <f>+'Product 19'!AB58</f>
        <v>0</v>
      </c>
      <c r="AB27" s="14">
        <f>+'Product 19'!AC58</f>
        <v>0</v>
      </c>
      <c r="AC27" s="14">
        <f>+'Product 19'!AD58</f>
        <v>0</v>
      </c>
      <c r="AD27" s="14">
        <f>+'Product 19'!AE58</f>
        <v>0</v>
      </c>
      <c r="AE27" s="14">
        <f>+'Product 19'!AF58</f>
        <v>0</v>
      </c>
      <c r="AF27" s="14">
        <f>+'Product 19'!AG58</f>
        <v>0</v>
      </c>
      <c r="AG27" s="14">
        <f>+'Product 19'!AH58</f>
        <v>0</v>
      </c>
      <c r="AH27" s="14">
        <f>+'Product 19'!AI58</f>
        <v>0</v>
      </c>
      <c r="AI27" s="14">
        <f>+'Product 19'!AJ58</f>
        <v>0</v>
      </c>
      <c r="AJ27" s="14">
        <f>+'Product 19'!AK58</f>
        <v>0</v>
      </c>
      <c r="AK27" s="14">
        <f>+'Product 19'!AL58</f>
        <v>0</v>
      </c>
      <c r="AL27" s="14">
        <f>+'Product 19'!AM58</f>
        <v>0</v>
      </c>
      <c r="AM27" s="14">
        <f>+'Product 19'!AN58</f>
        <v>0</v>
      </c>
      <c r="AN27" s="14">
        <f>+'Product 19'!AO58</f>
        <v>0</v>
      </c>
      <c r="AO27" s="14">
        <f>+'Product 19'!AP58</f>
        <v>0</v>
      </c>
      <c r="AP27" s="14">
        <f>+'Product 19'!AQ58</f>
        <v>0</v>
      </c>
      <c r="AQ27" s="14">
        <f>+'Product 19'!AR58</f>
        <v>0</v>
      </c>
      <c r="AR27" s="14">
        <f>+'Product 19'!AS58</f>
        <v>0</v>
      </c>
      <c r="AS27" s="14">
        <f>+'Product 19'!AT58</f>
        <v>0</v>
      </c>
      <c r="AT27" s="14">
        <f>+'Product 19'!AU58</f>
        <v>0</v>
      </c>
      <c r="AU27" s="14">
        <f>+'Product 19'!AV58</f>
        <v>0</v>
      </c>
      <c r="AV27" s="14">
        <f>+'Product 19'!AW58</f>
        <v>0</v>
      </c>
      <c r="AW27" s="14">
        <f>+'Product 19'!AX58</f>
        <v>0</v>
      </c>
      <c r="AX27" s="14">
        <f>+'Product 19'!AY58</f>
        <v>0</v>
      </c>
      <c r="AY27" s="14">
        <f>+'Product 19'!AZ58</f>
        <v>0</v>
      </c>
      <c r="AZ27" s="14">
        <f>+'Product 19'!BA58</f>
        <v>0</v>
      </c>
      <c r="BA27" s="14">
        <f>+'Product 19'!BB58</f>
        <v>0</v>
      </c>
      <c r="BB27" s="14">
        <f>+'Product 19'!BC58</f>
        <v>0</v>
      </c>
    </row>
    <row r="28" spans="1:54" x14ac:dyDescent="0.3">
      <c r="A28" s="13">
        <f>+Voraussetzung!B26</f>
        <v>0</v>
      </c>
      <c r="C28" s="14">
        <f>+'Product 20'!D58</f>
        <v>0</v>
      </c>
      <c r="D28" s="14">
        <f>+'Product 20'!E58</f>
        <v>0</v>
      </c>
      <c r="E28" s="14">
        <f>+'Product 20'!F58</f>
        <v>0</v>
      </c>
      <c r="F28" s="14">
        <f>+'Product 20'!G58</f>
        <v>0</v>
      </c>
      <c r="G28" s="14">
        <f>+'Product 20'!H58</f>
        <v>0</v>
      </c>
      <c r="H28" s="14">
        <f>+'Product 20'!I58</f>
        <v>0</v>
      </c>
      <c r="I28" s="14">
        <f>+'Product 20'!J58</f>
        <v>0</v>
      </c>
      <c r="J28" s="14">
        <f>+'Product 20'!K58</f>
        <v>0</v>
      </c>
      <c r="K28" s="14">
        <f>+'Product 20'!L58</f>
        <v>0</v>
      </c>
      <c r="L28" s="14">
        <f>+'Product 20'!M58</f>
        <v>0</v>
      </c>
      <c r="M28" s="14">
        <f>+'Product 20'!N58</f>
        <v>0</v>
      </c>
      <c r="N28" s="14">
        <f>+'Product 20'!O58</f>
        <v>0</v>
      </c>
      <c r="O28" s="14">
        <f>+'Product 20'!P58</f>
        <v>0</v>
      </c>
      <c r="P28" s="14">
        <f>+'Product 20'!Q58</f>
        <v>0</v>
      </c>
      <c r="Q28" s="14">
        <f>+'Product 20'!R58</f>
        <v>0</v>
      </c>
      <c r="R28" s="14">
        <f>+'Product 20'!S58</f>
        <v>0</v>
      </c>
      <c r="S28" s="14">
        <f>+'Product 20'!T58</f>
        <v>0</v>
      </c>
      <c r="T28" s="14">
        <f>+'Product 20'!U58</f>
        <v>0</v>
      </c>
      <c r="U28" s="14">
        <f>+'Product 20'!V58</f>
        <v>0</v>
      </c>
      <c r="V28" s="14">
        <f>+'Product 20'!W58</f>
        <v>0</v>
      </c>
      <c r="W28" s="14">
        <f>+'Product 20'!X58</f>
        <v>0</v>
      </c>
      <c r="X28" s="14">
        <f>+'Product 20'!Y58</f>
        <v>0</v>
      </c>
      <c r="Y28" s="14">
        <f>+'Product 20'!Z58</f>
        <v>0</v>
      </c>
      <c r="Z28" s="14">
        <f>+'Product 20'!AA58</f>
        <v>0</v>
      </c>
      <c r="AA28" s="14">
        <f>+'Product 20'!AB58</f>
        <v>0</v>
      </c>
      <c r="AB28" s="14">
        <f>+'Product 20'!AC58</f>
        <v>0</v>
      </c>
      <c r="AC28" s="14">
        <f>+'Product 20'!AD58</f>
        <v>0</v>
      </c>
      <c r="AD28" s="14">
        <f>+'Product 20'!AE58</f>
        <v>0</v>
      </c>
      <c r="AE28" s="14">
        <f>+'Product 20'!AF58</f>
        <v>0</v>
      </c>
      <c r="AF28" s="14">
        <f>+'Product 20'!AG58</f>
        <v>0</v>
      </c>
      <c r="AG28" s="14">
        <f>+'Product 20'!AH58</f>
        <v>0</v>
      </c>
      <c r="AH28" s="14">
        <f>+'Product 20'!AI58</f>
        <v>0</v>
      </c>
      <c r="AI28" s="14">
        <f>+'Product 20'!AJ58</f>
        <v>0</v>
      </c>
      <c r="AJ28" s="14">
        <f>+'Product 20'!AK58</f>
        <v>0</v>
      </c>
      <c r="AK28" s="14">
        <f>+'Product 20'!AL58</f>
        <v>0</v>
      </c>
      <c r="AL28" s="14">
        <f>+'Product 20'!AM58</f>
        <v>0</v>
      </c>
      <c r="AM28" s="14">
        <f>+'Product 20'!AN58</f>
        <v>0</v>
      </c>
      <c r="AN28" s="14">
        <f>+'Product 20'!AO58</f>
        <v>0</v>
      </c>
      <c r="AO28" s="14">
        <f>+'Product 20'!AP58</f>
        <v>0</v>
      </c>
      <c r="AP28" s="14">
        <f>+'Product 20'!AQ58</f>
        <v>0</v>
      </c>
      <c r="AQ28" s="14">
        <f>+'Product 20'!AR58</f>
        <v>0</v>
      </c>
      <c r="AR28" s="14">
        <f>+'Product 20'!AS58</f>
        <v>0</v>
      </c>
      <c r="AS28" s="14">
        <f>+'Product 20'!AT58</f>
        <v>0</v>
      </c>
      <c r="AT28" s="14">
        <f>+'Product 20'!AU58</f>
        <v>0</v>
      </c>
      <c r="AU28" s="14">
        <f>+'Product 20'!AV58</f>
        <v>0</v>
      </c>
      <c r="AV28" s="14">
        <f>+'Product 20'!AW58</f>
        <v>0</v>
      </c>
      <c r="AW28" s="14">
        <f>+'Product 20'!AX58</f>
        <v>0</v>
      </c>
      <c r="AX28" s="14">
        <f>+'Product 20'!AY58</f>
        <v>0</v>
      </c>
      <c r="AY28" s="14">
        <f>+'Product 20'!AZ58</f>
        <v>0</v>
      </c>
      <c r="AZ28" s="14">
        <f>+'Product 20'!BA58</f>
        <v>0</v>
      </c>
      <c r="BA28" s="14">
        <f>+'Product 20'!BB58</f>
        <v>0</v>
      </c>
      <c r="BB28" s="14">
        <f>+'Product 20'!BC58</f>
        <v>0</v>
      </c>
    </row>
    <row r="29" spans="1:54" x14ac:dyDescent="0.3">
      <c r="A29" s="13">
        <f>+Voraussetzung!B27</f>
        <v>0</v>
      </c>
      <c r="C29" s="14">
        <f>+'Product 21'!D58</f>
        <v>0</v>
      </c>
      <c r="D29" s="14">
        <f>+'Product 21'!E58</f>
        <v>0</v>
      </c>
      <c r="E29" s="14">
        <f>+'Product 21'!F58</f>
        <v>0</v>
      </c>
      <c r="F29" s="14">
        <f>+'Product 21'!G58</f>
        <v>0</v>
      </c>
      <c r="G29" s="14">
        <f>+'Product 21'!H58</f>
        <v>0</v>
      </c>
      <c r="H29" s="14">
        <f>+'Product 21'!I58</f>
        <v>0</v>
      </c>
      <c r="I29" s="14">
        <f>+'Product 21'!J58</f>
        <v>0</v>
      </c>
      <c r="J29" s="14">
        <f>+'Product 21'!K58</f>
        <v>0</v>
      </c>
      <c r="K29" s="14">
        <f>+'Product 21'!L58</f>
        <v>0</v>
      </c>
      <c r="L29" s="14">
        <f>+'Product 21'!M58</f>
        <v>0</v>
      </c>
      <c r="M29" s="14">
        <f>+'Product 21'!N58</f>
        <v>0</v>
      </c>
      <c r="N29" s="14">
        <f>+'Product 21'!O58</f>
        <v>0</v>
      </c>
      <c r="O29" s="14">
        <f>+'Product 21'!P58</f>
        <v>0</v>
      </c>
      <c r="P29" s="14">
        <f>+'Product 21'!Q58</f>
        <v>0</v>
      </c>
      <c r="Q29" s="14">
        <f>+'Product 21'!R58</f>
        <v>0</v>
      </c>
      <c r="R29" s="14">
        <f>+'Product 21'!S58</f>
        <v>0</v>
      </c>
      <c r="S29" s="14">
        <f>+'Product 21'!T58</f>
        <v>0</v>
      </c>
      <c r="T29" s="14">
        <f>+'Product 21'!U58</f>
        <v>0</v>
      </c>
      <c r="U29" s="14">
        <f>+'Product 21'!V58</f>
        <v>0</v>
      </c>
      <c r="V29" s="14">
        <f>+'Product 21'!W58</f>
        <v>0</v>
      </c>
      <c r="W29" s="14">
        <f>+'Product 21'!X58</f>
        <v>0</v>
      </c>
      <c r="X29" s="14">
        <f>+'Product 21'!Y58</f>
        <v>0</v>
      </c>
      <c r="Y29" s="14">
        <f>+'Product 21'!Z58</f>
        <v>0</v>
      </c>
      <c r="Z29" s="14">
        <f>+'Product 21'!AA58</f>
        <v>0</v>
      </c>
      <c r="AA29" s="14">
        <f>+'Product 21'!AB58</f>
        <v>0</v>
      </c>
      <c r="AB29" s="14">
        <f>+'Product 21'!AC58</f>
        <v>0</v>
      </c>
      <c r="AC29" s="14">
        <f>+'Product 21'!AD58</f>
        <v>0</v>
      </c>
      <c r="AD29" s="14">
        <f>+'Product 21'!AE58</f>
        <v>0</v>
      </c>
      <c r="AE29" s="14">
        <f>+'Product 21'!AF58</f>
        <v>0</v>
      </c>
      <c r="AF29" s="14">
        <f>+'Product 21'!AG58</f>
        <v>0</v>
      </c>
      <c r="AG29" s="14">
        <f>+'Product 21'!AH58</f>
        <v>0</v>
      </c>
      <c r="AH29" s="14">
        <f>+'Product 21'!AI58</f>
        <v>0</v>
      </c>
      <c r="AI29" s="14">
        <f>+'Product 21'!AJ58</f>
        <v>0</v>
      </c>
      <c r="AJ29" s="14">
        <f>+'Product 21'!AK58</f>
        <v>0</v>
      </c>
      <c r="AK29" s="14">
        <f>+'Product 21'!AL58</f>
        <v>0</v>
      </c>
      <c r="AL29" s="14">
        <f>+'Product 21'!AM58</f>
        <v>0</v>
      </c>
      <c r="AM29" s="14">
        <f>+'Product 21'!AN58</f>
        <v>0</v>
      </c>
      <c r="AN29" s="14">
        <f>+'Product 21'!AO58</f>
        <v>0</v>
      </c>
      <c r="AO29" s="14">
        <f>+'Product 21'!AP58</f>
        <v>0</v>
      </c>
      <c r="AP29" s="14">
        <f>+'Product 21'!AQ58</f>
        <v>0</v>
      </c>
      <c r="AQ29" s="14">
        <f>+'Product 21'!AR58</f>
        <v>0</v>
      </c>
      <c r="AR29" s="14">
        <f>+'Product 21'!AS58</f>
        <v>0</v>
      </c>
      <c r="AS29" s="14">
        <f>+'Product 21'!AT58</f>
        <v>0</v>
      </c>
      <c r="AT29" s="14">
        <f>+'Product 21'!AU58</f>
        <v>0</v>
      </c>
      <c r="AU29" s="14">
        <f>+'Product 21'!AV58</f>
        <v>0</v>
      </c>
      <c r="AV29" s="14">
        <f>+'Product 21'!AW58</f>
        <v>0</v>
      </c>
      <c r="AW29" s="14">
        <f>+'Product 21'!AX58</f>
        <v>0</v>
      </c>
      <c r="AX29" s="14">
        <f>+'Product 21'!AY58</f>
        <v>0</v>
      </c>
      <c r="AY29" s="14">
        <f>+'Product 21'!AZ58</f>
        <v>0</v>
      </c>
      <c r="AZ29" s="14">
        <f>+'Product 21'!BA58</f>
        <v>0</v>
      </c>
      <c r="BA29" s="14">
        <f>+'Product 21'!BB58</f>
        <v>0</v>
      </c>
      <c r="BB29" s="14">
        <f>+'Product 21'!BC58</f>
        <v>0</v>
      </c>
    </row>
    <row r="30" spans="1:54" x14ac:dyDescent="0.3">
      <c r="A30" s="13">
        <f>+Voraussetzung!B28</f>
        <v>0</v>
      </c>
      <c r="C30" s="14">
        <f>+'Product 22'!D58</f>
        <v>0</v>
      </c>
      <c r="D30" s="14">
        <f>+'Product 22'!E58</f>
        <v>0</v>
      </c>
      <c r="E30" s="14">
        <f>+'Product 22'!F58</f>
        <v>0</v>
      </c>
      <c r="F30" s="14">
        <f>+'Product 22'!G58</f>
        <v>0</v>
      </c>
      <c r="G30" s="14">
        <f>+'Product 22'!H58</f>
        <v>0</v>
      </c>
      <c r="H30" s="14">
        <f>+'Product 22'!I58</f>
        <v>0</v>
      </c>
      <c r="I30" s="14">
        <f>+'Product 22'!J58</f>
        <v>0</v>
      </c>
      <c r="J30" s="14">
        <f>+'Product 22'!K58</f>
        <v>0</v>
      </c>
      <c r="K30" s="14">
        <f>+'Product 22'!L58</f>
        <v>0</v>
      </c>
      <c r="L30" s="14">
        <f>+'Product 22'!M58</f>
        <v>0</v>
      </c>
      <c r="M30" s="14">
        <f>+'Product 22'!N58</f>
        <v>0</v>
      </c>
      <c r="N30" s="14">
        <f>+'Product 22'!O58</f>
        <v>0</v>
      </c>
      <c r="O30" s="14">
        <f>+'Product 22'!P58</f>
        <v>0</v>
      </c>
      <c r="P30" s="14">
        <f>+'Product 22'!Q58</f>
        <v>0</v>
      </c>
      <c r="Q30" s="14">
        <f>+'Product 22'!R58</f>
        <v>0</v>
      </c>
      <c r="R30" s="14">
        <f>+'Product 22'!S58</f>
        <v>0</v>
      </c>
      <c r="S30" s="14">
        <f>+'Product 22'!T58</f>
        <v>0</v>
      </c>
      <c r="T30" s="14">
        <f>+'Product 22'!U58</f>
        <v>0</v>
      </c>
      <c r="U30" s="14">
        <f>+'Product 22'!V58</f>
        <v>0</v>
      </c>
      <c r="V30" s="14">
        <f>+'Product 22'!W58</f>
        <v>0</v>
      </c>
      <c r="W30" s="14">
        <f>+'Product 22'!X58</f>
        <v>0</v>
      </c>
      <c r="X30" s="14">
        <f>+'Product 22'!Y58</f>
        <v>0</v>
      </c>
      <c r="Y30" s="14">
        <f>+'Product 22'!Z58</f>
        <v>0</v>
      </c>
      <c r="Z30" s="14">
        <f>+'Product 22'!AA58</f>
        <v>0</v>
      </c>
      <c r="AA30" s="14">
        <f>+'Product 22'!AB58</f>
        <v>0</v>
      </c>
      <c r="AB30" s="14">
        <f>+'Product 22'!AC58</f>
        <v>0</v>
      </c>
      <c r="AC30" s="14">
        <f>+'Product 22'!AD58</f>
        <v>0</v>
      </c>
      <c r="AD30" s="14">
        <f>+'Product 22'!AE58</f>
        <v>0</v>
      </c>
      <c r="AE30" s="14">
        <f>+'Product 22'!AF58</f>
        <v>0</v>
      </c>
      <c r="AF30" s="14">
        <f>+'Product 22'!AG58</f>
        <v>0</v>
      </c>
      <c r="AG30" s="14">
        <f>+'Product 22'!AH58</f>
        <v>0</v>
      </c>
      <c r="AH30" s="14">
        <f>+'Product 22'!AI58</f>
        <v>0</v>
      </c>
      <c r="AI30" s="14">
        <f>+'Product 22'!AJ58</f>
        <v>0</v>
      </c>
      <c r="AJ30" s="14">
        <f>+'Product 22'!AK58</f>
        <v>0</v>
      </c>
      <c r="AK30" s="14">
        <f>+'Product 22'!AL58</f>
        <v>0</v>
      </c>
      <c r="AL30" s="14">
        <f>+'Product 22'!AM58</f>
        <v>0</v>
      </c>
      <c r="AM30" s="14">
        <f>+'Product 22'!AN58</f>
        <v>0</v>
      </c>
      <c r="AN30" s="14">
        <f>+'Product 22'!AO58</f>
        <v>0</v>
      </c>
      <c r="AO30" s="14">
        <f>+'Product 22'!AP58</f>
        <v>0</v>
      </c>
      <c r="AP30" s="14">
        <f>+'Product 22'!AQ58</f>
        <v>0</v>
      </c>
      <c r="AQ30" s="14">
        <f>+'Product 22'!AR58</f>
        <v>0</v>
      </c>
      <c r="AR30" s="14">
        <f>+'Product 22'!AS58</f>
        <v>0</v>
      </c>
      <c r="AS30" s="14">
        <f>+'Product 22'!AT58</f>
        <v>0</v>
      </c>
      <c r="AT30" s="14">
        <f>+'Product 22'!AU58</f>
        <v>0</v>
      </c>
      <c r="AU30" s="14">
        <f>+'Product 22'!AV58</f>
        <v>0</v>
      </c>
      <c r="AV30" s="14">
        <f>+'Product 22'!AW58</f>
        <v>0</v>
      </c>
      <c r="AW30" s="14">
        <f>+'Product 22'!AX58</f>
        <v>0</v>
      </c>
      <c r="AX30" s="14">
        <f>+'Product 22'!AY58</f>
        <v>0</v>
      </c>
      <c r="AY30" s="14">
        <f>+'Product 22'!AZ58</f>
        <v>0</v>
      </c>
      <c r="AZ30" s="14">
        <f>+'Product 22'!BA58</f>
        <v>0</v>
      </c>
      <c r="BA30" s="14">
        <f>+'Product 22'!BB58</f>
        <v>0</v>
      </c>
      <c r="BB30" s="14">
        <f>+'Product 22'!BC58</f>
        <v>0</v>
      </c>
    </row>
    <row r="31" spans="1:54" x14ac:dyDescent="0.3">
      <c r="A31" s="13">
        <f>+Voraussetzung!B29</f>
        <v>0</v>
      </c>
      <c r="C31" s="14">
        <f>+'Product 23'!D58</f>
        <v>0</v>
      </c>
      <c r="D31" s="14">
        <f>+'Product 23'!E58</f>
        <v>0</v>
      </c>
      <c r="E31" s="14">
        <f>+'Product 23'!F58</f>
        <v>0</v>
      </c>
      <c r="F31" s="14">
        <f>+'Product 23'!G58</f>
        <v>0</v>
      </c>
      <c r="G31" s="14">
        <f>+'Product 23'!H58</f>
        <v>0</v>
      </c>
      <c r="H31" s="14">
        <f>+'Product 23'!I58</f>
        <v>0</v>
      </c>
      <c r="I31" s="14">
        <f>+'Product 23'!J58</f>
        <v>0</v>
      </c>
      <c r="J31" s="14">
        <f>+'Product 23'!K58</f>
        <v>0</v>
      </c>
      <c r="K31" s="14">
        <f>+'Product 23'!L58</f>
        <v>0</v>
      </c>
      <c r="L31" s="14">
        <f>+'Product 23'!M58</f>
        <v>0</v>
      </c>
      <c r="M31" s="14">
        <f>+'Product 23'!N58</f>
        <v>0</v>
      </c>
      <c r="N31" s="14">
        <f>+'Product 23'!O58</f>
        <v>0</v>
      </c>
      <c r="O31" s="14">
        <f>+'Product 23'!P58</f>
        <v>0</v>
      </c>
      <c r="P31" s="14">
        <f>+'Product 23'!Q58</f>
        <v>0</v>
      </c>
      <c r="Q31" s="14">
        <f>+'Product 23'!R58</f>
        <v>0</v>
      </c>
      <c r="R31" s="14">
        <f>+'Product 23'!S58</f>
        <v>0</v>
      </c>
      <c r="S31" s="14">
        <f>+'Product 23'!T58</f>
        <v>0</v>
      </c>
      <c r="T31" s="14">
        <f>+'Product 23'!U58</f>
        <v>0</v>
      </c>
      <c r="U31" s="14">
        <f>+'Product 23'!V58</f>
        <v>0</v>
      </c>
      <c r="V31" s="14">
        <f>+'Product 23'!W58</f>
        <v>0</v>
      </c>
      <c r="W31" s="14">
        <f>+'Product 23'!X58</f>
        <v>0</v>
      </c>
      <c r="X31" s="14">
        <f>+'Product 23'!Y58</f>
        <v>0</v>
      </c>
      <c r="Y31" s="14">
        <f>+'Product 23'!Z58</f>
        <v>0</v>
      </c>
      <c r="Z31" s="14">
        <f>+'Product 23'!AA58</f>
        <v>0</v>
      </c>
      <c r="AA31" s="14">
        <f>+'Product 23'!AB58</f>
        <v>0</v>
      </c>
      <c r="AB31" s="14">
        <f>+'Product 23'!AC58</f>
        <v>0</v>
      </c>
      <c r="AC31" s="14">
        <f>+'Product 23'!AD58</f>
        <v>0</v>
      </c>
      <c r="AD31" s="14">
        <f>+'Product 23'!AE58</f>
        <v>0</v>
      </c>
      <c r="AE31" s="14">
        <f>+'Product 23'!AF58</f>
        <v>0</v>
      </c>
      <c r="AF31" s="14">
        <f>+'Product 23'!AG58</f>
        <v>0</v>
      </c>
      <c r="AG31" s="14">
        <f>+'Product 23'!AH58</f>
        <v>0</v>
      </c>
      <c r="AH31" s="14">
        <f>+'Product 23'!AI58</f>
        <v>0</v>
      </c>
      <c r="AI31" s="14">
        <f>+'Product 23'!AJ58</f>
        <v>0</v>
      </c>
      <c r="AJ31" s="14">
        <f>+'Product 23'!AK58</f>
        <v>0</v>
      </c>
      <c r="AK31" s="14">
        <f>+'Product 23'!AL58</f>
        <v>0</v>
      </c>
      <c r="AL31" s="14">
        <f>+'Product 23'!AM58</f>
        <v>0</v>
      </c>
      <c r="AM31" s="14">
        <f>+'Product 23'!AN58</f>
        <v>0</v>
      </c>
      <c r="AN31" s="14">
        <f>+'Product 23'!AO58</f>
        <v>0</v>
      </c>
      <c r="AO31" s="14">
        <f>+'Product 23'!AP58</f>
        <v>0</v>
      </c>
      <c r="AP31" s="14">
        <f>+'Product 23'!AQ58</f>
        <v>0</v>
      </c>
      <c r="AQ31" s="14">
        <f>+'Product 23'!AR58</f>
        <v>0</v>
      </c>
      <c r="AR31" s="14">
        <f>+'Product 23'!AS58</f>
        <v>0</v>
      </c>
      <c r="AS31" s="14">
        <f>+'Product 23'!AT58</f>
        <v>0</v>
      </c>
      <c r="AT31" s="14">
        <f>+'Product 23'!AU58</f>
        <v>0</v>
      </c>
      <c r="AU31" s="14">
        <f>+'Product 23'!AV58</f>
        <v>0</v>
      </c>
      <c r="AV31" s="14">
        <f>+'Product 23'!AW58</f>
        <v>0</v>
      </c>
      <c r="AW31" s="14">
        <f>+'Product 23'!AX58</f>
        <v>0</v>
      </c>
      <c r="AX31" s="14">
        <f>+'Product 23'!AY58</f>
        <v>0</v>
      </c>
      <c r="AY31" s="14">
        <f>+'Product 23'!AZ58</f>
        <v>0</v>
      </c>
      <c r="AZ31" s="14">
        <f>+'Product 23'!BA58</f>
        <v>0</v>
      </c>
      <c r="BA31" s="14">
        <f>+'Product 23'!BB58</f>
        <v>0</v>
      </c>
      <c r="BB31" s="14">
        <f>+'Product 23'!BC58</f>
        <v>0</v>
      </c>
    </row>
    <row r="32" spans="1:54" x14ac:dyDescent="0.3">
      <c r="A32" s="13">
        <f>+Voraussetzung!B30</f>
        <v>0</v>
      </c>
      <c r="C32" s="14">
        <f>+'Product 24'!D58</f>
        <v>0</v>
      </c>
      <c r="D32" s="14">
        <f>+'Product 24'!E58</f>
        <v>0</v>
      </c>
      <c r="E32" s="14">
        <f>+'Product 24'!F58</f>
        <v>0</v>
      </c>
      <c r="F32" s="14">
        <f>+'Product 24'!G58</f>
        <v>0</v>
      </c>
      <c r="G32" s="14">
        <f>+'Product 24'!H58</f>
        <v>0</v>
      </c>
      <c r="H32" s="14">
        <f>+'Product 24'!I58</f>
        <v>0</v>
      </c>
      <c r="I32" s="14">
        <f>+'Product 24'!J58</f>
        <v>0</v>
      </c>
      <c r="J32" s="14">
        <f>+'Product 24'!K58</f>
        <v>0</v>
      </c>
      <c r="K32" s="14">
        <f>+'Product 24'!L58</f>
        <v>0</v>
      </c>
      <c r="L32" s="14">
        <f>+'Product 24'!M58</f>
        <v>0</v>
      </c>
      <c r="M32" s="14">
        <f>+'Product 24'!N58</f>
        <v>0</v>
      </c>
      <c r="N32" s="14">
        <f>+'Product 24'!O58</f>
        <v>0</v>
      </c>
      <c r="O32" s="14">
        <f>+'Product 24'!P58</f>
        <v>0</v>
      </c>
      <c r="P32" s="14">
        <f>+'Product 24'!Q58</f>
        <v>0</v>
      </c>
      <c r="Q32" s="14">
        <f>+'Product 24'!R58</f>
        <v>0</v>
      </c>
      <c r="R32" s="14">
        <f>+'Product 24'!S58</f>
        <v>0</v>
      </c>
      <c r="S32" s="14">
        <f>+'Product 24'!T58</f>
        <v>0</v>
      </c>
      <c r="T32" s="14">
        <f>+'Product 24'!U58</f>
        <v>0</v>
      </c>
      <c r="U32" s="14">
        <f>+'Product 24'!V58</f>
        <v>0</v>
      </c>
      <c r="V32" s="14">
        <f>+'Product 24'!W58</f>
        <v>0</v>
      </c>
      <c r="W32" s="14">
        <f>+'Product 24'!X58</f>
        <v>0</v>
      </c>
      <c r="X32" s="14">
        <f>+'Product 24'!Y58</f>
        <v>0</v>
      </c>
      <c r="Y32" s="14">
        <f>+'Product 24'!Z58</f>
        <v>0</v>
      </c>
      <c r="Z32" s="14">
        <f>+'Product 24'!AA58</f>
        <v>0</v>
      </c>
      <c r="AA32" s="14">
        <f>+'Product 24'!AB58</f>
        <v>0</v>
      </c>
      <c r="AB32" s="14">
        <f>+'Product 24'!AC58</f>
        <v>0</v>
      </c>
      <c r="AC32" s="14">
        <f>+'Product 24'!AD58</f>
        <v>0</v>
      </c>
      <c r="AD32" s="14">
        <f>+'Product 24'!AE58</f>
        <v>0</v>
      </c>
      <c r="AE32" s="14">
        <f>+'Product 24'!AF58</f>
        <v>0</v>
      </c>
      <c r="AF32" s="14">
        <f>+'Product 24'!AG58</f>
        <v>0</v>
      </c>
      <c r="AG32" s="14">
        <f>+'Product 24'!AH58</f>
        <v>0</v>
      </c>
      <c r="AH32" s="14">
        <f>+'Product 24'!AI58</f>
        <v>0</v>
      </c>
      <c r="AI32" s="14">
        <f>+'Product 24'!AJ58</f>
        <v>0</v>
      </c>
      <c r="AJ32" s="14">
        <f>+'Product 24'!AK58</f>
        <v>0</v>
      </c>
      <c r="AK32" s="14">
        <f>+'Product 24'!AL58</f>
        <v>0</v>
      </c>
      <c r="AL32" s="14">
        <f>+'Product 24'!AM58</f>
        <v>0</v>
      </c>
      <c r="AM32" s="14">
        <f>+'Product 24'!AN58</f>
        <v>0</v>
      </c>
      <c r="AN32" s="14">
        <f>+'Product 24'!AO58</f>
        <v>0</v>
      </c>
      <c r="AO32" s="14">
        <f>+'Product 24'!AP58</f>
        <v>0</v>
      </c>
      <c r="AP32" s="14">
        <f>+'Product 24'!AQ58</f>
        <v>0</v>
      </c>
      <c r="AQ32" s="14">
        <f>+'Product 24'!AR58</f>
        <v>0</v>
      </c>
      <c r="AR32" s="14">
        <f>+'Product 24'!AS58</f>
        <v>0</v>
      </c>
      <c r="AS32" s="14">
        <f>+'Product 24'!AT58</f>
        <v>0</v>
      </c>
      <c r="AT32" s="14">
        <f>+'Product 24'!AU58</f>
        <v>0</v>
      </c>
      <c r="AU32" s="14">
        <f>+'Product 24'!AV58</f>
        <v>0</v>
      </c>
      <c r="AV32" s="14">
        <f>+'Product 24'!AW58</f>
        <v>0</v>
      </c>
      <c r="AW32" s="14">
        <f>+'Product 24'!AX58</f>
        <v>0</v>
      </c>
      <c r="AX32" s="14">
        <f>+'Product 24'!AY58</f>
        <v>0</v>
      </c>
      <c r="AY32" s="14">
        <f>+'Product 24'!AZ58</f>
        <v>0</v>
      </c>
      <c r="AZ32" s="14">
        <f>+'Product 24'!BA58</f>
        <v>0</v>
      </c>
      <c r="BA32" s="14">
        <f>+'Product 24'!BB58</f>
        <v>0</v>
      </c>
      <c r="BB32" s="14">
        <f>+'Product 24'!BC58</f>
        <v>0</v>
      </c>
    </row>
    <row r="33" spans="1:54" x14ac:dyDescent="0.3">
      <c r="A33" s="13">
        <f>+Voraussetzung!B31</f>
        <v>0</v>
      </c>
      <c r="C33" s="14">
        <f>+'Product 25'!D58</f>
        <v>0</v>
      </c>
      <c r="D33" s="14">
        <f>+'Product 25'!E58</f>
        <v>0</v>
      </c>
      <c r="E33" s="14">
        <f>+'Product 25'!F58</f>
        <v>0</v>
      </c>
      <c r="F33" s="14">
        <f>+'Product 25'!G58</f>
        <v>0</v>
      </c>
      <c r="G33" s="14">
        <f>+'Product 25'!H58</f>
        <v>0</v>
      </c>
      <c r="H33" s="14">
        <f>+'Product 25'!I58</f>
        <v>0</v>
      </c>
      <c r="I33" s="14">
        <f>+'Product 25'!J58</f>
        <v>0</v>
      </c>
      <c r="J33" s="14">
        <f>+'Product 25'!K58</f>
        <v>0</v>
      </c>
      <c r="K33" s="14">
        <f>+'Product 25'!L58</f>
        <v>0</v>
      </c>
      <c r="L33" s="14">
        <f>+'Product 25'!M58</f>
        <v>0</v>
      </c>
      <c r="M33" s="14">
        <f>+'Product 25'!N58</f>
        <v>0</v>
      </c>
      <c r="N33" s="14">
        <f>+'Product 25'!O58</f>
        <v>0</v>
      </c>
      <c r="O33" s="14">
        <f>+'Product 25'!P58</f>
        <v>0</v>
      </c>
      <c r="P33" s="14">
        <f>+'Product 25'!Q58</f>
        <v>0</v>
      </c>
      <c r="Q33" s="14">
        <f>+'Product 25'!R58</f>
        <v>0</v>
      </c>
      <c r="R33" s="14">
        <f>+'Product 25'!S58</f>
        <v>0</v>
      </c>
      <c r="S33" s="14">
        <f>+'Product 25'!T58</f>
        <v>0</v>
      </c>
      <c r="T33" s="14">
        <f>+'Product 25'!U58</f>
        <v>0</v>
      </c>
      <c r="U33" s="14">
        <f>+'Product 25'!V58</f>
        <v>0</v>
      </c>
      <c r="V33" s="14">
        <f>+'Product 25'!W58</f>
        <v>0</v>
      </c>
      <c r="W33" s="14">
        <f>+'Product 25'!X58</f>
        <v>0</v>
      </c>
      <c r="X33" s="14">
        <f>+'Product 25'!Y58</f>
        <v>0</v>
      </c>
      <c r="Y33" s="14">
        <f>+'Product 25'!Z58</f>
        <v>0</v>
      </c>
      <c r="Z33" s="14">
        <f>+'Product 25'!AA58</f>
        <v>0</v>
      </c>
      <c r="AA33" s="14">
        <f>+'Product 25'!AB58</f>
        <v>0</v>
      </c>
      <c r="AB33" s="14">
        <f>+'Product 25'!AC58</f>
        <v>0</v>
      </c>
      <c r="AC33" s="14">
        <f>+'Product 25'!AD58</f>
        <v>0</v>
      </c>
      <c r="AD33" s="14">
        <f>+'Product 25'!AE58</f>
        <v>0</v>
      </c>
      <c r="AE33" s="14">
        <f>+'Product 25'!AF58</f>
        <v>0</v>
      </c>
      <c r="AF33" s="14">
        <f>+'Product 25'!AG58</f>
        <v>0</v>
      </c>
      <c r="AG33" s="14">
        <f>+'Product 25'!AH58</f>
        <v>0</v>
      </c>
      <c r="AH33" s="14">
        <f>+'Product 25'!AI58</f>
        <v>0</v>
      </c>
      <c r="AI33" s="14">
        <f>+'Product 25'!AJ58</f>
        <v>0</v>
      </c>
      <c r="AJ33" s="14">
        <f>+'Product 25'!AK58</f>
        <v>0</v>
      </c>
      <c r="AK33" s="14">
        <f>+'Product 25'!AL58</f>
        <v>0</v>
      </c>
      <c r="AL33" s="14">
        <f>+'Product 25'!AM58</f>
        <v>0</v>
      </c>
      <c r="AM33" s="14">
        <f>+'Product 25'!AN58</f>
        <v>0</v>
      </c>
      <c r="AN33" s="14">
        <f>+'Product 25'!AO58</f>
        <v>0</v>
      </c>
      <c r="AO33" s="14">
        <f>+'Product 25'!AP58</f>
        <v>0</v>
      </c>
      <c r="AP33" s="14">
        <f>+'Product 25'!AQ58</f>
        <v>0</v>
      </c>
      <c r="AQ33" s="14">
        <f>+'Product 25'!AR58</f>
        <v>0</v>
      </c>
      <c r="AR33" s="14">
        <f>+'Product 25'!AS58</f>
        <v>0</v>
      </c>
      <c r="AS33" s="14">
        <f>+'Product 25'!AT58</f>
        <v>0</v>
      </c>
      <c r="AT33" s="14">
        <f>+'Product 25'!AU58</f>
        <v>0</v>
      </c>
      <c r="AU33" s="14">
        <f>+'Product 25'!AV58</f>
        <v>0</v>
      </c>
      <c r="AV33" s="14">
        <f>+'Product 25'!AW58</f>
        <v>0</v>
      </c>
      <c r="AW33" s="14">
        <f>+'Product 25'!AX58</f>
        <v>0</v>
      </c>
      <c r="AX33" s="14">
        <f>+'Product 25'!AY58</f>
        <v>0</v>
      </c>
      <c r="AY33" s="14">
        <f>+'Product 25'!AZ58</f>
        <v>0</v>
      </c>
      <c r="AZ33" s="14">
        <f>+'Product 25'!BA58</f>
        <v>0</v>
      </c>
      <c r="BA33" s="14">
        <f>+'Product 25'!BB58</f>
        <v>0</v>
      </c>
      <c r="BB33" s="14">
        <f>+'Product 25'!BC58</f>
        <v>0</v>
      </c>
    </row>
    <row r="34" spans="1:54" x14ac:dyDescent="0.3">
      <c r="A34" s="13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</row>
    <row r="35" spans="1:54" x14ac:dyDescent="0.3">
      <c r="A35" s="13" t="s">
        <v>305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</row>
    <row r="36" spans="1:54" x14ac:dyDescent="0.3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</row>
    <row r="37" spans="1:54" x14ac:dyDescent="0.3">
      <c r="A37" s="12" t="s">
        <v>306</v>
      </c>
      <c r="C37" s="15">
        <f t="shared" ref="C37:AH37" si="4">SUM(C8:C36)</f>
        <v>0</v>
      </c>
      <c r="D37" s="15">
        <f t="shared" si="4"/>
        <v>0</v>
      </c>
      <c r="E37" s="15">
        <f t="shared" si="4"/>
        <v>12527.414999999999</v>
      </c>
      <c r="F37" s="15">
        <f t="shared" si="4"/>
        <v>0</v>
      </c>
      <c r="G37" s="15">
        <f t="shared" si="4"/>
        <v>10036.785</v>
      </c>
      <c r="H37" s="15">
        <f t="shared" si="4"/>
        <v>0</v>
      </c>
      <c r="I37" s="15">
        <f t="shared" si="4"/>
        <v>12507.59</v>
      </c>
      <c r="J37" s="15">
        <f t="shared" si="4"/>
        <v>0</v>
      </c>
      <c r="K37" s="15">
        <f t="shared" si="4"/>
        <v>13788.624999999998</v>
      </c>
      <c r="L37" s="15">
        <f t="shared" si="4"/>
        <v>0</v>
      </c>
      <c r="M37" s="15">
        <f t="shared" si="4"/>
        <v>13166.94</v>
      </c>
      <c r="N37" s="15">
        <f t="shared" si="4"/>
        <v>0</v>
      </c>
      <c r="O37" s="15">
        <f t="shared" si="4"/>
        <v>12555.395</v>
      </c>
      <c r="P37" s="15">
        <f t="shared" si="4"/>
        <v>0</v>
      </c>
      <c r="Q37" s="15">
        <f t="shared" si="4"/>
        <v>13132.805</v>
      </c>
      <c r="R37" s="15">
        <f t="shared" si="4"/>
        <v>0</v>
      </c>
      <c r="S37" s="15">
        <f t="shared" si="4"/>
        <v>13164.374999999998</v>
      </c>
      <c r="T37" s="15">
        <f t="shared" si="4"/>
        <v>0</v>
      </c>
      <c r="U37" s="15">
        <f t="shared" si="4"/>
        <v>12905.934999999999</v>
      </c>
      <c r="V37" s="15">
        <f t="shared" si="4"/>
        <v>0</v>
      </c>
      <c r="W37" s="15">
        <f t="shared" si="4"/>
        <v>18582.904999999999</v>
      </c>
      <c r="X37" s="15">
        <f t="shared" si="4"/>
        <v>0</v>
      </c>
      <c r="Y37" s="15">
        <f t="shared" si="4"/>
        <v>23124.945</v>
      </c>
      <c r="Z37" s="15">
        <f t="shared" si="4"/>
        <v>0</v>
      </c>
      <c r="AA37" s="15">
        <f t="shared" si="4"/>
        <v>39870.74</v>
      </c>
      <c r="AB37" s="15">
        <f t="shared" si="4"/>
        <v>0</v>
      </c>
      <c r="AC37" s="15">
        <f t="shared" si="4"/>
        <v>33471.15</v>
      </c>
      <c r="AD37" s="15">
        <f t="shared" si="4"/>
        <v>0</v>
      </c>
      <c r="AE37" s="15">
        <f t="shared" si="4"/>
        <v>23169.7</v>
      </c>
      <c r="AF37" s="15">
        <f t="shared" si="4"/>
        <v>0</v>
      </c>
      <c r="AG37" s="15">
        <f t="shared" si="4"/>
        <v>22100.050000000003</v>
      </c>
      <c r="AH37" s="15">
        <f t="shared" si="4"/>
        <v>0</v>
      </c>
      <c r="AI37" s="15">
        <f t="shared" ref="AI37:BB37" si="5">SUM(AI8:AI36)</f>
        <v>19747.45</v>
      </c>
      <c r="AJ37" s="15">
        <f t="shared" si="5"/>
        <v>0</v>
      </c>
      <c r="AK37" s="15">
        <f t="shared" si="5"/>
        <v>16506.205000000002</v>
      </c>
      <c r="AL37" s="15">
        <f t="shared" si="5"/>
        <v>0</v>
      </c>
      <c r="AM37" s="15">
        <f t="shared" si="5"/>
        <v>16043.095000000001</v>
      </c>
      <c r="AN37" s="15">
        <f t="shared" si="5"/>
        <v>0</v>
      </c>
      <c r="AO37" s="15">
        <f t="shared" si="5"/>
        <v>16187.32</v>
      </c>
      <c r="AP37" s="15">
        <f t="shared" si="5"/>
        <v>0</v>
      </c>
      <c r="AQ37" s="15">
        <f t="shared" si="5"/>
        <v>16268.72</v>
      </c>
      <c r="AR37" s="15">
        <f t="shared" si="5"/>
        <v>0</v>
      </c>
      <c r="AS37" s="15">
        <f t="shared" si="5"/>
        <v>16350.119999999999</v>
      </c>
      <c r="AT37" s="15">
        <f t="shared" si="5"/>
        <v>0</v>
      </c>
      <c r="AU37" s="15">
        <f t="shared" si="5"/>
        <v>16431.52</v>
      </c>
      <c r="AV37" s="15">
        <f t="shared" si="5"/>
        <v>0</v>
      </c>
      <c r="AW37" s="15">
        <f t="shared" si="5"/>
        <v>16512.920000000002</v>
      </c>
      <c r="AX37" s="15">
        <f t="shared" si="5"/>
        <v>0</v>
      </c>
      <c r="AY37" s="15">
        <f t="shared" si="5"/>
        <v>16594.32</v>
      </c>
      <c r="AZ37" s="15">
        <f t="shared" si="5"/>
        <v>0</v>
      </c>
      <c r="BA37" s="15">
        <f t="shared" si="5"/>
        <v>16675.72</v>
      </c>
      <c r="BB37" s="15">
        <f t="shared" si="5"/>
        <v>0</v>
      </c>
    </row>
    <row r="38" spans="1:54" x14ac:dyDescent="0.3"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</row>
    <row r="39" spans="1:54" x14ac:dyDescent="0.3">
      <c r="A39" s="12" t="s">
        <v>307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</row>
    <row r="40" spans="1:54" x14ac:dyDescent="0.3">
      <c r="A40" s="13" t="str">
        <f>+Voraussetzung!B7</f>
        <v>Produkt 1</v>
      </c>
      <c r="C40" s="14">
        <f ca="1">+'Produkt 1'!D67</f>
        <v>1404</v>
      </c>
      <c r="D40" s="14">
        <f ca="1">+'Produkt 1'!E67</f>
        <v>0</v>
      </c>
      <c r="E40" s="14">
        <f ca="1">+'Produkt 1'!F67</f>
        <v>26.607424999999999</v>
      </c>
      <c r="F40" s="14">
        <f ca="1">+'Produkt 1'!G67</f>
        <v>0</v>
      </c>
      <c r="G40" s="14">
        <f ca="1">+'Produkt 1'!H67</f>
        <v>22.079775000000005</v>
      </c>
      <c r="H40" s="14">
        <f ca="1">+'Produkt 1'!I67</f>
        <v>0</v>
      </c>
      <c r="I40" s="14">
        <f ca="1">+'Produkt 1'!J67</f>
        <v>25.799250000000001</v>
      </c>
      <c r="J40" s="14">
        <f ca="1">+'Produkt 1'!K67</f>
        <v>0</v>
      </c>
      <c r="K40" s="14">
        <f ca="1">+'Produkt 1'!L67</f>
        <v>24.944574999999997</v>
      </c>
      <c r="L40" s="14">
        <f ca="1">+'Produkt 1'!M67</f>
        <v>0</v>
      </c>
      <c r="M40" s="14">
        <f ca="1">+'Produkt 1'!N67</f>
        <v>24.741799999999998</v>
      </c>
      <c r="N40" s="14">
        <f ca="1">+'Produkt 1'!O67</f>
        <v>0</v>
      </c>
      <c r="O40" s="14">
        <f ca="1">+'Produkt 1'!P67</f>
        <v>24.868124999999999</v>
      </c>
      <c r="P40" s="14">
        <f ca="1">+'Produkt 1'!Q67</f>
        <v>0</v>
      </c>
      <c r="Q40" s="14">
        <f ca="1">+'Produkt 1'!R67</f>
        <v>26.378074999999999</v>
      </c>
      <c r="R40" s="14">
        <f ca="1">+'Produkt 1'!S67</f>
        <v>0</v>
      </c>
      <c r="S40" s="14">
        <f ca="1">+'Produkt 1'!T67</f>
        <v>27.255025000000003</v>
      </c>
      <c r="T40" s="14">
        <f ca="1">+'Produkt 1'!U67</f>
        <v>0</v>
      </c>
      <c r="U40" s="14">
        <f ca="1">+'Produkt 1'!V67</f>
        <v>38.286825</v>
      </c>
      <c r="V40" s="14">
        <f ca="1">+'Produkt 1'!W67</f>
        <v>0</v>
      </c>
      <c r="W40" s="14">
        <f ca="1">+'Produkt 1'!X67</f>
        <v>54.059375000000003</v>
      </c>
      <c r="X40" s="14">
        <f ca="1">+'Produkt 1'!Y67</f>
        <v>0</v>
      </c>
      <c r="Y40" s="14">
        <f ca="1">+'Produkt 1'!Z67</f>
        <v>69.578074999999998</v>
      </c>
      <c r="Z40" s="14">
        <f ca="1">+'Produkt 1'!AA67</f>
        <v>0</v>
      </c>
      <c r="AA40" s="14">
        <f ca="1">+'Produkt 1'!AB67</f>
        <v>161.34050000000002</v>
      </c>
      <c r="AB40" s="14">
        <f ca="1">+'Produkt 1'!AC67</f>
        <v>0</v>
      </c>
      <c r="AC40" s="14">
        <f ca="1">+'Produkt 1'!AD67</f>
        <v>121.89285000000001</v>
      </c>
      <c r="AD40" s="14">
        <f ca="1">+'Produkt 1'!AE67</f>
        <v>0</v>
      </c>
      <c r="AE40" s="14">
        <f ca="1">+'Produkt 1'!AF67</f>
        <v>63.916300000000007</v>
      </c>
      <c r="AF40" s="14">
        <f ca="1">+'Produkt 1'!AG67</f>
        <v>0</v>
      </c>
      <c r="AG40" s="14">
        <f ca="1">+'Produkt 1'!AH67</f>
        <v>59.170450000000002</v>
      </c>
      <c r="AH40" s="14">
        <f ca="1">+'Produkt 1'!AI67</f>
        <v>0</v>
      </c>
      <c r="AI40" s="14">
        <f ca="1">+'Produkt 1'!AJ67</f>
        <v>48.120950000000001</v>
      </c>
      <c r="AJ40" s="14">
        <f ca="1">+'Produkt 1'!AK67</f>
        <v>0</v>
      </c>
      <c r="AK40" s="14">
        <f ca="1">+'Produkt 1'!AL67</f>
        <v>39.042574999999999</v>
      </c>
      <c r="AL40" s="14">
        <f ca="1">+'Produkt 1'!AM67</f>
        <v>0</v>
      </c>
      <c r="AM40" s="14">
        <f ca="1">+'Produkt 1'!AN67</f>
        <v>36.850825</v>
      </c>
      <c r="AN40" s="14">
        <f ca="1">+'Produkt 1'!AO67</f>
        <v>0</v>
      </c>
      <c r="AO40" s="14">
        <f ca="1">+'Produkt 1'!AP67</f>
        <v>0</v>
      </c>
      <c r="AP40" s="14">
        <f ca="1">+'Produkt 1'!AQ67</f>
        <v>0</v>
      </c>
      <c r="AQ40" s="14">
        <f ca="1">+'Produkt 1'!AR67</f>
        <v>0</v>
      </c>
      <c r="AR40" s="14">
        <f ca="1">+'Produkt 1'!AS67</f>
        <v>0</v>
      </c>
      <c r="AS40" s="14">
        <f ca="1">+'Produkt 1'!AT67</f>
        <v>0</v>
      </c>
      <c r="AT40" s="14">
        <f ca="1">+'Produkt 1'!AU67</f>
        <v>0</v>
      </c>
      <c r="AU40" s="14">
        <f ca="1">+'Produkt 1'!AV67</f>
        <v>0</v>
      </c>
      <c r="AV40" s="14">
        <f ca="1">+'Produkt 1'!AW67</f>
        <v>0</v>
      </c>
      <c r="AW40" s="14">
        <f ca="1">+'Produkt 1'!AX67</f>
        <v>0</v>
      </c>
      <c r="AX40" s="14">
        <f ca="1">+'Produkt 1'!AY67</f>
        <v>0</v>
      </c>
      <c r="AY40" s="14">
        <f ca="1">+'Produkt 1'!AZ67</f>
        <v>0</v>
      </c>
      <c r="AZ40" s="14">
        <f ca="1">+'Produkt 1'!BA67</f>
        <v>0</v>
      </c>
      <c r="BA40" s="14">
        <f ca="1">+'Produkt 1'!BB67</f>
        <v>0</v>
      </c>
      <c r="BB40" s="14">
        <f ca="1">+'Produkt 1'!BC67</f>
        <v>0</v>
      </c>
    </row>
    <row r="41" spans="1:54" x14ac:dyDescent="0.3">
      <c r="A41" s="13" t="str">
        <f>+Voraussetzung!B8</f>
        <v>Produkt 2</v>
      </c>
      <c r="C41" s="14">
        <f ca="1">+'Produkt 2'!D67</f>
        <v>468</v>
      </c>
      <c r="D41" s="14">
        <f ca="1">+'Produkt 2'!E67</f>
        <v>0</v>
      </c>
      <c r="E41" s="14">
        <f ca="1">+'Produkt 2'!F67</f>
        <v>29.673099999999998</v>
      </c>
      <c r="F41" s="14">
        <f ca="1">+'Produkt 2'!G67</f>
        <v>0</v>
      </c>
      <c r="G41" s="14">
        <f ca="1">+'Produkt 2'!H67</f>
        <v>22.781700000000001</v>
      </c>
      <c r="H41" s="14">
        <f ca="1">+'Produkt 2'!I67</f>
        <v>0</v>
      </c>
      <c r="I41" s="14">
        <f ca="1">+'Produkt 2'!J67</f>
        <v>29.144500000000001</v>
      </c>
      <c r="J41" s="14">
        <f ca="1">+'Produkt 2'!K67</f>
        <v>0</v>
      </c>
      <c r="K41" s="14">
        <f ca="1">+'Produkt 2'!L67</f>
        <v>33.390100000000004</v>
      </c>
      <c r="L41" s="14">
        <f ca="1">+'Produkt 2'!M67</f>
        <v>0</v>
      </c>
      <c r="M41" s="14">
        <f ca="1">+'Produkt 2'!N67</f>
        <v>33.470799999999997</v>
      </c>
      <c r="N41" s="14">
        <f ca="1">+'Produkt 2'!O67</f>
        <v>0</v>
      </c>
      <c r="O41" s="14">
        <f ca="1">+'Produkt 2'!P67</f>
        <v>33.552</v>
      </c>
      <c r="P41" s="14">
        <f ca="1">+'Produkt 2'!Q67</f>
        <v>0</v>
      </c>
      <c r="Q41" s="14">
        <f ca="1">+'Produkt 2'!R67</f>
        <v>36.006799999999998</v>
      </c>
      <c r="R41" s="14">
        <f ca="1">+'Produkt 2'!S67</f>
        <v>0</v>
      </c>
      <c r="S41" s="14">
        <f ca="1">+'Produkt 2'!T67</f>
        <v>36.504399999999997</v>
      </c>
      <c r="T41" s="14">
        <f ca="1">+'Produkt 2'!U67</f>
        <v>0</v>
      </c>
      <c r="U41" s="14">
        <f ca="1">+'Produkt 2'!V67</f>
        <v>19.802900000000001</v>
      </c>
      <c r="V41" s="14">
        <f ca="1">+'Produkt 2'!W67</f>
        <v>0</v>
      </c>
      <c r="W41" s="14">
        <f ca="1">+'Produkt 2'!X67</f>
        <v>40.076300000000003</v>
      </c>
      <c r="X41" s="14">
        <f ca="1">+'Produkt 2'!Y67</f>
        <v>0</v>
      </c>
      <c r="Y41" s="14">
        <f ca="1">+'Produkt 2'!Z67</f>
        <v>40.745900000000006</v>
      </c>
      <c r="Z41" s="14">
        <f ca="1">+'Produkt 2'!AA67</f>
        <v>0</v>
      </c>
      <c r="AA41" s="14">
        <f ca="1">+'Produkt 2'!AB67</f>
        <v>48.7819</v>
      </c>
      <c r="AB41" s="14">
        <f ca="1">+'Produkt 2'!AC67</f>
        <v>0</v>
      </c>
      <c r="AC41" s="14">
        <f ca="1">+'Produkt 2'!AD67</f>
        <v>50.864699999999999</v>
      </c>
      <c r="AD41" s="14">
        <f ca="1">+'Produkt 2'!AE67</f>
        <v>0</v>
      </c>
      <c r="AE41" s="14">
        <f ca="1">+'Produkt 2'!AF67</f>
        <v>51.232100000000003</v>
      </c>
      <c r="AF41" s="14">
        <f ca="1">+'Produkt 2'!AG67</f>
        <v>0</v>
      </c>
      <c r="AG41" s="14">
        <f ca="1">+'Produkt 2'!AH67</f>
        <v>58.061799999999998</v>
      </c>
      <c r="AH41" s="14">
        <f ca="1">+'Produkt 2'!AI67</f>
        <v>0</v>
      </c>
      <c r="AI41" s="14">
        <f ca="1">+'Produkt 2'!AJ67</f>
        <v>53.708800000000004</v>
      </c>
      <c r="AJ41" s="14">
        <f ca="1">+'Produkt 2'!AK67</f>
        <v>0</v>
      </c>
      <c r="AK41" s="14">
        <f ca="1">+'Produkt 2'!AL67</f>
        <v>41.800200000000004</v>
      </c>
      <c r="AL41" s="14">
        <f ca="1">+'Produkt 2'!AM67</f>
        <v>0</v>
      </c>
      <c r="AM41" s="14">
        <f ca="1">+'Produkt 2'!AN67</f>
        <v>40.834400000000002</v>
      </c>
      <c r="AN41" s="14">
        <f ca="1">+'Produkt 2'!AO67</f>
        <v>0</v>
      </c>
      <c r="AO41" s="14">
        <f ca="1">+'Produkt 2'!AP67</f>
        <v>0</v>
      </c>
      <c r="AP41" s="14">
        <f ca="1">+'Produkt 2'!AQ67</f>
        <v>0</v>
      </c>
      <c r="AQ41" s="14">
        <f ca="1">+'Produkt 2'!AR67</f>
        <v>0</v>
      </c>
      <c r="AR41" s="14">
        <f ca="1">+'Produkt 2'!AS67</f>
        <v>0</v>
      </c>
      <c r="AS41" s="14">
        <f ca="1">+'Produkt 2'!AT67</f>
        <v>0</v>
      </c>
      <c r="AT41" s="14">
        <f ca="1">+'Produkt 2'!AU67</f>
        <v>0</v>
      </c>
      <c r="AU41" s="14">
        <f ca="1">+'Produkt 2'!AV67</f>
        <v>0</v>
      </c>
      <c r="AV41" s="14">
        <f ca="1">+'Produkt 2'!AW67</f>
        <v>0</v>
      </c>
      <c r="AW41" s="14">
        <f ca="1">+'Produkt 2'!AX67</f>
        <v>0</v>
      </c>
      <c r="AX41" s="14">
        <f ca="1">+'Produkt 2'!AY67</f>
        <v>0</v>
      </c>
      <c r="AY41" s="14">
        <f ca="1">+'Produkt 2'!AZ67</f>
        <v>0</v>
      </c>
      <c r="AZ41" s="14">
        <f ca="1">+'Produkt 2'!BA67</f>
        <v>0</v>
      </c>
      <c r="BA41" s="14">
        <f ca="1">+'Produkt 2'!BB67</f>
        <v>0</v>
      </c>
      <c r="BB41" s="14">
        <f ca="1">+'Produkt 2'!BC67</f>
        <v>0</v>
      </c>
    </row>
    <row r="42" spans="1:54" x14ac:dyDescent="0.3">
      <c r="A42" s="13" t="str">
        <f>+Voraussetzung!B9</f>
        <v>Produkt 3</v>
      </c>
      <c r="C42" s="14">
        <f ca="1">+'Produkt 3'!D67</f>
        <v>0</v>
      </c>
      <c r="D42" s="14">
        <f ca="1">+'Produkt 3'!E67</f>
        <v>0</v>
      </c>
      <c r="E42" s="14">
        <f ca="1">+'Produkt 3'!F67</f>
        <v>23.930300000000003</v>
      </c>
      <c r="F42" s="14">
        <f ca="1">+'Produkt 3'!G67</f>
        <v>0</v>
      </c>
      <c r="G42" s="14">
        <f ca="1">+'Produkt 3'!H67</f>
        <v>19.323700000000002</v>
      </c>
      <c r="H42" s="14">
        <f ca="1">+'Produkt 3'!I67</f>
        <v>0</v>
      </c>
      <c r="I42" s="14">
        <f ca="1">+'Produkt 3'!J67</f>
        <v>24.9392</v>
      </c>
      <c r="J42" s="14">
        <f ca="1">+'Produkt 3'!K67</f>
        <v>0</v>
      </c>
      <c r="K42" s="14">
        <f ca="1">+'Produkt 3'!L67</f>
        <v>29.5822</v>
      </c>
      <c r="L42" s="14">
        <f ca="1">+'Produkt 3'!M67</f>
        <v>0</v>
      </c>
      <c r="M42" s="14">
        <f ca="1">+'Produkt 3'!N67</f>
        <v>25.644600000000004</v>
      </c>
      <c r="N42" s="14">
        <f ca="1">+'Produkt 3'!O67</f>
        <v>0</v>
      </c>
      <c r="O42" s="14">
        <f ca="1">+'Produkt 3'!P67</f>
        <v>21.450600000000001</v>
      </c>
      <c r="P42" s="14">
        <f ca="1">+'Produkt 3'!Q67</f>
        <v>0</v>
      </c>
      <c r="Q42" s="14">
        <f ca="1">+'Produkt 3'!R67</f>
        <v>21.0929</v>
      </c>
      <c r="R42" s="14">
        <f ca="1">+'Produkt 3'!S67</f>
        <v>0</v>
      </c>
      <c r="S42" s="14">
        <f ca="1">+'Produkt 3'!T67</f>
        <v>19.8337</v>
      </c>
      <c r="T42" s="14">
        <f ca="1">+'Produkt 3'!U67</f>
        <v>0</v>
      </c>
      <c r="U42" s="14">
        <f ca="1">+'Produkt 3'!V67</f>
        <v>23.973700000000001</v>
      </c>
      <c r="V42" s="14">
        <f ca="1">+'Produkt 3'!W67</f>
        <v>0</v>
      </c>
      <c r="W42" s="14">
        <f ca="1">+'Produkt 3'!X67</f>
        <v>24.1951</v>
      </c>
      <c r="X42" s="14">
        <f ca="1">+'Produkt 3'!Y67</f>
        <v>0</v>
      </c>
      <c r="Y42" s="14">
        <f ca="1">+'Produkt 3'!Z67</f>
        <v>37.019500000000001</v>
      </c>
      <c r="Z42" s="14">
        <f ca="1">+'Produkt 3'!AA67</f>
        <v>0</v>
      </c>
      <c r="AA42" s="14">
        <f ca="1">+'Produkt 3'!AB67</f>
        <v>45.211300000000001</v>
      </c>
      <c r="AB42" s="14">
        <f ca="1">+'Produkt 3'!AC67</f>
        <v>0</v>
      </c>
      <c r="AC42" s="14">
        <f ca="1">+'Produkt 3'!AD67</f>
        <v>40.663200000000003</v>
      </c>
      <c r="AD42" s="14">
        <f ca="1">+'Produkt 3'!AE67</f>
        <v>0</v>
      </c>
      <c r="AE42" s="14">
        <f ca="1">+'Produkt 3'!AF67</f>
        <v>31.342600000000001</v>
      </c>
      <c r="AF42" s="14">
        <f ca="1">+'Produkt 3'!AG67</f>
        <v>0</v>
      </c>
      <c r="AG42" s="14">
        <f ca="1">+'Produkt 3'!AH67</f>
        <v>22.167999999999999</v>
      </c>
      <c r="AH42" s="14">
        <f ca="1">+'Produkt 3'!AI67</f>
        <v>0</v>
      </c>
      <c r="AI42" s="14">
        <f ca="1">+'Produkt 3'!AJ67</f>
        <v>22.22</v>
      </c>
      <c r="AJ42" s="14">
        <f ca="1">+'Produkt 3'!AK67</f>
        <v>0</v>
      </c>
      <c r="AK42" s="14">
        <f ca="1">+'Produkt 3'!AL67</f>
        <v>22.271999999999998</v>
      </c>
      <c r="AL42" s="14">
        <f ca="1">+'Produkt 3'!AM67</f>
        <v>0</v>
      </c>
      <c r="AM42" s="14">
        <f ca="1">+'Produkt 3'!AN67</f>
        <v>22.323999999999998</v>
      </c>
      <c r="AN42" s="14">
        <f ca="1">+'Produkt 3'!AO67</f>
        <v>0</v>
      </c>
      <c r="AO42" s="14">
        <f ca="1">+'Produkt 3'!AP67</f>
        <v>0</v>
      </c>
      <c r="AP42" s="14">
        <f ca="1">+'Produkt 3'!AQ67</f>
        <v>0</v>
      </c>
      <c r="AQ42" s="14">
        <f ca="1">+'Produkt 3'!AR67</f>
        <v>0</v>
      </c>
      <c r="AR42" s="14">
        <f ca="1">+'Produkt 3'!AS67</f>
        <v>0</v>
      </c>
      <c r="AS42" s="14">
        <f ca="1">+'Produkt 3'!AT67</f>
        <v>0</v>
      </c>
      <c r="AT42" s="14">
        <f ca="1">+'Produkt 3'!AU67</f>
        <v>0</v>
      </c>
      <c r="AU42" s="14">
        <f ca="1">+'Produkt 3'!AV67</f>
        <v>0</v>
      </c>
      <c r="AV42" s="14">
        <f ca="1">+'Produkt 3'!AW67</f>
        <v>0</v>
      </c>
      <c r="AW42" s="14">
        <f ca="1">+'Produkt 3'!AX67</f>
        <v>0</v>
      </c>
      <c r="AX42" s="14">
        <f ca="1">+'Produkt 3'!AY67</f>
        <v>0</v>
      </c>
      <c r="AY42" s="14">
        <f ca="1">+'Produkt 3'!AZ67</f>
        <v>0</v>
      </c>
      <c r="AZ42" s="14">
        <f ca="1">+'Produkt 3'!BA67</f>
        <v>0</v>
      </c>
      <c r="BA42" s="14">
        <f ca="1">+'Produkt 3'!BB67</f>
        <v>0</v>
      </c>
      <c r="BB42" s="14">
        <f ca="1">+'Produkt 3'!BC67</f>
        <v>0</v>
      </c>
    </row>
    <row r="43" spans="1:54" x14ac:dyDescent="0.3">
      <c r="A43" s="13">
        <f>+Voraussetzung!B10</f>
        <v>0</v>
      </c>
      <c r="C43" s="14">
        <f ca="1">+'Produkt 4'!D67</f>
        <v>0</v>
      </c>
      <c r="D43" s="14">
        <f ca="1">+'Produkt 4'!E67</f>
        <v>0</v>
      </c>
      <c r="E43" s="14">
        <f ca="1">+'Produkt 4'!F67</f>
        <v>0</v>
      </c>
      <c r="F43" s="14">
        <f ca="1">+'Produkt 4'!G67</f>
        <v>0</v>
      </c>
      <c r="G43" s="14">
        <f ca="1">+'Produkt 4'!H67</f>
        <v>0</v>
      </c>
      <c r="H43" s="14">
        <f ca="1">+'Produkt 4'!I67</f>
        <v>0</v>
      </c>
      <c r="I43" s="14">
        <f ca="1">+'Produkt 4'!J67</f>
        <v>0</v>
      </c>
      <c r="J43" s="14">
        <f ca="1">+'Produkt 4'!K67</f>
        <v>0</v>
      </c>
      <c r="K43" s="14">
        <f ca="1">+'Produkt 4'!L67</f>
        <v>0</v>
      </c>
      <c r="L43" s="14">
        <f ca="1">+'Produkt 4'!M67</f>
        <v>0</v>
      </c>
      <c r="M43" s="14">
        <f ca="1">+'Produkt 4'!N67</f>
        <v>0</v>
      </c>
      <c r="N43" s="14">
        <f ca="1">+'Produkt 4'!O67</f>
        <v>0</v>
      </c>
      <c r="O43" s="14">
        <f ca="1">+'Produkt 4'!P67</f>
        <v>0</v>
      </c>
      <c r="P43" s="14">
        <f ca="1">+'Produkt 4'!Q67</f>
        <v>0</v>
      </c>
      <c r="Q43" s="14">
        <f ca="1">+'Produkt 4'!R67</f>
        <v>0</v>
      </c>
      <c r="R43" s="14">
        <f ca="1">+'Produkt 4'!S67</f>
        <v>0</v>
      </c>
      <c r="S43" s="14">
        <f ca="1">+'Produkt 4'!T67</f>
        <v>0</v>
      </c>
      <c r="T43" s="14">
        <f ca="1">+'Produkt 4'!U67</f>
        <v>0</v>
      </c>
      <c r="U43" s="14">
        <f ca="1">+'Produkt 4'!V67</f>
        <v>0</v>
      </c>
      <c r="V43" s="14">
        <f ca="1">+'Produkt 4'!W67</f>
        <v>0</v>
      </c>
      <c r="W43" s="14">
        <f ca="1">+'Produkt 4'!X67</f>
        <v>0</v>
      </c>
      <c r="X43" s="14">
        <f ca="1">+'Produkt 4'!Y67</f>
        <v>0</v>
      </c>
      <c r="Y43" s="14">
        <f ca="1">+'Produkt 4'!Z67</f>
        <v>0</v>
      </c>
      <c r="Z43" s="14">
        <f ca="1">+'Produkt 4'!AA67</f>
        <v>0</v>
      </c>
      <c r="AA43" s="14">
        <f ca="1">+'Produkt 4'!AB67</f>
        <v>0</v>
      </c>
      <c r="AB43" s="14">
        <f ca="1">+'Produkt 4'!AC67</f>
        <v>0</v>
      </c>
      <c r="AC43" s="14">
        <f ca="1">+'Produkt 4'!AD67</f>
        <v>0</v>
      </c>
      <c r="AD43" s="14">
        <f ca="1">+'Produkt 4'!AE67</f>
        <v>0</v>
      </c>
      <c r="AE43" s="14">
        <f ca="1">+'Produkt 4'!AF67</f>
        <v>0</v>
      </c>
      <c r="AF43" s="14">
        <f ca="1">+'Produkt 4'!AG67</f>
        <v>0</v>
      </c>
      <c r="AG43" s="14">
        <f ca="1">+'Produkt 4'!AH67</f>
        <v>0</v>
      </c>
      <c r="AH43" s="14">
        <f ca="1">+'Produkt 4'!AI67</f>
        <v>0</v>
      </c>
      <c r="AI43" s="14">
        <f ca="1">+'Produkt 4'!AJ67</f>
        <v>0</v>
      </c>
      <c r="AJ43" s="14">
        <f ca="1">+'Produkt 4'!AK67</f>
        <v>0</v>
      </c>
      <c r="AK43" s="14">
        <f ca="1">+'Produkt 4'!AL67</f>
        <v>0</v>
      </c>
      <c r="AL43" s="14">
        <f ca="1">+'Produkt 4'!AM67</f>
        <v>0</v>
      </c>
      <c r="AM43" s="14">
        <f ca="1">+'Produkt 4'!AN67</f>
        <v>0</v>
      </c>
      <c r="AN43" s="14">
        <f ca="1">+'Produkt 4'!AO67</f>
        <v>0</v>
      </c>
      <c r="AO43" s="14">
        <f ca="1">+'Produkt 4'!AP67</f>
        <v>0</v>
      </c>
      <c r="AP43" s="14">
        <f ca="1">+'Produkt 4'!AQ67</f>
        <v>0</v>
      </c>
      <c r="AQ43" s="14">
        <f ca="1">+'Produkt 4'!AR67</f>
        <v>0</v>
      </c>
      <c r="AR43" s="14">
        <f ca="1">+'Produkt 4'!AS67</f>
        <v>0</v>
      </c>
      <c r="AS43" s="14">
        <f ca="1">+'Produkt 4'!AT67</f>
        <v>0</v>
      </c>
      <c r="AT43" s="14">
        <f ca="1">+'Produkt 4'!AU67</f>
        <v>0</v>
      </c>
      <c r="AU43" s="14">
        <f ca="1">+'Produkt 4'!AV67</f>
        <v>0</v>
      </c>
      <c r="AV43" s="14">
        <f ca="1">+'Produkt 4'!AW67</f>
        <v>0</v>
      </c>
      <c r="AW43" s="14">
        <f ca="1">+'Produkt 4'!AX67</f>
        <v>0</v>
      </c>
      <c r="AX43" s="14">
        <f ca="1">+'Produkt 4'!AY67</f>
        <v>0</v>
      </c>
      <c r="AY43" s="14">
        <f ca="1">+'Produkt 4'!AZ67</f>
        <v>0</v>
      </c>
      <c r="AZ43" s="14">
        <f ca="1">+'Produkt 4'!BA67</f>
        <v>0</v>
      </c>
      <c r="BA43" s="14">
        <f ca="1">+'Produkt 4'!BB67</f>
        <v>0</v>
      </c>
      <c r="BB43" s="14">
        <f ca="1">+'Produkt 4'!BC67</f>
        <v>0</v>
      </c>
    </row>
    <row r="44" spans="1:54" x14ac:dyDescent="0.3">
      <c r="A44" s="13">
        <f>+Voraussetzung!B11</f>
        <v>0</v>
      </c>
      <c r="C44" s="14">
        <f ca="1">+'Produkt 5'!D67</f>
        <v>0</v>
      </c>
      <c r="D44" s="14">
        <f ca="1">+'Produkt 5'!E67</f>
        <v>0</v>
      </c>
      <c r="E44" s="14">
        <f ca="1">+'Produkt 5'!F67</f>
        <v>0</v>
      </c>
      <c r="F44" s="14">
        <f ca="1">+'Produkt 5'!G67</f>
        <v>0</v>
      </c>
      <c r="G44" s="14">
        <f ca="1">+'Produkt 5'!H67</f>
        <v>0</v>
      </c>
      <c r="H44" s="14">
        <f ca="1">+'Produkt 5'!I67</f>
        <v>0</v>
      </c>
      <c r="I44" s="14">
        <f ca="1">+'Produkt 5'!J67</f>
        <v>0</v>
      </c>
      <c r="J44" s="14">
        <f ca="1">+'Produkt 5'!K67</f>
        <v>0</v>
      </c>
      <c r="K44" s="14">
        <f ca="1">+'Produkt 5'!L67</f>
        <v>0</v>
      </c>
      <c r="L44" s="14">
        <f ca="1">+'Produkt 5'!M67</f>
        <v>0</v>
      </c>
      <c r="M44" s="14">
        <f ca="1">+'Produkt 5'!N67</f>
        <v>0</v>
      </c>
      <c r="N44" s="14">
        <f ca="1">+'Produkt 5'!O67</f>
        <v>0</v>
      </c>
      <c r="O44" s="14">
        <f ca="1">+'Produkt 5'!P67</f>
        <v>0</v>
      </c>
      <c r="P44" s="14">
        <f ca="1">+'Produkt 5'!Q67</f>
        <v>0</v>
      </c>
      <c r="Q44" s="14">
        <f ca="1">+'Produkt 5'!R67</f>
        <v>0</v>
      </c>
      <c r="R44" s="14">
        <f ca="1">+'Produkt 5'!S67</f>
        <v>0</v>
      </c>
      <c r="S44" s="14">
        <f ca="1">+'Produkt 5'!T67</f>
        <v>0</v>
      </c>
      <c r="T44" s="14">
        <f ca="1">+'Produkt 5'!U67</f>
        <v>0</v>
      </c>
      <c r="U44" s="14">
        <f ca="1">+'Produkt 5'!V67</f>
        <v>0</v>
      </c>
      <c r="V44" s="14">
        <f ca="1">+'Produkt 5'!W67</f>
        <v>0</v>
      </c>
      <c r="W44" s="14">
        <f ca="1">+'Produkt 5'!X67</f>
        <v>0</v>
      </c>
      <c r="X44" s="14">
        <f ca="1">+'Produkt 5'!Y67</f>
        <v>0</v>
      </c>
      <c r="Y44" s="14">
        <f ca="1">+'Produkt 5'!Z67</f>
        <v>0</v>
      </c>
      <c r="Z44" s="14">
        <f ca="1">+'Produkt 5'!AA67</f>
        <v>0</v>
      </c>
      <c r="AA44" s="14">
        <f ca="1">+'Produkt 5'!AB67</f>
        <v>0</v>
      </c>
      <c r="AB44" s="14">
        <f ca="1">+'Produkt 5'!AC67</f>
        <v>0</v>
      </c>
      <c r="AC44" s="14">
        <f ca="1">+'Produkt 5'!AD67</f>
        <v>0</v>
      </c>
      <c r="AD44" s="14">
        <f ca="1">+'Produkt 5'!AE67</f>
        <v>0</v>
      </c>
      <c r="AE44" s="14">
        <f ca="1">+'Produkt 5'!AF67</f>
        <v>0</v>
      </c>
      <c r="AF44" s="14">
        <f ca="1">+'Produkt 5'!AG67</f>
        <v>0</v>
      </c>
      <c r="AG44" s="14">
        <f ca="1">+'Produkt 5'!AH67</f>
        <v>0</v>
      </c>
      <c r="AH44" s="14">
        <f ca="1">+'Produkt 5'!AI67</f>
        <v>0</v>
      </c>
      <c r="AI44" s="14">
        <f ca="1">+'Produkt 5'!AJ67</f>
        <v>0</v>
      </c>
      <c r="AJ44" s="14">
        <f ca="1">+'Produkt 5'!AK67</f>
        <v>0</v>
      </c>
      <c r="AK44" s="14">
        <f ca="1">+'Produkt 5'!AL67</f>
        <v>0</v>
      </c>
      <c r="AL44" s="14">
        <f ca="1">+'Produkt 5'!AM67</f>
        <v>0</v>
      </c>
      <c r="AM44" s="14">
        <f ca="1">+'Produkt 5'!AN67</f>
        <v>0</v>
      </c>
      <c r="AN44" s="14">
        <f ca="1">+'Produkt 5'!AO67</f>
        <v>0</v>
      </c>
      <c r="AO44" s="14">
        <f ca="1">+'Produkt 5'!AP67</f>
        <v>0</v>
      </c>
      <c r="AP44" s="14">
        <f ca="1">+'Produkt 5'!AQ67</f>
        <v>0</v>
      </c>
      <c r="AQ44" s="14">
        <f ca="1">+'Produkt 5'!AR67</f>
        <v>0</v>
      </c>
      <c r="AR44" s="14">
        <f ca="1">+'Produkt 5'!AS67</f>
        <v>0</v>
      </c>
      <c r="AS44" s="14">
        <f ca="1">+'Produkt 5'!AT67</f>
        <v>0</v>
      </c>
      <c r="AT44" s="14">
        <f ca="1">+'Produkt 5'!AU67</f>
        <v>0</v>
      </c>
      <c r="AU44" s="14">
        <f ca="1">+'Produkt 5'!AV67</f>
        <v>0</v>
      </c>
      <c r="AV44" s="14">
        <f ca="1">+'Produkt 5'!AW67</f>
        <v>0</v>
      </c>
      <c r="AW44" s="14">
        <f ca="1">+'Produkt 5'!AX67</f>
        <v>0</v>
      </c>
      <c r="AX44" s="14">
        <f ca="1">+'Produkt 5'!AY67</f>
        <v>0</v>
      </c>
      <c r="AY44" s="14">
        <f ca="1">+'Produkt 5'!AZ67</f>
        <v>0</v>
      </c>
      <c r="AZ44" s="14">
        <f ca="1">+'Produkt 5'!BA67</f>
        <v>0</v>
      </c>
      <c r="BA44" s="14">
        <f ca="1">+'Produkt 5'!BB67</f>
        <v>0</v>
      </c>
      <c r="BB44" s="14">
        <f ca="1">+'Produkt 5'!BC67</f>
        <v>0</v>
      </c>
    </row>
    <row r="45" spans="1:54" x14ac:dyDescent="0.3">
      <c r="A45" s="13">
        <f>+Voraussetzung!B12</f>
        <v>0</v>
      </c>
      <c r="C45" s="14">
        <f ca="1">+'Product 6'!D67</f>
        <v>0</v>
      </c>
      <c r="D45" s="14">
        <f ca="1">+'Product 6'!E67</f>
        <v>0</v>
      </c>
      <c r="E45" s="14">
        <f ca="1">+'Product 6'!F67</f>
        <v>0</v>
      </c>
      <c r="F45" s="14">
        <f ca="1">+'Product 6'!G67</f>
        <v>0</v>
      </c>
      <c r="G45" s="14">
        <f ca="1">+'Product 6'!H67</f>
        <v>0</v>
      </c>
      <c r="H45" s="14">
        <f ca="1">+'Product 6'!I67</f>
        <v>0</v>
      </c>
      <c r="I45" s="14">
        <f ca="1">+'Product 6'!J67</f>
        <v>0</v>
      </c>
      <c r="J45" s="14">
        <f ca="1">+'Product 6'!K67</f>
        <v>0</v>
      </c>
      <c r="K45" s="14">
        <f ca="1">+'Product 6'!L67</f>
        <v>0</v>
      </c>
      <c r="L45" s="14">
        <f ca="1">+'Product 6'!M67</f>
        <v>0</v>
      </c>
      <c r="M45" s="14">
        <f ca="1">+'Product 6'!N67</f>
        <v>0</v>
      </c>
      <c r="N45" s="14">
        <f ca="1">+'Product 6'!O67</f>
        <v>0</v>
      </c>
      <c r="O45" s="14">
        <f ca="1">+'Product 6'!P67</f>
        <v>0</v>
      </c>
      <c r="P45" s="14">
        <f ca="1">+'Product 6'!Q67</f>
        <v>0</v>
      </c>
      <c r="Q45" s="14">
        <f ca="1">+'Product 6'!R67</f>
        <v>0</v>
      </c>
      <c r="R45" s="14">
        <f ca="1">+'Product 6'!S67</f>
        <v>0</v>
      </c>
      <c r="S45" s="14">
        <f ca="1">+'Product 6'!T67</f>
        <v>0</v>
      </c>
      <c r="T45" s="14">
        <f ca="1">+'Product 6'!U67</f>
        <v>0</v>
      </c>
      <c r="U45" s="14">
        <f ca="1">+'Product 6'!V67</f>
        <v>0</v>
      </c>
      <c r="V45" s="14">
        <f ca="1">+'Product 6'!W67</f>
        <v>0</v>
      </c>
      <c r="W45" s="14">
        <f ca="1">+'Product 6'!X67</f>
        <v>0</v>
      </c>
      <c r="X45" s="14">
        <f ca="1">+'Product 6'!Y67</f>
        <v>0</v>
      </c>
      <c r="Y45" s="14">
        <f ca="1">+'Product 6'!Z67</f>
        <v>0</v>
      </c>
      <c r="Z45" s="14">
        <f ca="1">+'Product 6'!AA67</f>
        <v>0</v>
      </c>
      <c r="AA45" s="14">
        <f ca="1">+'Product 6'!AB67</f>
        <v>0</v>
      </c>
      <c r="AB45" s="14">
        <f ca="1">+'Product 6'!AC67</f>
        <v>0</v>
      </c>
      <c r="AC45" s="14">
        <f ca="1">+'Product 6'!AD67</f>
        <v>0</v>
      </c>
      <c r="AD45" s="14">
        <f ca="1">+'Product 6'!AE67</f>
        <v>0</v>
      </c>
      <c r="AE45" s="14">
        <f ca="1">+'Product 6'!AF67</f>
        <v>0</v>
      </c>
      <c r="AF45" s="14">
        <f ca="1">+'Product 6'!AG67</f>
        <v>0</v>
      </c>
      <c r="AG45" s="14">
        <f ca="1">+'Product 6'!AH67</f>
        <v>0</v>
      </c>
      <c r="AH45" s="14">
        <f ca="1">+'Product 6'!AI67</f>
        <v>0</v>
      </c>
      <c r="AI45" s="14">
        <f ca="1">+'Product 6'!AJ67</f>
        <v>0</v>
      </c>
      <c r="AJ45" s="14">
        <f ca="1">+'Product 6'!AK67</f>
        <v>0</v>
      </c>
      <c r="AK45" s="14">
        <f ca="1">+'Product 6'!AL67</f>
        <v>0</v>
      </c>
      <c r="AL45" s="14">
        <f ca="1">+'Product 6'!AM67</f>
        <v>0</v>
      </c>
      <c r="AM45" s="14">
        <f ca="1">+'Product 6'!AN67</f>
        <v>0</v>
      </c>
      <c r="AN45" s="14">
        <f ca="1">+'Product 6'!AO67</f>
        <v>0</v>
      </c>
      <c r="AO45" s="14">
        <f ca="1">+'Product 6'!AP67</f>
        <v>0</v>
      </c>
      <c r="AP45" s="14">
        <f ca="1">+'Product 6'!AQ67</f>
        <v>0</v>
      </c>
      <c r="AQ45" s="14">
        <f ca="1">+'Product 6'!AR67</f>
        <v>0</v>
      </c>
      <c r="AR45" s="14">
        <f ca="1">+'Product 6'!AS67</f>
        <v>0</v>
      </c>
      <c r="AS45" s="14">
        <f ca="1">+'Product 6'!AT67</f>
        <v>0</v>
      </c>
      <c r="AT45" s="14">
        <f ca="1">+'Product 6'!AU67</f>
        <v>0</v>
      </c>
      <c r="AU45" s="14">
        <f ca="1">+'Product 6'!AV67</f>
        <v>0</v>
      </c>
      <c r="AV45" s="14">
        <f ca="1">+'Product 6'!AW67</f>
        <v>0</v>
      </c>
      <c r="AW45" s="14">
        <f ca="1">+'Product 6'!AX67</f>
        <v>0</v>
      </c>
      <c r="AX45" s="14">
        <f ca="1">+'Product 6'!AY67</f>
        <v>0</v>
      </c>
      <c r="AY45" s="14">
        <f ca="1">+'Product 6'!AZ67</f>
        <v>0</v>
      </c>
      <c r="AZ45" s="14">
        <f ca="1">+'Product 6'!BA67</f>
        <v>0</v>
      </c>
      <c r="BA45" s="14">
        <f ca="1">+'Product 6'!BB67</f>
        <v>0</v>
      </c>
      <c r="BB45" s="14">
        <f ca="1">+'Product 6'!BC67</f>
        <v>0</v>
      </c>
    </row>
    <row r="46" spans="1:54" x14ac:dyDescent="0.3">
      <c r="A46" s="13">
        <f>+Voraussetzung!B13</f>
        <v>0</v>
      </c>
      <c r="C46" s="14">
        <f ca="1">+'Product 7'!D67</f>
        <v>0</v>
      </c>
      <c r="D46" s="14">
        <f ca="1">+'Product 7'!E67</f>
        <v>0</v>
      </c>
      <c r="E46" s="14">
        <f ca="1">+'Product 7'!F67</f>
        <v>0</v>
      </c>
      <c r="F46" s="14">
        <f ca="1">+'Product 7'!G67</f>
        <v>0</v>
      </c>
      <c r="G46" s="14">
        <f ca="1">+'Product 7'!H67</f>
        <v>0</v>
      </c>
      <c r="H46" s="14">
        <f ca="1">+'Product 7'!I67</f>
        <v>0</v>
      </c>
      <c r="I46" s="14">
        <f ca="1">+'Product 7'!J67</f>
        <v>0</v>
      </c>
      <c r="J46" s="14">
        <f ca="1">+'Product 7'!K67</f>
        <v>0</v>
      </c>
      <c r="K46" s="14">
        <f ca="1">+'Product 7'!L67</f>
        <v>0</v>
      </c>
      <c r="L46" s="14">
        <f ca="1">+'Product 7'!M67</f>
        <v>0</v>
      </c>
      <c r="M46" s="14">
        <f ca="1">+'Product 7'!N67</f>
        <v>0</v>
      </c>
      <c r="N46" s="14">
        <f ca="1">+'Product 7'!O67</f>
        <v>0</v>
      </c>
      <c r="O46" s="14">
        <f ca="1">+'Product 7'!P67</f>
        <v>0</v>
      </c>
      <c r="P46" s="14">
        <f ca="1">+'Product 7'!Q67</f>
        <v>0</v>
      </c>
      <c r="Q46" s="14">
        <f ca="1">+'Product 7'!R67</f>
        <v>0</v>
      </c>
      <c r="R46" s="14">
        <f ca="1">+'Product 7'!S67</f>
        <v>0</v>
      </c>
      <c r="S46" s="14">
        <f ca="1">+'Product 7'!T67</f>
        <v>0</v>
      </c>
      <c r="T46" s="14">
        <f ca="1">+'Product 7'!U67</f>
        <v>0</v>
      </c>
      <c r="U46" s="14">
        <f ca="1">+'Product 7'!V67</f>
        <v>0</v>
      </c>
      <c r="V46" s="14">
        <f ca="1">+'Product 7'!W67</f>
        <v>0</v>
      </c>
      <c r="W46" s="14">
        <f ca="1">+'Product 7'!X67</f>
        <v>0</v>
      </c>
      <c r="X46" s="14">
        <f ca="1">+'Product 7'!Y67</f>
        <v>0</v>
      </c>
      <c r="Y46" s="14">
        <f ca="1">+'Product 7'!Z67</f>
        <v>0</v>
      </c>
      <c r="Z46" s="14">
        <f ca="1">+'Product 7'!AA67</f>
        <v>0</v>
      </c>
      <c r="AA46" s="14">
        <f ca="1">+'Product 7'!AB67</f>
        <v>0</v>
      </c>
      <c r="AB46" s="14">
        <f ca="1">+'Product 7'!AC67</f>
        <v>0</v>
      </c>
      <c r="AC46" s="14">
        <f ca="1">+'Product 7'!AD67</f>
        <v>0</v>
      </c>
      <c r="AD46" s="14">
        <f ca="1">+'Product 7'!AE67</f>
        <v>0</v>
      </c>
      <c r="AE46" s="14">
        <f ca="1">+'Product 7'!AF67</f>
        <v>0</v>
      </c>
      <c r="AF46" s="14">
        <f ca="1">+'Product 7'!AG67</f>
        <v>0</v>
      </c>
      <c r="AG46" s="14">
        <f ca="1">+'Product 7'!AH67</f>
        <v>0</v>
      </c>
      <c r="AH46" s="14">
        <f ca="1">+'Product 7'!AI67</f>
        <v>0</v>
      </c>
      <c r="AI46" s="14">
        <f ca="1">+'Product 7'!AJ67</f>
        <v>0</v>
      </c>
      <c r="AJ46" s="14">
        <f ca="1">+'Product 7'!AK67</f>
        <v>0</v>
      </c>
      <c r="AK46" s="14">
        <f ca="1">+'Product 7'!AL67</f>
        <v>0</v>
      </c>
      <c r="AL46" s="14">
        <f ca="1">+'Product 7'!AM67</f>
        <v>0</v>
      </c>
      <c r="AM46" s="14">
        <f ca="1">+'Product 7'!AN67</f>
        <v>0</v>
      </c>
      <c r="AN46" s="14">
        <f ca="1">+'Product 7'!AO67</f>
        <v>0</v>
      </c>
      <c r="AO46" s="14">
        <f ca="1">+'Product 7'!AP67</f>
        <v>0</v>
      </c>
      <c r="AP46" s="14">
        <f ca="1">+'Product 7'!AQ67</f>
        <v>0</v>
      </c>
      <c r="AQ46" s="14">
        <f ca="1">+'Product 7'!AR67</f>
        <v>0</v>
      </c>
      <c r="AR46" s="14">
        <f ca="1">+'Product 7'!AS67</f>
        <v>0</v>
      </c>
      <c r="AS46" s="14">
        <f ca="1">+'Product 7'!AT67</f>
        <v>0</v>
      </c>
      <c r="AT46" s="14">
        <f ca="1">+'Product 7'!AU67</f>
        <v>0</v>
      </c>
      <c r="AU46" s="14">
        <f ca="1">+'Product 7'!AV67</f>
        <v>0</v>
      </c>
      <c r="AV46" s="14">
        <f ca="1">+'Product 7'!AW67</f>
        <v>0</v>
      </c>
      <c r="AW46" s="14">
        <f ca="1">+'Product 7'!AX67</f>
        <v>0</v>
      </c>
      <c r="AX46" s="14">
        <f ca="1">+'Product 7'!AY67</f>
        <v>0</v>
      </c>
      <c r="AY46" s="14">
        <f ca="1">+'Product 7'!AZ67</f>
        <v>0</v>
      </c>
      <c r="AZ46" s="14">
        <f ca="1">+'Product 7'!BA67</f>
        <v>0</v>
      </c>
      <c r="BA46" s="14">
        <f ca="1">+'Product 7'!BB67</f>
        <v>0</v>
      </c>
      <c r="BB46" s="14">
        <f ca="1">+'Product 7'!BC67</f>
        <v>0</v>
      </c>
    </row>
    <row r="47" spans="1:54" x14ac:dyDescent="0.3">
      <c r="A47" s="13">
        <f>+Voraussetzung!B14</f>
        <v>0</v>
      </c>
      <c r="C47" s="14">
        <f ca="1">+'Product 8'!D67</f>
        <v>0</v>
      </c>
      <c r="D47" s="14">
        <f ca="1">+'Product 8'!E67</f>
        <v>0</v>
      </c>
      <c r="E47" s="14">
        <f ca="1">+'Product 8'!F67</f>
        <v>0</v>
      </c>
      <c r="F47" s="14">
        <f ca="1">+'Product 8'!G67</f>
        <v>0</v>
      </c>
      <c r="G47" s="14">
        <f ca="1">+'Product 8'!H67</f>
        <v>0</v>
      </c>
      <c r="H47" s="14">
        <f ca="1">+'Product 8'!I67</f>
        <v>0</v>
      </c>
      <c r="I47" s="14">
        <f ca="1">+'Product 8'!J67</f>
        <v>0</v>
      </c>
      <c r="J47" s="14">
        <f ca="1">+'Product 8'!K67</f>
        <v>0</v>
      </c>
      <c r="K47" s="14">
        <f ca="1">+'Product 8'!L67</f>
        <v>0</v>
      </c>
      <c r="L47" s="14">
        <f ca="1">+'Product 8'!M67</f>
        <v>0</v>
      </c>
      <c r="M47" s="14">
        <f ca="1">+'Product 8'!N67</f>
        <v>0</v>
      </c>
      <c r="N47" s="14">
        <f ca="1">+'Product 8'!O67</f>
        <v>0</v>
      </c>
      <c r="O47" s="14">
        <f ca="1">+'Product 8'!P67</f>
        <v>0</v>
      </c>
      <c r="P47" s="14">
        <f ca="1">+'Product 8'!Q67</f>
        <v>0</v>
      </c>
      <c r="Q47" s="14">
        <f ca="1">+'Product 8'!R67</f>
        <v>0</v>
      </c>
      <c r="R47" s="14">
        <f ca="1">+'Product 8'!S67</f>
        <v>0</v>
      </c>
      <c r="S47" s="14">
        <f ca="1">+'Product 8'!T67</f>
        <v>0</v>
      </c>
      <c r="T47" s="14">
        <f ca="1">+'Product 8'!U67</f>
        <v>0</v>
      </c>
      <c r="U47" s="14">
        <f ca="1">+'Product 8'!V67</f>
        <v>0</v>
      </c>
      <c r="V47" s="14">
        <f ca="1">+'Product 8'!W67</f>
        <v>0</v>
      </c>
      <c r="W47" s="14">
        <f ca="1">+'Product 8'!X67</f>
        <v>0</v>
      </c>
      <c r="X47" s="14">
        <f ca="1">+'Product 8'!Y67</f>
        <v>0</v>
      </c>
      <c r="Y47" s="14">
        <f ca="1">+'Product 8'!Z67</f>
        <v>0</v>
      </c>
      <c r="Z47" s="14">
        <f ca="1">+'Product 8'!AA67</f>
        <v>0</v>
      </c>
      <c r="AA47" s="14">
        <f ca="1">+'Product 8'!AB67</f>
        <v>0</v>
      </c>
      <c r="AB47" s="14">
        <f ca="1">+'Product 8'!AC67</f>
        <v>0</v>
      </c>
      <c r="AC47" s="14">
        <f ca="1">+'Product 8'!AD67</f>
        <v>0</v>
      </c>
      <c r="AD47" s="14">
        <f ca="1">+'Product 8'!AE67</f>
        <v>0</v>
      </c>
      <c r="AE47" s="14">
        <f ca="1">+'Product 8'!AF67</f>
        <v>0</v>
      </c>
      <c r="AF47" s="14">
        <f ca="1">+'Product 8'!AG67</f>
        <v>0</v>
      </c>
      <c r="AG47" s="14">
        <f ca="1">+'Product 8'!AH67</f>
        <v>0</v>
      </c>
      <c r="AH47" s="14">
        <f ca="1">+'Product 8'!AI67</f>
        <v>0</v>
      </c>
      <c r="AI47" s="14">
        <f ca="1">+'Product 8'!AJ67</f>
        <v>0</v>
      </c>
      <c r="AJ47" s="14">
        <f ca="1">+'Product 8'!AK67</f>
        <v>0</v>
      </c>
      <c r="AK47" s="14">
        <f ca="1">+'Product 8'!AL67</f>
        <v>0</v>
      </c>
      <c r="AL47" s="14">
        <f ca="1">+'Product 8'!AM67</f>
        <v>0</v>
      </c>
      <c r="AM47" s="14">
        <f ca="1">+'Product 8'!AN67</f>
        <v>0</v>
      </c>
      <c r="AN47" s="14">
        <f ca="1">+'Product 8'!AO67</f>
        <v>0</v>
      </c>
      <c r="AO47" s="14">
        <f ca="1">+'Product 8'!AP67</f>
        <v>0</v>
      </c>
      <c r="AP47" s="14">
        <f ca="1">+'Product 8'!AQ67</f>
        <v>0</v>
      </c>
      <c r="AQ47" s="14">
        <f ca="1">+'Product 8'!AR67</f>
        <v>0</v>
      </c>
      <c r="AR47" s="14">
        <f ca="1">+'Product 8'!AS67</f>
        <v>0</v>
      </c>
      <c r="AS47" s="14">
        <f ca="1">+'Product 8'!AT67</f>
        <v>0</v>
      </c>
      <c r="AT47" s="14">
        <f ca="1">+'Product 8'!AU67</f>
        <v>0</v>
      </c>
      <c r="AU47" s="14">
        <f ca="1">+'Product 8'!AV67</f>
        <v>0</v>
      </c>
      <c r="AV47" s="14">
        <f ca="1">+'Product 8'!AW67</f>
        <v>0</v>
      </c>
      <c r="AW47" s="14">
        <f ca="1">+'Product 8'!AX67</f>
        <v>0</v>
      </c>
      <c r="AX47" s="14">
        <f ca="1">+'Product 8'!AY67</f>
        <v>0</v>
      </c>
      <c r="AY47" s="14">
        <f ca="1">+'Product 8'!AZ67</f>
        <v>0</v>
      </c>
      <c r="AZ47" s="14">
        <f ca="1">+'Product 8'!BA67</f>
        <v>0</v>
      </c>
      <c r="BA47" s="14">
        <f ca="1">+'Product 8'!BB67</f>
        <v>0</v>
      </c>
      <c r="BB47" s="14">
        <f ca="1">+'Product 8'!BC67</f>
        <v>0</v>
      </c>
    </row>
    <row r="48" spans="1:54" x14ac:dyDescent="0.3">
      <c r="A48" s="13">
        <f>+Voraussetzung!B15</f>
        <v>0</v>
      </c>
      <c r="C48" s="14">
        <f ca="1">+'Product 9'!D67</f>
        <v>0</v>
      </c>
      <c r="D48" s="14">
        <f ca="1">+'Product 9'!E67</f>
        <v>0</v>
      </c>
      <c r="E48" s="14">
        <f ca="1">+'Product 9'!F67</f>
        <v>0</v>
      </c>
      <c r="F48" s="14">
        <f ca="1">+'Product 9'!G67</f>
        <v>0</v>
      </c>
      <c r="G48" s="14">
        <f ca="1">+'Product 9'!H67</f>
        <v>0</v>
      </c>
      <c r="H48" s="14">
        <f ca="1">+'Product 9'!I67</f>
        <v>0</v>
      </c>
      <c r="I48" s="14">
        <f ca="1">+'Product 9'!J67</f>
        <v>0</v>
      </c>
      <c r="J48" s="14">
        <f ca="1">+'Product 9'!K67</f>
        <v>0</v>
      </c>
      <c r="K48" s="14">
        <f ca="1">+'Product 9'!L67</f>
        <v>0</v>
      </c>
      <c r="L48" s="14">
        <f ca="1">+'Product 9'!M67</f>
        <v>0</v>
      </c>
      <c r="M48" s="14">
        <f ca="1">+'Product 9'!N67</f>
        <v>0</v>
      </c>
      <c r="N48" s="14">
        <f ca="1">+'Product 9'!O67</f>
        <v>0</v>
      </c>
      <c r="O48" s="14">
        <f ca="1">+'Product 9'!P67</f>
        <v>0</v>
      </c>
      <c r="P48" s="14">
        <f ca="1">+'Product 9'!Q67</f>
        <v>0</v>
      </c>
      <c r="Q48" s="14">
        <f ca="1">+'Product 9'!R67</f>
        <v>0</v>
      </c>
      <c r="R48" s="14">
        <f ca="1">+'Product 9'!S67</f>
        <v>0</v>
      </c>
      <c r="S48" s="14">
        <f ca="1">+'Product 9'!T67</f>
        <v>0</v>
      </c>
      <c r="T48" s="14">
        <f ca="1">+'Product 9'!U67</f>
        <v>0</v>
      </c>
      <c r="U48" s="14">
        <f ca="1">+'Product 9'!V67</f>
        <v>0</v>
      </c>
      <c r="V48" s="14">
        <f ca="1">+'Product 9'!W67</f>
        <v>0</v>
      </c>
      <c r="W48" s="14">
        <f ca="1">+'Product 9'!X67</f>
        <v>0</v>
      </c>
      <c r="X48" s="14">
        <f ca="1">+'Product 9'!Y67</f>
        <v>0</v>
      </c>
      <c r="Y48" s="14">
        <f ca="1">+'Product 9'!Z67</f>
        <v>0</v>
      </c>
      <c r="Z48" s="14">
        <f ca="1">+'Product 9'!AA67</f>
        <v>0</v>
      </c>
      <c r="AA48" s="14">
        <f ca="1">+'Product 9'!AB67</f>
        <v>0</v>
      </c>
      <c r="AB48" s="14">
        <f ca="1">+'Product 9'!AC67</f>
        <v>0</v>
      </c>
      <c r="AC48" s="14">
        <f ca="1">+'Product 9'!AD67</f>
        <v>0</v>
      </c>
      <c r="AD48" s="14">
        <f ca="1">+'Product 9'!AE67</f>
        <v>0</v>
      </c>
      <c r="AE48" s="14">
        <f ca="1">+'Product 9'!AF67</f>
        <v>0</v>
      </c>
      <c r="AF48" s="14">
        <f ca="1">+'Product 9'!AG67</f>
        <v>0</v>
      </c>
      <c r="AG48" s="14">
        <f ca="1">+'Product 9'!AH67</f>
        <v>0</v>
      </c>
      <c r="AH48" s="14">
        <f ca="1">+'Product 9'!AI67</f>
        <v>0</v>
      </c>
      <c r="AI48" s="14">
        <f ca="1">+'Product 9'!AJ67</f>
        <v>0</v>
      </c>
      <c r="AJ48" s="14">
        <f ca="1">+'Product 9'!AK67</f>
        <v>0</v>
      </c>
      <c r="AK48" s="14">
        <f ca="1">+'Product 9'!AL67</f>
        <v>0</v>
      </c>
      <c r="AL48" s="14">
        <f ca="1">+'Product 9'!AM67</f>
        <v>0</v>
      </c>
      <c r="AM48" s="14">
        <f ca="1">+'Product 9'!AN67</f>
        <v>0</v>
      </c>
      <c r="AN48" s="14">
        <f ca="1">+'Product 9'!AO67</f>
        <v>0</v>
      </c>
      <c r="AO48" s="14">
        <f ca="1">+'Product 9'!AP67</f>
        <v>0</v>
      </c>
      <c r="AP48" s="14">
        <f ca="1">+'Product 9'!AQ67</f>
        <v>0</v>
      </c>
      <c r="AQ48" s="14">
        <f ca="1">+'Product 9'!AR67</f>
        <v>0</v>
      </c>
      <c r="AR48" s="14">
        <f ca="1">+'Product 9'!AS67</f>
        <v>0</v>
      </c>
      <c r="AS48" s="14">
        <f ca="1">+'Product 9'!AT67</f>
        <v>0</v>
      </c>
      <c r="AT48" s="14">
        <f ca="1">+'Product 9'!AU67</f>
        <v>0</v>
      </c>
      <c r="AU48" s="14">
        <f ca="1">+'Product 9'!AV67</f>
        <v>0</v>
      </c>
      <c r="AV48" s="14">
        <f ca="1">+'Product 9'!AW67</f>
        <v>0</v>
      </c>
      <c r="AW48" s="14">
        <f ca="1">+'Product 9'!AX67</f>
        <v>0</v>
      </c>
      <c r="AX48" s="14">
        <f ca="1">+'Product 9'!AY67</f>
        <v>0</v>
      </c>
      <c r="AY48" s="14">
        <f ca="1">+'Product 9'!AZ67</f>
        <v>0</v>
      </c>
      <c r="AZ48" s="14">
        <f ca="1">+'Product 9'!BA67</f>
        <v>0</v>
      </c>
      <c r="BA48" s="14">
        <f ca="1">+'Product 9'!BB67</f>
        <v>0</v>
      </c>
      <c r="BB48" s="14">
        <f ca="1">+'Product 9'!BC67</f>
        <v>0</v>
      </c>
    </row>
    <row r="49" spans="1:54" x14ac:dyDescent="0.3">
      <c r="A49" s="13">
        <f>+Voraussetzung!B16</f>
        <v>0</v>
      </c>
      <c r="C49" s="14">
        <f ca="1">+'Product 10'!D67</f>
        <v>0</v>
      </c>
      <c r="D49" s="14">
        <f ca="1">+'Product 10'!E67</f>
        <v>0</v>
      </c>
      <c r="E49" s="14">
        <f ca="1">+'Product 10'!F67</f>
        <v>0</v>
      </c>
      <c r="F49" s="14">
        <f ca="1">+'Product 10'!G67</f>
        <v>0</v>
      </c>
      <c r="G49" s="14">
        <f ca="1">+'Product 10'!H67</f>
        <v>0</v>
      </c>
      <c r="H49" s="14">
        <f ca="1">+'Product 10'!I67</f>
        <v>0</v>
      </c>
      <c r="I49" s="14">
        <f ca="1">+'Product 10'!J67</f>
        <v>0</v>
      </c>
      <c r="J49" s="14">
        <f ca="1">+'Product 10'!K67</f>
        <v>0</v>
      </c>
      <c r="K49" s="14">
        <f ca="1">+'Product 10'!L67</f>
        <v>0</v>
      </c>
      <c r="L49" s="14">
        <f ca="1">+'Product 10'!M67</f>
        <v>0</v>
      </c>
      <c r="M49" s="14">
        <f ca="1">+'Product 10'!N67</f>
        <v>0</v>
      </c>
      <c r="N49" s="14">
        <f ca="1">+'Product 10'!O67</f>
        <v>0</v>
      </c>
      <c r="O49" s="14">
        <f ca="1">+'Product 10'!P67</f>
        <v>0</v>
      </c>
      <c r="P49" s="14">
        <f ca="1">+'Product 10'!Q67</f>
        <v>0</v>
      </c>
      <c r="Q49" s="14">
        <f ca="1">+'Product 10'!R67</f>
        <v>0</v>
      </c>
      <c r="R49" s="14">
        <f ca="1">+'Product 10'!S67</f>
        <v>0</v>
      </c>
      <c r="S49" s="14">
        <f ca="1">+'Product 10'!T67</f>
        <v>0</v>
      </c>
      <c r="T49" s="14">
        <f ca="1">+'Product 10'!U67</f>
        <v>0</v>
      </c>
      <c r="U49" s="14">
        <f ca="1">+'Product 10'!V67</f>
        <v>0</v>
      </c>
      <c r="V49" s="14">
        <f ca="1">+'Product 10'!W67</f>
        <v>0</v>
      </c>
      <c r="W49" s="14">
        <f ca="1">+'Product 10'!X67</f>
        <v>0</v>
      </c>
      <c r="X49" s="14">
        <f ca="1">+'Product 10'!Y67</f>
        <v>0</v>
      </c>
      <c r="Y49" s="14">
        <f ca="1">+'Product 10'!Z67</f>
        <v>0</v>
      </c>
      <c r="Z49" s="14">
        <f ca="1">+'Product 10'!AA67</f>
        <v>0</v>
      </c>
      <c r="AA49" s="14">
        <f ca="1">+'Product 10'!AB67</f>
        <v>0</v>
      </c>
      <c r="AB49" s="14">
        <f ca="1">+'Product 10'!AC67</f>
        <v>0</v>
      </c>
      <c r="AC49" s="14">
        <f ca="1">+'Product 10'!AD67</f>
        <v>0</v>
      </c>
      <c r="AD49" s="14">
        <f ca="1">+'Product 10'!AE67</f>
        <v>0</v>
      </c>
      <c r="AE49" s="14">
        <f ca="1">+'Product 10'!AF67</f>
        <v>0</v>
      </c>
      <c r="AF49" s="14">
        <f ca="1">+'Product 10'!AG67</f>
        <v>0</v>
      </c>
      <c r="AG49" s="14">
        <f ca="1">+'Product 10'!AH67</f>
        <v>0</v>
      </c>
      <c r="AH49" s="14">
        <f ca="1">+'Product 10'!AI67</f>
        <v>0</v>
      </c>
      <c r="AI49" s="14">
        <f ca="1">+'Product 10'!AJ67</f>
        <v>0</v>
      </c>
      <c r="AJ49" s="14">
        <f ca="1">+'Product 10'!AK67</f>
        <v>0</v>
      </c>
      <c r="AK49" s="14">
        <f ca="1">+'Product 10'!AL67</f>
        <v>0</v>
      </c>
      <c r="AL49" s="14">
        <f ca="1">+'Product 10'!AM67</f>
        <v>0</v>
      </c>
      <c r="AM49" s="14">
        <f ca="1">+'Product 10'!AN67</f>
        <v>0</v>
      </c>
      <c r="AN49" s="14">
        <f ca="1">+'Product 10'!AO67</f>
        <v>0</v>
      </c>
      <c r="AO49" s="14">
        <f ca="1">+'Product 10'!AP67</f>
        <v>0</v>
      </c>
      <c r="AP49" s="14">
        <f ca="1">+'Product 10'!AQ67</f>
        <v>0</v>
      </c>
      <c r="AQ49" s="14">
        <f ca="1">+'Product 10'!AR67</f>
        <v>0</v>
      </c>
      <c r="AR49" s="14">
        <f ca="1">+'Product 10'!AS67</f>
        <v>0</v>
      </c>
      <c r="AS49" s="14">
        <f ca="1">+'Product 10'!AT67</f>
        <v>0</v>
      </c>
      <c r="AT49" s="14">
        <f ca="1">+'Product 10'!AU67</f>
        <v>0</v>
      </c>
      <c r="AU49" s="14">
        <f ca="1">+'Product 10'!AV67</f>
        <v>0</v>
      </c>
      <c r="AV49" s="14">
        <f ca="1">+'Product 10'!AW67</f>
        <v>0</v>
      </c>
      <c r="AW49" s="14">
        <f ca="1">+'Product 10'!AX67</f>
        <v>0</v>
      </c>
      <c r="AX49" s="14">
        <f ca="1">+'Product 10'!AY67</f>
        <v>0</v>
      </c>
      <c r="AY49" s="14">
        <f ca="1">+'Product 10'!AZ67</f>
        <v>0</v>
      </c>
      <c r="AZ49" s="14">
        <f ca="1">+'Product 10'!BA67</f>
        <v>0</v>
      </c>
      <c r="BA49" s="14">
        <f ca="1">+'Product 10'!BB67</f>
        <v>0</v>
      </c>
      <c r="BB49" s="14">
        <f ca="1">+'Product 10'!BC67</f>
        <v>0</v>
      </c>
    </row>
    <row r="50" spans="1:54" x14ac:dyDescent="0.3">
      <c r="A50" s="13">
        <f>+Voraussetzung!B17</f>
        <v>0</v>
      </c>
      <c r="C50" s="14">
        <f ca="1">+'Product 11'!D67</f>
        <v>0</v>
      </c>
      <c r="D50" s="14">
        <f ca="1">+'Product 11'!E67</f>
        <v>0</v>
      </c>
      <c r="E50" s="14">
        <f ca="1">+'Product 11'!F67</f>
        <v>0</v>
      </c>
      <c r="F50" s="14">
        <f ca="1">+'Product 11'!G67</f>
        <v>0</v>
      </c>
      <c r="G50" s="14">
        <f ca="1">+'Product 11'!H67</f>
        <v>0</v>
      </c>
      <c r="H50" s="14">
        <f ca="1">+'Product 11'!I67</f>
        <v>0</v>
      </c>
      <c r="I50" s="14">
        <f ca="1">+'Product 11'!J67</f>
        <v>0</v>
      </c>
      <c r="J50" s="14">
        <f ca="1">+'Product 11'!K67</f>
        <v>0</v>
      </c>
      <c r="K50" s="14">
        <f ca="1">+'Product 11'!L67</f>
        <v>0</v>
      </c>
      <c r="L50" s="14">
        <f ca="1">+'Product 11'!M67</f>
        <v>0</v>
      </c>
      <c r="M50" s="14">
        <f ca="1">+'Product 11'!N67</f>
        <v>0</v>
      </c>
      <c r="N50" s="14">
        <f ca="1">+'Product 11'!O67</f>
        <v>0</v>
      </c>
      <c r="O50" s="14">
        <f ca="1">+'Product 11'!P67</f>
        <v>0</v>
      </c>
      <c r="P50" s="14">
        <f ca="1">+'Product 11'!Q67</f>
        <v>0</v>
      </c>
      <c r="Q50" s="14">
        <f ca="1">+'Product 11'!R67</f>
        <v>0</v>
      </c>
      <c r="R50" s="14">
        <f ca="1">+'Product 11'!S67</f>
        <v>0</v>
      </c>
      <c r="S50" s="14">
        <f ca="1">+'Product 11'!T67</f>
        <v>0</v>
      </c>
      <c r="T50" s="14">
        <f ca="1">+'Product 11'!U67</f>
        <v>0</v>
      </c>
      <c r="U50" s="14">
        <f ca="1">+'Product 11'!V67</f>
        <v>0</v>
      </c>
      <c r="V50" s="14">
        <f ca="1">+'Product 11'!W67</f>
        <v>0</v>
      </c>
      <c r="W50" s="14">
        <f ca="1">+'Product 11'!X67</f>
        <v>0</v>
      </c>
      <c r="X50" s="14">
        <f ca="1">+'Product 11'!Y67</f>
        <v>0</v>
      </c>
      <c r="Y50" s="14">
        <f ca="1">+'Product 11'!Z67</f>
        <v>0</v>
      </c>
      <c r="Z50" s="14">
        <f ca="1">+'Product 11'!AA67</f>
        <v>0</v>
      </c>
      <c r="AA50" s="14">
        <f ca="1">+'Product 11'!AB67</f>
        <v>0</v>
      </c>
      <c r="AB50" s="14">
        <f ca="1">+'Product 11'!AC67</f>
        <v>0</v>
      </c>
      <c r="AC50" s="14">
        <f ca="1">+'Product 11'!AD67</f>
        <v>0</v>
      </c>
      <c r="AD50" s="14">
        <f ca="1">+'Product 11'!AE67</f>
        <v>0</v>
      </c>
      <c r="AE50" s="14">
        <f ca="1">+'Product 11'!AF67</f>
        <v>0</v>
      </c>
      <c r="AF50" s="14">
        <f ca="1">+'Product 11'!AG67</f>
        <v>0</v>
      </c>
      <c r="AG50" s="14">
        <f ca="1">+'Product 11'!AH67</f>
        <v>0</v>
      </c>
      <c r="AH50" s="14">
        <f ca="1">+'Product 11'!AI67</f>
        <v>0</v>
      </c>
      <c r="AI50" s="14">
        <f ca="1">+'Product 11'!AJ67</f>
        <v>0</v>
      </c>
      <c r="AJ50" s="14">
        <f ca="1">+'Product 11'!AK67</f>
        <v>0</v>
      </c>
      <c r="AK50" s="14">
        <f ca="1">+'Product 11'!AL67</f>
        <v>0</v>
      </c>
      <c r="AL50" s="14">
        <f ca="1">+'Product 11'!AM67</f>
        <v>0</v>
      </c>
      <c r="AM50" s="14">
        <f ca="1">+'Product 11'!AN67</f>
        <v>0</v>
      </c>
      <c r="AN50" s="14">
        <f ca="1">+'Product 11'!AO67</f>
        <v>0</v>
      </c>
      <c r="AO50" s="14">
        <f ca="1">+'Product 11'!AP67</f>
        <v>0</v>
      </c>
      <c r="AP50" s="14">
        <f ca="1">+'Product 11'!AQ67</f>
        <v>0</v>
      </c>
      <c r="AQ50" s="14">
        <f ca="1">+'Product 11'!AR67</f>
        <v>0</v>
      </c>
      <c r="AR50" s="14">
        <f ca="1">+'Product 11'!AS67</f>
        <v>0</v>
      </c>
      <c r="AS50" s="14">
        <f ca="1">+'Product 11'!AT67</f>
        <v>0</v>
      </c>
      <c r="AT50" s="14">
        <f ca="1">+'Product 11'!AU67</f>
        <v>0</v>
      </c>
      <c r="AU50" s="14">
        <f ca="1">+'Product 11'!AV67</f>
        <v>0</v>
      </c>
      <c r="AV50" s="14">
        <f ca="1">+'Product 11'!AW67</f>
        <v>0</v>
      </c>
      <c r="AW50" s="14">
        <f ca="1">+'Product 11'!AX67</f>
        <v>0</v>
      </c>
      <c r="AX50" s="14">
        <f ca="1">+'Product 11'!AY67</f>
        <v>0</v>
      </c>
      <c r="AY50" s="14">
        <f ca="1">+'Product 11'!AZ67</f>
        <v>0</v>
      </c>
      <c r="AZ50" s="14">
        <f ca="1">+'Product 11'!BA67</f>
        <v>0</v>
      </c>
      <c r="BA50" s="14">
        <f ca="1">+'Product 11'!BB67</f>
        <v>0</v>
      </c>
      <c r="BB50" s="14">
        <f ca="1">+'Product 11'!BC67</f>
        <v>0</v>
      </c>
    </row>
    <row r="51" spans="1:54" x14ac:dyDescent="0.3">
      <c r="A51" s="13">
        <f>+Voraussetzung!B18</f>
        <v>0</v>
      </c>
      <c r="C51" s="14">
        <f ca="1">+'Product 12'!D67</f>
        <v>0</v>
      </c>
      <c r="D51" s="14">
        <f ca="1">+'Product 12'!E67</f>
        <v>0</v>
      </c>
      <c r="E51" s="14">
        <f ca="1">+'Product 12'!F67</f>
        <v>0</v>
      </c>
      <c r="F51" s="14">
        <f ca="1">+'Product 12'!G67</f>
        <v>0</v>
      </c>
      <c r="G51" s="14">
        <f ca="1">+'Product 12'!H67</f>
        <v>0</v>
      </c>
      <c r="H51" s="14">
        <f ca="1">+'Product 12'!I67</f>
        <v>0</v>
      </c>
      <c r="I51" s="14">
        <f ca="1">+'Product 12'!J67</f>
        <v>0</v>
      </c>
      <c r="J51" s="14">
        <f ca="1">+'Product 12'!K67</f>
        <v>0</v>
      </c>
      <c r="K51" s="14">
        <f ca="1">+'Product 12'!L67</f>
        <v>0</v>
      </c>
      <c r="L51" s="14">
        <f ca="1">+'Product 12'!M67</f>
        <v>0</v>
      </c>
      <c r="M51" s="14">
        <f ca="1">+'Product 12'!N67</f>
        <v>0</v>
      </c>
      <c r="N51" s="14">
        <f ca="1">+'Product 12'!O67</f>
        <v>0</v>
      </c>
      <c r="O51" s="14">
        <f ca="1">+'Product 12'!P67</f>
        <v>0</v>
      </c>
      <c r="P51" s="14">
        <f ca="1">+'Product 12'!Q67</f>
        <v>0</v>
      </c>
      <c r="Q51" s="14">
        <f ca="1">+'Product 12'!R67</f>
        <v>0</v>
      </c>
      <c r="R51" s="14">
        <f ca="1">+'Product 12'!S67</f>
        <v>0</v>
      </c>
      <c r="S51" s="14">
        <f ca="1">+'Product 12'!T67</f>
        <v>0</v>
      </c>
      <c r="T51" s="14">
        <f ca="1">+'Product 12'!U67</f>
        <v>0</v>
      </c>
      <c r="U51" s="14">
        <f ca="1">+'Product 12'!V67</f>
        <v>0</v>
      </c>
      <c r="V51" s="14">
        <f ca="1">+'Product 12'!W67</f>
        <v>0</v>
      </c>
      <c r="W51" s="14">
        <f ca="1">+'Product 12'!X67</f>
        <v>0</v>
      </c>
      <c r="X51" s="14">
        <f ca="1">+'Product 12'!Y67</f>
        <v>0</v>
      </c>
      <c r="Y51" s="14">
        <f ca="1">+'Product 12'!Z67</f>
        <v>0</v>
      </c>
      <c r="Z51" s="14">
        <f ca="1">+'Product 12'!AA67</f>
        <v>0</v>
      </c>
      <c r="AA51" s="14">
        <f ca="1">+'Product 12'!AB67</f>
        <v>0</v>
      </c>
      <c r="AB51" s="14">
        <f ca="1">+'Product 12'!AC67</f>
        <v>0</v>
      </c>
      <c r="AC51" s="14">
        <f ca="1">+'Product 12'!AD67</f>
        <v>0</v>
      </c>
      <c r="AD51" s="14">
        <f ca="1">+'Product 12'!AE67</f>
        <v>0</v>
      </c>
      <c r="AE51" s="14">
        <f ca="1">+'Product 12'!AF67</f>
        <v>0</v>
      </c>
      <c r="AF51" s="14">
        <f ca="1">+'Product 12'!AG67</f>
        <v>0</v>
      </c>
      <c r="AG51" s="14">
        <f ca="1">+'Product 12'!AH67</f>
        <v>0</v>
      </c>
      <c r="AH51" s="14">
        <f ca="1">+'Product 12'!AI67</f>
        <v>0</v>
      </c>
      <c r="AI51" s="14">
        <f ca="1">+'Product 12'!AJ67</f>
        <v>0</v>
      </c>
      <c r="AJ51" s="14">
        <f ca="1">+'Product 12'!AK67</f>
        <v>0</v>
      </c>
      <c r="AK51" s="14">
        <f ca="1">+'Product 12'!AL67</f>
        <v>0</v>
      </c>
      <c r="AL51" s="14">
        <f ca="1">+'Product 12'!AM67</f>
        <v>0</v>
      </c>
      <c r="AM51" s="14">
        <f ca="1">+'Product 12'!AN67</f>
        <v>0</v>
      </c>
      <c r="AN51" s="14">
        <f ca="1">+'Product 12'!AO67</f>
        <v>0</v>
      </c>
      <c r="AO51" s="14">
        <f ca="1">+'Product 12'!AP67</f>
        <v>0</v>
      </c>
      <c r="AP51" s="14">
        <f ca="1">+'Product 12'!AQ67</f>
        <v>0</v>
      </c>
      <c r="AQ51" s="14">
        <f ca="1">+'Product 12'!AR67</f>
        <v>0</v>
      </c>
      <c r="AR51" s="14">
        <f ca="1">+'Product 12'!AS67</f>
        <v>0</v>
      </c>
      <c r="AS51" s="14">
        <f ca="1">+'Product 12'!AT67</f>
        <v>0</v>
      </c>
      <c r="AT51" s="14">
        <f ca="1">+'Product 12'!AU67</f>
        <v>0</v>
      </c>
      <c r="AU51" s="14">
        <f ca="1">+'Product 12'!AV67</f>
        <v>0</v>
      </c>
      <c r="AV51" s="14">
        <f ca="1">+'Product 12'!AW67</f>
        <v>0</v>
      </c>
      <c r="AW51" s="14">
        <f ca="1">+'Product 12'!AX67</f>
        <v>0</v>
      </c>
      <c r="AX51" s="14">
        <f ca="1">+'Product 12'!AY67</f>
        <v>0</v>
      </c>
      <c r="AY51" s="14">
        <f ca="1">+'Product 12'!AZ67</f>
        <v>0</v>
      </c>
      <c r="AZ51" s="14">
        <f ca="1">+'Product 12'!BA67</f>
        <v>0</v>
      </c>
      <c r="BA51" s="14">
        <f ca="1">+'Product 12'!BB67</f>
        <v>0</v>
      </c>
      <c r="BB51" s="14">
        <f ca="1">+'Product 12'!BC67</f>
        <v>0</v>
      </c>
    </row>
    <row r="52" spans="1:54" x14ac:dyDescent="0.3">
      <c r="A52" s="13">
        <f>+Voraussetzung!B19</f>
        <v>0</v>
      </c>
      <c r="C52" s="14">
        <f ca="1">+'Product 13'!D67</f>
        <v>0</v>
      </c>
      <c r="D52" s="14">
        <f ca="1">+'Product 13'!E67</f>
        <v>0</v>
      </c>
      <c r="E52" s="14">
        <f ca="1">+'Product 13'!F67</f>
        <v>0</v>
      </c>
      <c r="F52" s="14">
        <f ca="1">+'Product 13'!G67</f>
        <v>0</v>
      </c>
      <c r="G52" s="14">
        <f ca="1">+'Product 13'!H67</f>
        <v>0</v>
      </c>
      <c r="H52" s="14">
        <f ca="1">+'Product 13'!I67</f>
        <v>0</v>
      </c>
      <c r="I52" s="14">
        <f ca="1">+'Product 13'!J67</f>
        <v>0</v>
      </c>
      <c r="J52" s="14">
        <f ca="1">+'Product 13'!K67</f>
        <v>0</v>
      </c>
      <c r="K52" s="14">
        <f ca="1">+'Product 13'!L67</f>
        <v>0</v>
      </c>
      <c r="L52" s="14">
        <f ca="1">+'Product 13'!M67</f>
        <v>0</v>
      </c>
      <c r="M52" s="14">
        <f ca="1">+'Product 13'!N67</f>
        <v>0</v>
      </c>
      <c r="N52" s="14">
        <f ca="1">+'Product 13'!O67</f>
        <v>0</v>
      </c>
      <c r="O52" s="14">
        <f ca="1">+'Product 13'!P67</f>
        <v>0</v>
      </c>
      <c r="P52" s="14">
        <f ca="1">+'Product 13'!Q67</f>
        <v>0</v>
      </c>
      <c r="Q52" s="14">
        <f ca="1">+'Product 13'!R67</f>
        <v>0</v>
      </c>
      <c r="R52" s="14">
        <f ca="1">+'Product 13'!S67</f>
        <v>0</v>
      </c>
      <c r="S52" s="14">
        <f ca="1">+'Product 13'!T67</f>
        <v>0</v>
      </c>
      <c r="T52" s="14">
        <f ca="1">+'Product 13'!U67</f>
        <v>0</v>
      </c>
      <c r="U52" s="14">
        <f ca="1">+'Product 13'!V67</f>
        <v>0</v>
      </c>
      <c r="V52" s="14">
        <f ca="1">+'Product 13'!W67</f>
        <v>0</v>
      </c>
      <c r="W52" s="14">
        <f ca="1">+'Product 13'!X67</f>
        <v>0</v>
      </c>
      <c r="X52" s="14">
        <f ca="1">+'Product 13'!Y67</f>
        <v>0</v>
      </c>
      <c r="Y52" s="14">
        <f ca="1">+'Product 13'!Z67</f>
        <v>0</v>
      </c>
      <c r="Z52" s="14">
        <f ca="1">+'Product 13'!AA67</f>
        <v>0</v>
      </c>
      <c r="AA52" s="14">
        <f ca="1">+'Product 13'!AB67</f>
        <v>0</v>
      </c>
      <c r="AB52" s="14">
        <f ca="1">+'Product 13'!AC67</f>
        <v>0</v>
      </c>
      <c r="AC52" s="14">
        <f ca="1">+'Product 13'!AD67</f>
        <v>0</v>
      </c>
      <c r="AD52" s="14">
        <f ca="1">+'Product 13'!AE67</f>
        <v>0</v>
      </c>
      <c r="AE52" s="14">
        <f ca="1">+'Product 13'!AF67</f>
        <v>0</v>
      </c>
      <c r="AF52" s="14">
        <f ca="1">+'Product 13'!AG67</f>
        <v>0</v>
      </c>
      <c r="AG52" s="14">
        <f ca="1">+'Product 13'!AH67</f>
        <v>0</v>
      </c>
      <c r="AH52" s="14">
        <f ca="1">+'Product 13'!AI67</f>
        <v>0</v>
      </c>
      <c r="AI52" s="14">
        <f ca="1">+'Product 13'!AJ67</f>
        <v>0</v>
      </c>
      <c r="AJ52" s="14">
        <f ca="1">+'Product 13'!AK67</f>
        <v>0</v>
      </c>
      <c r="AK52" s="14">
        <f ca="1">+'Product 13'!AL67</f>
        <v>0</v>
      </c>
      <c r="AL52" s="14">
        <f ca="1">+'Product 13'!AM67</f>
        <v>0</v>
      </c>
      <c r="AM52" s="14">
        <f ca="1">+'Product 13'!AN67</f>
        <v>0</v>
      </c>
      <c r="AN52" s="14">
        <f ca="1">+'Product 13'!AO67</f>
        <v>0</v>
      </c>
      <c r="AO52" s="14">
        <f ca="1">+'Product 13'!AP67</f>
        <v>0</v>
      </c>
      <c r="AP52" s="14">
        <f ca="1">+'Product 13'!AQ67</f>
        <v>0</v>
      </c>
      <c r="AQ52" s="14">
        <f ca="1">+'Product 13'!AR67</f>
        <v>0</v>
      </c>
      <c r="AR52" s="14">
        <f ca="1">+'Product 13'!AS67</f>
        <v>0</v>
      </c>
      <c r="AS52" s="14">
        <f ca="1">+'Product 13'!AT67</f>
        <v>0</v>
      </c>
      <c r="AT52" s="14">
        <f ca="1">+'Product 13'!AU67</f>
        <v>0</v>
      </c>
      <c r="AU52" s="14">
        <f ca="1">+'Product 13'!AV67</f>
        <v>0</v>
      </c>
      <c r="AV52" s="14">
        <f ca="1">+'Product 13'!AW67</f>
        <v>0</v>
      </c>
      <c r="AW52" s="14">
        <f ca="1">+'Product 13'!AX67</f>
        <v>0</v>
      </c>
      <c r="AX52" s="14">
        <f ca="1">+'Product 13'!AY67</f>
        <v>0</v>
      </c>
      <c r="AY52" s="14">
        <f ca="1">+'Product 13'!AZ67</f>
        <v>0</v>
      </c>
      <c r="AZ52" s="14">
        <f ca="1">+'Product 13'!BA67</f>
        <v>0</v>
      </c>
      <c r="BA52" s="14">
        <f ca="1">+'Product 13'!BB67</f>
        <v>0</v>
      </c>
      <c r="BB52" s="14">
        <f ca="1">+'Product 13'!BC67</f>
        <v>0</v>
      </c>
    </row>
    <row r="53" spans="1:54" x14ac:dyDescent="0.3">
      <c r="A53" s="13">
        <f>+Voraussetzung!B20</f>
        <v>0</v>
      </c>
      <c r="C53" s="14">
        <f ca="1">+'Product 14'!D67</f>
        <v>0</v>
      </c>
      <c r="D53" s="14">
        <f ca="1">+'Product 14'!E67</f>
        <v>0</v>
      </c>
      <c r="E53" s="14">
        <f ca="1">+'Product 14'!F67</f>
        <v>0</v>
      </c>
      <c r="F53" s="14">
        <f ca="1">+'Product 14'!G67</f>
        <v>0</v>
      </c>
      <c r="G53" s="14">
        <f ca="1">+'Product 14'!H67</f>
        <v>0</v>
      </c>
      <c r="H53" s="14">
        <f ca="1">+'Product 14'!I67</f>
        <v>0</v>
      </c>
      <c r="I53" s="14">
        <f ca="1">+'Product 14'!J67</f>
        <v>0</v>
      </c>
      <c r="J53" s="14">
        <f ca="1">+'Product 14'!K67</f>
        <v>0</v>
      </c>
      <c r="K53" s="14">
        <f ca="1">+'Product 14'!L67</f>
        <v>0</v>
      </c>
      <c r="L53" s="14">
        <f ca="1">+'Product 14'!M67</f>
        <v>0</v>
      </c>
      <c r="M53" s="14">
        <f ca="1">+'Product 14'!N67</f>
        <v>0</v>
      </c>
      <c r="N53" s="14">
        <f ca="1">+'Product 14'!O67</f>
        <v>0</v>
      </c>
      <c r="O53" s="14">
        <f ca="1">+'Product 14'!P67</f>
        <v>0</v>
      </c>
      <c r="P53" s="14">
        <f ca="1">+'Product 14'!Q67</f>
        <v>0</v>
      </c>
      <c r="Q53" s="14">
        <f ca="1">+'Product 14'!R67</f>
        <v>0</v>
      </c>
      <c r="R53" s="14">
        <f ca="1">+'Product 14'!S67</f>
        <v>0</v>
      </c>
      <c r="S53" s="14">
        <f ca="1">+'Product 14'!T67</f>
        <v>0</v>
      </c>
      <c r="T53" s="14">
        <f ca="1">+'Product 14'!U67</f>
        <v>0</v>
      </c>
      <c r="U53" s="14">
        <f ca="1">+'Product 14'!V67</f>
        <v>0</v>
      </c>
      <c r="V53" s="14">
        <f ca="1">+'Product 14'!W67</f>
        <v>0</v>
      </c>
      <c r="W53" s="14">
        <f ca="1">+'Product 14'!X67</f>
        <v>0</v>
      </c>
      <c r="X53" s="14">
        <f ca="1">+'Product 14'!Y67</f>
        <v>0</v>
      </c>
      <c r="Y53" s="14">
        <f ca="1">+'Product 14'!Z67</f>
        <v>0</v>
      </c>
      <c r="Z53" s="14">
        <f ca="1">+'Product 14'!AA67</f>
        <v>0</v>
      </c>
      <c r="AA53" s="14">
        <f ca="1">+'Product 14'!AB67</f>
        <v>0</v>
      </c>
      <c r="AB53" s="14">
        <f ca="1">+'Product 14'!AC67</f>
        <v>0</v>
      </c>
      <c r="AC53" s="14">
        <f ca="1">+'Product 14'!AD67</f>
        <v>0</v>
      </c>
      <c r="AD53" s="14">
        <f ca="1">+'Product 14'!AE67</f>
        <v>0</v>
      </c>
      <c r="AE53" s="14">
        <f ca="1">+'Product 14'!AF67</f>
        <v>0</v>
      </c>
      <c r="AF53" s="14">
        <f ca="1">+'Product 14'!AG67</f>
        <v>0</v>
      </c>
      <c r="AG53" s="14">
        <f ca="1">+'Product 14'!AH67</f>
        <v>0</v>
      </c>
      <c r="AH53" s="14">
        <f ca="1">+'Product 14'!AI67</f>
        <v>0</v>
      </c>
      <c r="AI53" s="14">
        <f ca="1">+'Product 14'!AJ67</f>
        <v>0</v>
      </c>
      <c r="AJ53" s="14">
        <f ca="1">+'Product 14'!AK67</f>
        <v>0</v>
      </c>
      <c r="AK53" s="14">
        <f ca="1">+'Product 14'!AL67</f>
        <v>0</v>
      </c>
      <c r="AL53" s="14">
        <f ca="1">+'Product 14'!AM67</f>
        <v>0</v>
      </c>
      <c r="AM53" s="14">
        <f ca="1">+'Product 14'!AN67</f>
        <v>0</v>
      </c>
      <c r="AN53" s="14">
        <f ca="1">+'Product 14'!AO67</f>
        <v>0</v>
      </c>
      <c r="AO53" s="14">
        <f ca="1">+'Product 14'!AP67</f>
        <v>0</v>
      </c>
      <c r="AP53" s="14">
        <f ca="1">+'Product 14'!AQ67</f>
        <v>0</v>
      </c>
      <c r="AQ53" s="14">
        <f ca="1">+'Product 14'!AR67</f>
        <v>0</v>
      </c>
      <c r="AR53" s="14">
        <f ca="1">+'Product 14'!AS67</f>
        <v>0</v>
      </c>
      <c r="AS53" s="14">
        <f ca="1">+'Product 14'!AT67</f>
        <v>0</v>
      </c>
      <c r="AT53" s="14">
        <f ca="1">+'Product 14'!AU67</f>
        <v>0</v>
      </c>
      <c r="AU53" s="14">
        <f ca="1">+'Product 14'!AV67</f>
        <v>0</v>
      </c>
      <c r="AV53" s="14">
        <f ca="1">+'Product 14'!AW67</f>
        <v>0</v>
      </c>
      <c r="AW53" s="14">
        <f ca="1">+'Product 14'!AX67</f>
        <v>0</v>
      </c>
      <c r="AX53" s="14">
        <f ca="1">+'Product 14'!AY67</f>
        <v>0</v>
      </c>
      <c r="AY53" s="14">
        <f ca="1">+'Product 14'!AZ67</f>
        <v>0</v>
      </c>
      <c r="AZ53" s="14">
        <f ca="1">+'Product 14'!BA67</f>
        <v>0</v>
      </c>
      <c r="BA53" s="14">
        <f ca="1">+'Product 14'!BB67</f>
        <v>0</v>
      </c>
      <c r="BB53" s="14">
        <f ca="1">+'Product 14'!BC67</f>
        <v>0</v>
      </c>
    </row>
    <row r="54" spans="1:54" x14ac:dyDescent="0.3">
      <c r="A54" s="13">
        <f>+Voraussetzung!B21</f>
        <v>0</v>
      </c>
      <c r="C54" s="14">
        <f ca="1">+'Product 15'!D67</f>
        <v>0</v>
      </c>
      <c r="D54" s="14">
        <f ca="1">+'Product 15'!E67</f>
        <v>0</v>
      </c>
      <c r="E54" s="14">
        <f ca="1">+'Product 15'!F67</f>
        <v>0</v>
      </c>
      <c r="F54" s="14">
        <f ca="1">+'Product 15'!G67</f>
        <v>0</v>
      </c>
      <c r="G54" s="14">
        <f ca="1">+'Product 15'!H67</f>
        <v>0</v>
      </c>
      <c r="H54" s="14">
        <f ca="1">+'Product 15'!I67</f>
        <v>0</v>
      </c>
      <c r="I54" s="14">
        <f ca="1">+'Product 15'!J67</f>
        <v>0</v>
      </c>
      <c r="J54" s="14">
        <f ca="1">+'Product 15'!K67</f>
        <v>0</v>
      </c>
      <c r="K54" s="14">
        <f ca="1">+'Product 15'!L67</f>
        <v>0</v>
      </c>
      <c r="L54" s="14">
        <f ca="1">+'Product 15'!M67</f>
        <v>0</v>
      </c>
      <c r="M54" s="14">
        <f ca="1">+'Product 15'!N67</f>
        <v>0</v>
      </c>
      <c r="N54" s="14">
        <f ca="1">+'Product 15'!O67</f>
        <v>0</v>
      </c>
      <c r="O54" s="14">
        <f ca="1">+'Product 15'!P67</f>
        <v>0</v>
      </c>
      <c r="P54" s="14">
        <f ca="1">+'Product 15'!Q67</f>
        <v>0</v>
      </c>
      <c r="Q54" s="14">
        <f ca="1">+'Product 15'!R67</f>
        <v>0</v>
      </c>
      <c r="R54" s="14">
        <f ca="1">+'Product 15'!S67</f>
        <v>0</v>
      </c>
      <c r="S54" s="14">
        <f ca="1">+'Product 15'!T67</f>
        <v>0</v>
      </c>
      <c r="T54" s="14">
        <f ca="1">+'Product 15'!U67</f>
        <v>0</v>
      </c>
      <c r="U54" s="14">
        <f ca="1">+'Product 15'!V67</f>
        <v>0</v>
      </c>
      <c r="V54" s="14">
        <f ca="1">+'Product 15'!W67</f>
        <v>0</v>
      </c>
      <c r="W54" s="14">
        <f ca="1">+'Product 15'!X67</f>
        <v>0</v>
      </c>
      <c r="X54" s="14">
        <f ca="1">+'Product 15'!Y67</f>
        <v>0</v>
      </c>
      <c r="Y54" s="14">
        <f ca="1">+'Product 15'!Z67</f>
        <v>0</v>
      </c>
      <c r="Z54" s="14">
        <f ca="1">+'Product 15'!AA67</f>
        <v>0</v>
      </c>
      <c r="AA54" s="14">
        <f ca="1">+'Product 15'!AB67</f>
        <v>0</v>
      </c>
      <c r="AB54" s="14">
        <f ca="1">+'Product 15'!AC67</f>
        <v>0</v>
      </c>
      <c r="AC54" s="14">
        <f ca="1">+'Product 15'!AD67</f>
        <v>0</v>
      </c>
      <c r="AD54" s="14">
        <f ca="1">+'Product 15'!AE67</f>
        <v>0</v>
      </c>
      <c r="AE54" s="14">
        <f ca="1">+'Product 15'!AF67</f>
        <v>0</v>
      </c>
      <c r="AF54" s="14">
        <f ca="1">+'Product 15'!AG67</f>
        <v>0</v>
      </c>
      <c r="AG54" s="14">
        <f ca="1">+'Product 15'!AH67</f>
        <v>0</v>
      </c>
      <c r="AH54" s="14">
        <f ca="1">+'Product 15'!AI67</f>
        <v>0</v>
      </c>
      <c r="AI54" s="14">
        <f ca="1">+'Product 15'!AJ67</f>
        <v>0</v>
      </c>
      <c r="AJ54" s="14">
        <f ca="1">+'Product 15'!AK67</f>
        <v>0</v>
      </c>
      <c r="AK54" s="14">
        <f ca="1">+'Product 15'!AL67</f>
        <v>0</v>
      </c>
      <c r="AL54" s="14">
        <f ca="1">+'Product 15'!AM67</f>
        <v>0</v>
      </c>
      <c r="AM54" s="14">
        <f ca="1">+'Product 15'!AN67</f>
        <v>0</v>
      </c>
      <c r="AN54" s="14">
        <f ca="1">+'Product 15'!AO67</f>
        <v>0</v>
      </c>
      <c r="AO54" s="14">
        <f ca="1">+'Product 15'!AP67</f>
        <v>0</v>
      </c>
      <c r="AP54" s="14">
        <f ca="1">+'Product 15'!AQ67</f>
        <v>0</v>
      </c>
      <c r="AQ54" s="14">
        <f ca="1">+'Product 15'!AR67</f>
        <v>0</v>
      </c>
      <c r="AR54" s="14">
        <f ca="1">+'Product 15'!AS67</f>
        <v>0</v>
      </c>
      <c r="AS54" s="14">
        <f ca="1">+'Product 15'!AT67</f>
        <v>0</v>
      </c>
      <c r="AT54" s="14">
        <f ca="1">+'Product 15'!AU67</f>
        <v>0</v>
      </c>
      <c r="AU54" s="14">
        <f ca="1">+'Product 15'!AV67</f>
        <v>0</v>
      </c>
      <c r="AV54" s="14">
        <f ca="1">+'Product 15'!AW67</f>
        <v>0</v>
      </c>
      <c r="AW54" s="14">
        <f ca="1">+'Product 15'!AX67</f>
        <v>0</v>
      </c>
      <c r="AX54" s="14">
        <f ca="1">+'Product 15'!AY67</f>
        <v>0</v>
      </c>
      <c r="AY54" s="14">
        <f ca="1">+'Product 15'!AZ67</f>
        <v>0</v>
      </c>
      <c r="AZ54" s="14">
        <f ca="1">+'Product 15'!BA67</f>
        <v>0</v>
      </c>
      <c r="BA54" s="14">
        <f ca="1">+'Product 15'!BB67</f>
        <v>0</v>
      </c>
      <c r="BB54" s="14">
        <f ca="1">+'Product 15'!BC67</f>
        <v>0</v>
      </c>
    </row>
    <row r="55" spans="1:54" x14ac:dyDescent="0.3">
      <c r="A55" s="13">
        <f>+Voraussetzung!B22</f>
        <v>0</v>
      </c>
      <c r="C55" s="14">
        <f ca="1">+'Product 16'!D67</f>
        <v>0</v>
      </c>
      <c r="D55" s="14">
        <f ca="1">+'Product 16'!E67</f>
        <v>0</v>
      </c>
      <c r="E55" s="14">
        <f ca="1">+'Product 16'!F67</f>
        <v>0</v>
      </c>
      <c r="F55" s="14">
        <f ca="1">+'Product 16'!G67</f>
        <v>0</v>
      </c>
      <c r="G55" s="14">
        <f ca="1">+'Product 16'!H67</f>
        <v>0</v>
      </c>
      <c r="H55" s="14">
        <f ca="1">+'Product 16'!I67</f>
        <v>0</v>
      </c>
      <c r="I55" s="14">
        <f ca="1">+'Product 16'!J67</f>
        <v>0</v>
      </c>
      <c r="J55" s="14">
        <f ca="1">+'Product 16'!K67</f>
        <v>0</v>
      </c>
      <c r="K55" s="14">
        <f ca="1">+'Product 16'!L67</f>
        <v>0</v>
      </c>
      <c r="L55" s="14">
        <f ca="1">+'Product 16'!M67</f>
        <v>0</v>
      </c>
      <c r="M55" s="14">
        <f ca="1">+'Product 16'!N67</f>
        <v>0</v>
      </c>
      <c r="N55" s="14">
        <f ca="1">+'Product 16'!O67</f>
        <v>0</v>
      </c>
      <c r="O55" s="14">
        <f ca="1">+'Product 16'!P67</f>
        <v>0</v>
      </c>
      <c r="P55" s="14">
        <f ca="1">+'Product 16'!Q67</f>
        <v>0</v>
      </c>
      <c r="Q55" s="14">
        <f ca="1">+'Product 16'!R67</f>
        <v>0</v>
      </c>
      <c r="R55" s="14">
        <f ca="1">+'Product 16'!S67</f>
        <v>0</v>
      </c>
      <c r="S55" s="14">
        <f ca="1">+'Product 16'!T67</f>
        <v>0</v>
      </c>
      <c r="T55" s="14">
        <f ca="1">+'Product 16'!U67</f>
        <v>0</v>
      </c>
      <c r="U55" s="14">
        <f ca="1">+'Product 16'!V67</f>
        <v>0</v>
      </c>
      <c r="V55" s="14">
        <f ca="1">+'Product 16'!W67</f>
        <v>0</v>
      </c>
      <c r="W55" s="14">
        <f ca="1">+'Product 16'!X67</f>
        <v>0</v>
      </c>
      <c r="X55" s="14">
        <f ca="1">+'Product 16'!Y67</f>
        <v>0</v>
      </c>
      <c r="Y55" s="14">
        <f ca="1">+'Product 16'!Z67</f>
        <v>0</v>
      </c>
      <c r="Z55" s="14">
        <f ca="1">+'Product 16'!AA67</f>
        <v>0</v>
      </c>
      <c r="AA55" s="14">
        <f ca="1">+'Product 16'!AB67</f>
        <v>0</v>
      </c>
      <c r="AB55" s="14">
        <f ca="1">+'Product 16'!AC67</f>
        <v>0</v>
      </c>
      <c r="AC55" s="14">
        <f ca="1">+'Product 16'!AD67</f>
        <v>0</v>
      </c>
      <c r="AD55" s="14">
        <f ca="1">+'Product 16'!AE67</f>
        <v>0</v>
      </c>
      <c r="AE55" s="14">
        <f ca="1">+'Product 16'!AF67</f>
        <v>0</v>
      </c>
      <c r="AF55" s="14">
        <f ca="1">+'Product 16'!AG67</f>
        <v>0</v>
      </c>
      <c r="AG55" s="14">
        <f ca="1">+'Product 16'!AH67</f>
        <v>0</v>
      </c>
      <c r="AH55" s="14">
        <f ca="1">+'Product 16'!AI67</f>
        <v>0</v>
      </c>
      <c r="AI55" s="14">
        <f ca="1">+'Product 16'!AJ67</f>
        <v>0</v>
      </c>
      <c r="AJ55" s="14">
        <f ca="1">+'Product 16'!AK67</f>
        <v>0</v>
      </c>
      <c r="AK55" s="14">
        <f ca="1">+'Product 16'!AL67</f>
        <v>0</v>
      </c>
      <c r="AL55" s="14">
        <f ca="1">+'Product 16'!AM67</f>
        <v>0</v>
      </c>
      <c r="AM55" s="14">
        <f ca="1">+'Product 16'!AN67</f>
        <v>0</v>
      </c>
      <c r="AN55" s="14">
        <f ca="1">+'Product 16'!AO67</f>
        <v>0</v>
      </c>
      <c r="AO55" s="14">
        <f ca="1">+'Product 16'!AP67</f>
        <v>0</v>
      </c>
      <c r="AP55" s="14">
        <f ca="1">+'Product 16'!AQ67</f>
        <v>0</v>
      </c>
      <c r="AQ55" s="14">
        <f ca="1">+'Product 16'!AR67</f>
        <v>0</v>
      </c>
      <c r="AR55" s="14">
        <f ca="1">+'Product 16'!AS67</f>
        <v>0</v>
      </c>
      <c r="AS55" s="14">
        <f ca="1">+'Product 16'!AT67</f>
        <v>0</v>
      </c>
      <c r="AT55" s="14">
        <f ca="1">+'Product 16'!AU67</f>
        <v>0</v>
      </c>
      <c r="AU55" s="14">
        <f ca="1">+'Product 16'!AV67</f>
        <v>0</v>
      </c>
      <c r="AV55" s="14">
        <f ca="1">+'Product 16'!AW67</f>
        <v>0</v>
      </c>
      <c r="AW55" s="14">
        <f ca="1">+'Product 16'!AX67</f>
        <v>0</v>
      </c>
      <c r="AX55" s="14">
        <f ca="1">+'Product 16'!AY67</f>
        <v>0</v>
      </c>
      <c r="AY55" s="14">
        <f ca="1">+'Product 16'!AZ67</f>
        <v>0</v>
      </c>
      <c r="AZ55" s="14">
        <f ca="1">+'Product 16'!BA67</f>
        <v>0</v>
      </c>
      <c r="BA55" s="14">
        <f ca="1">+'Product 16'!BB67</f>
        <v>0</v>
      </c>
      <c r="BB55" s="14">
        <f ca="1">+'Product 16'!BC67</f>
        <v>0</v>
      </c>
    </row>
    <row r="56" spans="1:54" x14ac:dyDescent="0.3">
      <c r="A56" s="13">
        <f>+Voraussetzung!B23</f>
        <v>0</v>
      </c>
      <c r="C56" s="14">
        <f ca="1">+'Product 17'!D67</f>
        <v>0</v>
      </c>
      <c r="D56" s="14">
        <f ca="1">+'Product 17'!E67</f>
        <v>0</v>
      </c>
      <c r="E56" s="14">
        <f ca="1">+'Product 17'!F67</f>
        <v>0</v>
      </c>
      <c r="F56" s="14">
        <f ca="1">+'Product 17'!G67</f>
        <v>0</v>
      </c>
      <c r="G56" s="14">
        <f ca="1">+'Product 17'!H67</f>
        <v>0</v>
      </c>
      <c r="H56" s="14">
        <f ca="1">+'Product 17'!I67</f>
        <v>0</v>
      </c>
      <c r="I56" s="14">
        <f ca="1">+'Product 17'!J67</f>
        <v>0</v>
      </c>
      <c r="J56" s="14">
        <f ca="1">+'Product 17'!K67</f>
        <v>0</v>
      </c>
      <c r="K56" s="14">
        <f ca="1">+'Product 17'!L67</f>
        <v>0</v>
      </c>
      <c r="L56" s="14">
        <f ca="1">+'Product 17'!M67</f>
        <v>0</v>
      </c>
      <c r="M56" s="14">
        <f ca="1">+'Product 17'!N67</f>
        <v>0</v>
      </c>
      <c r="N56" s="14">
        <f ca="1">+'Product 17'!O67</f>
        <v>0</v>
      </c>
      <c r="O56" s="14">
        <f ca="1">+'Product 17'!P67</f>
        <v>0</v>
      </c>
      <c r="P56" s="14">
        <f ca="1">+'Product 17'!Q67</f>
        <v>0</v>
      </c>
      <c r="Q56" s="14">
        <f ca="1">+'Product 17'!R67</f>
        <v>0</v>
      </c>
      <c r="R56" s="14">
        <f ca="1">+'Product 17'!S67</f>
        <v>0</v>
      </c>
      <c r="S56" s="14">
        <f ca="1">+'Product 17'!T67</f>
        <v>0</v>
      </c>
      <c r="T56" s="14">
        <f ca="1">+'Product 17'!U67</f>
        <v>0</v>
      </c>
      <c r="U56" s="14">
        <f ca="1">+'Product 17'!V67</f>
        <v>0</v>
      </c>
      <c r="V56" s="14">
        <f ca="1">+'Product 17'!W67</f>
        <v>0</v>
      </c>
      <c r="W56" s="14">
        <f ca="1">+'Product 17'!X67</f>
        <v>0</v>
      </c>
      <c r="X56" s="14">
        <f ca="1">+'Product 17'!Y67</f>
        <v>0</v>
      </c>
      <c r="Y56" s="14">
        <f ca="1">+'Product 17'!Z67</f>
        <v>0</v>
      </c>
      <c r="Z56" s="14">
        <f ca="1">+'Product 17'!AA67</f>
        <v>0</v>
      </c>
      <c r="AA56" s="14">
        <f ca="1">+'Product 17'!AB67</f>
        <v>0</v>
      </c>
      <c r="AB56" s="14">
        <f ca="1">+'Product 17'!AC67</f>
        <v>0</v>
      </c>
      <c r="AC56" s="14">
        <f ca="1">+'Product 17'!AD67</f>
        <v>0</v>
      </c>
      <c r="AD56" s="14">
        <f ca="1">+'Product 17'!AE67</f>
        <v>0</v>
      </c>
      <c r="AE56" s="14">
        <f ca="1">+'Product 17'!AF67</f>
        <v>0</v>
      </c>
      <c r="AF56" s="14">
        <f ca="1">+'Product 17'!AG67</f>
        <v>0</v>
      </c>
      <c r="AG56" s="14">
        <f ca="1">+'Product 17'!AH67</f>
        <v>0</v>
      </c>
      <c r="AH56" s="14">
        <f ca="1">+'Product 17'!AI67</f>
        <v>0</v>
      </c>
      <c r="AI56" s="14">
        <f ca="1">+'Product 17'!AJ67</f>
        <v>0</v>
      </c>
      <c r="AJ56" s="14">
        <f ca="1">+'Product 17'!AK67</f>
        <v>0</v>
      </c>
      <c r="AK56" s="14">
        <f ca="1">+'Product 17'!AL67</f>
        <v>0</v>
      </c>
      <c r="AL56" s="14">
        <f ca="1">+'Product 17'!AM67</f>
        <v>0</v>
      </c>
      <c r="AM56" s="14">
        <f ca="1">+'Product 17'!AN67</f>
        <v>0</v>
      </c>
      <c r="AN56" s="14">
        <f ca="1">+'Product 17'!AO67</f>
        <v>0</v>
      </c>
      <c r="AO56" s="14">
        <f ca="1">+'Product 17'!AP67</f>
        <v>0</v>
      </c>
      <c r="AP56" s="14">
        <f ca="1">+'Product 17'!AQ67</f>
        <v>0</v>
      </c>
      <c r="AQ56" s="14">
        <f ca="1">+'Product 17'!AR67</f>
        <v>0</v>
      </c>
      <c r="AR56" s="14">
        <f ca="1">+'Product 17'!AS67</f>
        <v>0</v>
      </c>
      <c r="AS56" s="14">
        <f ca="1">+'Product 17'!AT67</f>
        <v>0</v>
      </c>
      <c r="AT56" s="14">
        <f ca="1">+'Product 17'!AU67</f>
        <v>0</v>
      </c>
      <c r="AU56" s="14">
        <f ca="1">+'Product 17'!AV67</f>
        <v>0</v>
      </c>
      <c r="AV56" s="14">
        <f ca="1">+'Product 17'!AW67</f>
        <v>0</v>
      </c>
      <c r="AW56" s="14">
        <f ca="1">+'Product 17'!AX67</f>
        <v>0</v>
      </c>
      <c r="AX56" s="14">
        <f ca="1">+'Product 17'!AY67</f>
        <v>0</v>
      </c>
      <c r="AY56" s="14">
        <f ca="1">+'Product 17'!AZ67</f>
        <v>0</v>
      </c>
      <c r="AZ56" s="14">
        <f ca="1">+'Product 17'!BA67</f>
        <v>0</v>
      </c>
      <c r="BA56" s="14">
        <f ca="1">+'Product 17'!BB67</f>
        <v>0</v>
      </c>
      <c r="BB56" s="14">
        <f ca="1">+'Product 17'!BC67</f>
        <v>0</v>
      </c>
    </row>
    <row r="57" spans="1:54" x14ac:dyDescent="0.3">
      <c r="A57" s="13">
        <f>+Voraussetzung!B24</f>
        <v>0</v>
      </c>
      <c r="C57" s="14">
        <f ca="1">+'Product 18'!D67</f>
        <v>0</v>
      </c>
      <c r="D57" s="14">
        <f ca="1">+'Product 18'!E67</f>
        <v>0</v>
      </c>
      <c r="E57" s="14">
        <f ca="1">+'Product 18'!F67</f>
        <v>0</v>
      </c>
      <c r="F57" s="14">
        <f ca="1">+'Product 18'!G67</f>
        <v>0</v>
      </c>
      <c r="G57" s="14">
        <f ca="1">+'Product 18'!H67</f>
        <v>0</v>
      </c>
      <c r="H57" s="14">
        <f ca="1">+'Product 18'!I67</f>
        <v>0</v>
      </c>
      <c r="I57" s="14">
        <f ca="1">+'Product 18'!J67</f>
        <v>0</v>
      </c>
      <c r="J57" s="14">
        <f ca="1">+'Product 18'!K67</f>
        <v>0</v>
      </c>
      <c r="K57" s="14">
        <f ca="1">+'Product 18'!L67</f>
        <v>0</v>
      </c>
      <c r="L57" s="14">
        <f ca="1">+'Product 18'!M67</f>
        <v>0</v>
      </c>
      <c r="M57" s="14">
        <f ca="1">+'Product 18'!N67</f>
        <v>0</v>
      </c>
      <c r="N57" s="14">
        <f ca="1">+'Product 18'!O67</f>
        <v>0</v>
      </c>
      <c r="O57" s="14">
        <f ca="1">+'Product 18'!P67</f>
        <v>0</v>
      </c>
      <c r="P57" s="14">
        <f ca="1">+'Product 18'!Q67</f>
        <v>0</v>
      </c>
      <c r="Q57" s="14">
        <f ca="1">+'Product 18'!R67</f>
        <v>0</v>
      </c>
      <c r="R57" s="14">
        <f ca="1">+'Product 18'!S67</f>
        <v>0</v>
      </c>
      <c r="S57" s="14">
        <f ca="1">+'Product 18'!T67</f>
        <v>0</v>
      </c>
      <c r="T57" s="14">
        <f ca="1">+'Product 18'!U67</f>
        <v>0</v>
      </c>
      <c r="U57" s="14">
        <f ca="1">+'Product 18'!V67</f>
        <v>0</v>
      </c>
      <c r="V57" s="14">
        <f ca="1">+'Product 18'!W67</f>
        <v>0</v>
      </c>
      <c r="W57" s="14">
        <f ca="1">+'Product 18'!X67</f>
        <v>0</v>
      </c>
      <c r="X57" s="14">
        <f ca="1">+'Product 18'!Y67</f>
        <v>0</v>
      </c>
      <c r="Y57" s="14">
        <f ca="1">+'Product 18'!Z67</f>
        <v>0</v>
      </c>
      <c r="Z57" s="14">
        <f ca="1">+'Product 18'!AA67</f>
        <v>0</v>
      </c>
      <c r="AA57" s="14">
        <f ca="1">+'Product 18'!AB67</f>
        <v>0</v>
      </c>
      <c r="AB57" s="14">
        <f ca="1">+'Product 18'!AC67</f>
        <v>0</v>
      </c>
      <c r="AC57" s="14">
        <f ca="1">+'Product 18'!AD67</f>
        <v>0</v>
      </c>
      <c r="AD57" s="14">
        <f ca="1">+'Product 18'!AE67</f>
        <v>0</v>
      </c>
      <c r="AE57" s="14">
        <f ca="1">+'Product 18'!AF67</f>
        <v>0</v>
      </c>
      <c r="AF57" s="14">
        <f ca="1">+'Product 18'!AG67</f>
        <v>0</v>
      </c>
      <c r="AG57" s="14">
        <f ca="1">+'Product 18'!AH67</f>
        <v>0</v>
      </c>
      <c r="AH57" s="14">
        <f ca="1">+'Product 18'!AI67</f>
        <v>0</v>
      </c>
      <c r="AI57" s="14">
        <f ca="1">+'Product 18'!AJ67</f>
        <v>0</v>
      </c>
      <c r="AJ57" s="14">
        <f ca="1">+'Product 18'!AK67</f>
        <v>0</v>
      </c>
      <c r="AK57" s="14">
        <f ca="1">+'Product 18'!AL67</f>
        <v>0</v>
      </c>
      <c r="AL57" s="14">
        <f ca="1">+'Product 18'!AM67</f>
        <v>0</v>
      </c>
      <c r="AM57" s="14">
        <f ca="1">+'Product 18'!AN67</f>
        <v>0</v>
      </c>
      <c r="AN57" s="14">
        <f ca="1">+'Product 18'!AO67</f>
        <v>0</v>
      </c>
      <c r="AO57" s="14">
        <f ca="1">+'Product 18'!AP67</f>
        <v>0</v>
      </c>
      <c r="AP57" s="14">
        <f ca="1">+'Product 18'!AQ67</f>
        <v>0</v>
      </c>
      <c r="AQ57" s="14">
        <f ca="1">+'Product 18'!AR67</f>
        <v>0</v>
      </c>
      <c r="AR57" s="14">
        <f ca="1">+'Product 18'!AS67</f>
        <v>0</v>
      </c>
      <c r="AS57" s="14">
        <f ca="1">+'Product 18'!AT67</f>
        <v>0</v>
      </c>
      <c r="AT57" s="14">
        <f ca="1">+'Product 18'!AU67</f>
        <v>0</v>
      </c>
      <c r="AU57" s="14">
        <f ca="1">+'Product 18'!AV67</f>
        <v>0</v>
      </c>
      <c r="AV57" s="14">
        <f ca="1">+'Product 18'!AW67</f>
        <v>0</v>
      </c>
      <c r="AW57" s="14">
        <f ca="1">+'Product 18'!AX67</f>
        <v>0</v>
      </c>
      <c r="AX57" s="14">
        <f ca="1">+'Product 18'!AY67</f>
        <v>0</v>
      </c>
      <c r="AY57" s="14">
        <f ca="1">+'Product 18'!AZ67</f>
        <v>0</v>
      </c>
      <c r="AZ57" s="14">
        <f ca="1">+'Product 18'!BA67</f>
        <v>0</v>
      </c>
      <c r="BA57" s="14">
        <f ca="1">+'Product 18'!BB67</f>
        <v>0</v>
      </c>
      <c r="BB57" s="14">
        <f ca="1">+'Product 18'!BC67</f>
        <v>0</v>
      </c>
    </row>
    <row r="58" spans="1:54" x14ac:dyDescent="0.3">
      <c r="A58" s="13">
        <f>+Voraussetzung!B25</f>
        <v>0</v>
      </c>
      <c r="C58" s="14">
        <f ca="1">+'Product 19'!D67</f>
        <v>0</v>
      </c>
      <c r="D58" s="14">
        <f ca="1">+'Product 19'!E67</f>
        <v>0</v>
      </c>
      <c r="E58" s="14">
        <f ca="1">+'Product 19'!F67</f>
        <v>0</v>
      </c>
      <c r="F58" s="14">
        <f ca="1">+'Product 19'!G67</f>
        <v>0</v>
      </c>
      <c r="G58" s="14">
        <f ca="1">+'Product 19'!H67</f>
        <v>0</v>
      </c>
      <c r="H58" s="14">
        <f ca="1">+'Product 19'!I67</f>
        <v>0</v>
      </c>
      <c r="I58" s="14">
        <f ca="1">+'Product 19'!J67</f>
        <v>0</v>
      </c>
      <c r="J58" s="14">
        <f ca="1">+'Product 19'!K67</f>
        <v>0</v>
      </c>
      <c r="K58" s="14">
        <f ca="1">+'Product 19'!L67</f>
        <v>0</v>
      </c>
      <c r="L58" s="14">
        <f ca="1">+'Product 19'!M67</f>
        <v>0</v>
      </c>
      <c r="M58" s="14">
        <f ca="1">+'Product 19'!N67</f>
        <v>0</v>
      </c>
      <c r="N58" s="14">
        <f ca="1">+'Product 19'!O67</f>
        <v>0</v>
      </c>
      <c r="O58" s="14">
        <f ca="1">+'Product 19'!P67</f>
        <v>0</v>
      </c>
      <c r="P58" s="14">
        <f ca="1">+'Product 19'!Q67</f>
        <v>0</v>
      </c>
      <c r="Q58" s="14">
        <f ca="1">+'Product 19'!R67</f>
        <v>0</v>
      </c>
      <c r="R58" s="14">
        <f ca="1">+'Product 19'!S67</f>
        <v>0</v>
      </c>
      <c r="S58" s="14">
        <f ca="1">+'Product 19'!T67</f>
        <v>0</v>
      </c>
      <c r="T58" s="14">
        <f ca="1">+'Product 19'!U67</f>
        <v>0</v>
      </c>
      <c r="U58" s="14">
        <f ca="1">+'Product 19'!V67</f>
        <v>0</v>
      </c>
      <c r="V58" s="14">
        <f ca="1">+'Product 19'!W67</f>
        <v>0</v>
      </c>
      <c r="W58" s="14">
        <f ca="1">+'Product 19'!X67</f>
        <v>0</v>
      </c>
      <c r="X58" s="14">
        <f ca="1">+'Product 19'!Y67</f>
        <v>0</v>
      </c>
      <c r="Y58" s="14">
        <f ca="1">+'Product 19'!Z67</f>
        <v>0</v>
      </c>
      <c r="Z58" s="14">
        <f ca="1">+'Product 19'!AA67</f>
        <v>0</v>
      </c>
      <c r="AA58" s="14">
        <f ca="1">+'Product 19'!AB67</f>
        <v>0</v>
      </c>
      <c r="AB58" s="14">
        <f ca="1">+'Product 19'!AC67</f>
        <v>0</v>
      </c>
      <c r="AC58" s="14">
        <f ca="1">+'Product 19'!AD67</f>
        <v>0</v>
      </c>
      <c r="AD58" s="14">
        <f ca="1">+'Product 19'!AE67</f>
        <v>0</v>
      </c>
      <c r="AE58" s="14">
        <f ca="1">+'Product 19'!AF67</f>
        <v>0</v>
      </c>
      <c r="AF58" s="14">
        <f ca="1">+'Product 19'!AG67</f>
        <v>0</v>
      </c>
      <c r="AG58" s="14">
        <f ca="1">+'Product 19'!AH67</f>
        <v>0</v>
      </c>
      <c r="AH58" s="14">
        <f ca="1">+'Product 19'!AI67</f>
        <v>0</v>
      </c>
      <c r="AI58" s="14">
        <f ca="1">+'Product 19'!AJ67</f>
        <v>0</v>
      </c>
      <c r="AJ58" s="14">
        <f ca="1">+'Product 19'!AK67</f>
        <v>0</v>
      </c>
      <c r="AK58" s="14">
        <f ca="1">+'Product 19'!AL67</f>
        <v>0</v>
      </c>
      <c r="AL58" s="14">
        <f ca="1">+'Product 19'!AM67</f>
        <v>0</v>
      </c>
      <c r="AM58" s="14">
        <f ca="1">+'Product 19'!AN67</f>
        <v>0</v>
      </c>
      <c r="AN58" s="14">
        <f ca="1">+'Product 19'!AO67</f>
        <v>0</v>
      </c>
      <c r="AO58" s="14">
        <f ca="1">+'Product 19'!AP67</f>
        <v>0</v>
      </c>
      <c r="AP58" s="14">
        <f ca="1">+'Product 19'!AQ67</f>
        <v>0</v>
      </c>
      <c r="AQ58" s="14">
        <f ca="1">+'Product 19'!AR67</f>
        <v>0</v>
      </c>
      <c r="AR58" s="14">
        <f ca="1">+'Product 19'!AS67</f>
        <v>0</v>
      </c>
      <c r="AS58" s="14">
        <f ca="1">+'Product 19'!AT67</f>
        <v>0</v>
      </c>
      <c r="AT58" s="14">
        <f ca="1">+'Product 19'!AU67</f>
        <v>0</v>
      </c>
      <c r="AU58" s="14">
        <f ca="1">+'Product 19'!AV67</f>
        <v>0</v>
      </c>
      <c r="AV58" s="14">
        <f ca="1">+'Product 19'!AW67</f>
        <v>0</v>
      </c>
      <c r="AW58" s="14">
        <f ca="1">+'Product 19'!AX67</f>
        <v>0</v>
      </c>
      <c r="AX58" s="14">
        <f ca="1">+'Product 19'!AY67</f>
        <v>0</v>
      </c>
      <c r="AY58" s="14">
        <f ca="1">+'Product 19'!AZ67</f>
        <v>0</v>
      </c>
      <c r="AZ58" s="14">
        <f ca="1">+'Product 19'!BA67</f>
        <v>0</v>
      </c>
      <c r="BA58" s="14">
        <f ca="1">+'Product 19'!BB67</f>
        <v>0</v>
      </c>
      <c r="BB58" s="14">
        <f ca="1">+'Product 19'!BC67</f>
        <v>0</v>
      </c>
    </row>
    <row r="59" spans="1:54" x14ac:dyDescent="0.3">
      <c r="A59" s="13">
        <f>+Voraussetzung!B26</f>
        <v>0</v>
      </c>
      <c r="C59" s="14">
        <f ca="1">+'Product 20'!D67</f>
        <v>0</v>
      </c>
      <c r="D59" s="14">
        <f ca="1">+'Product 20'!E67</f>
        <v>0</v>
      </c>
      <c r="E59" s="14">
        <f ca="1">+'Product 20'!F67</f>
        <v>0</v>
      </c>
      <c r="F59" s="14">
        <f ca="1">+'Product 20'!G67</f>
        <v>0</v>
      </c>
      <c r="G59" s="14">
        <f ca="1">+'Product 20'!H67</f>
        <v>0</v>
      </c>
      <c r="H59" s="14">
        <f ca="1">+'Product 20'!I67</f>
        <v>0</v>
      </c>
      <c r="I59" s="14">
        <f ca="1">+'Product 20'!J67</f>
        <v>0</v>
      </c>
      <c r="J59" s="14">
        <f ca="1">+'Product 20'!K67</f>
        <v>0</v>
      </c>
      <c r="K59" s="14">
        <f ca="1">+'Product 20'!L67</f>
        <v>0</v>
      </c>
      <c r="L59" s="14">
        <f ca="1">+'Product 20'!M67</f>
        <v>0</v>
      </c>
      <c r="M59" s="14">
        <f ca="1">+'Product 20'!N67</f>
        <v>0</v>
      </c>
      <c r="N59" s="14">
        <f ca="1">+'Product 20'!O67</f>
        <v>0</v>
      </c>
      <c r="O59" s="14">
        <f ca="1">+'Product 20'!P67</f>
        <v>0</v>
      </c>
      <c r="P59" s="14">
        <f ca="1">+'Product 20'!Q67</f>
        <v>0</v>
      </c>
      <c r="Q59" s="14">
        <f ca="1">+'Product 20'!R67</f>
        <v>0</v>
      </c>
      <c r="R59" s="14">
        <f ca="1">+'Product 20'!S67</f>
        <v>0</v>
      </c>
      <c r="S59" s="14">
        <f ca="1">+'Product 20'!T67</f>
        <v>0</v>
      </c>
      <c r="T59" s="14">
        <f ca="1">+'Product 20'!U67</f>
        <v>0</v>
      </c>
      <c r="U59" s="14">
        <f ca="1">+'Product 20'!V67</f>
        <v>0</v>
      </c>
      <c r="V59" s="14">
        <f ca="1">+'Product 20'!W67</f>
        <v>0</v>
      </c>
      <c r="W59" s="14">
        <f ca="1">+'Product 20'!X67</f>
        <v>0</v>
      </c>
      <c r="X59" s="14">
        <f ca="1">+'Product 20'!Y67</f>
        <v>0</v>
      </c>
      <c r="Y59" s="14">
        <f ca="1">+'Product 20'!Z67</f>
        <v>0</v>
      </c>
      <c r="Z59" s="14">
        <f ca="1">+'Product 20'!AA67</f>
        <v>0</v>
      </c>
      <c r="AA59" s="14">
        <f ca="1">+'Product 20'!AB67</f>
        <v>0</v>
      </c>
      <c r="AB59" s="14">
        <f ca="1">+'Product 20'!AC67</f>
        <v>0</v>
      </c>
      <c r="AC59" s="14">
        <f ca="1">+'Product 20'!AD67</f>
        <v>0</v>
      </c>
      <c r="AD59" s="14">
        <f ca="1">+'Product 20'!AE67</f>
        <v>0</v>
      </c>
      <c r="AE59" s="14">
        <f ca="1">+'Product 20'!AF67</f>
        <v>0</v>
      </c>
      <c r="AF59" s="14">
        <f ca="1">+'Product 20'!AG67</f>
        <v>0</v>
      </c>
      <c r="AG59" s="14">
        <f ca="1">+'Product 20'!AH67</f>
        <v>0</v>
      </c>
      <c r="AH59" s="14">
        <f ca="1">+'Product 20'!AI67</f>
        <v>0</v>
      </c>
      <c r="AI59" s="14">
        <f ca="1">+'Product 20'!AJ67</f>
        <v>0</v>
      </c>
      <c r="AJ59" s="14">
        <f ca="1">+'Product 20'!AK67</f>
        <v>0</v>
      </c>
      <c r="AK59" s="14">
        <f ca="1">+'Product 20'!AL67</f>
        <v>0</v>
      </c>
      <c r="AL59" s="14">
        <f ca="1">+'Product 20'!AM67</f>
        <v>0</v>
      </c>
      <c r="AM59" s="14">
        <f ca="1">+'Product 20'!AN67</f>
        <v>0</v>
      </c>
      <c r="AN59" s="14">
        <f ca="1">+'Product 20'!AO67</f>
        <v>0</v>
      </c>
      <c r="AO59" s="14">
        <f ca="1">+'Product 20'!AP67</f>
        <v>0</v>
      </c>
      <c r="AP59" s="14">
        <f ca="1">+'Product 20'!AQ67</f>
        <v>0</v>
      </c>
      <c r="AQ59" s="14">
        <f ca="1">+'Product 20'!AR67</f>
        <v>0</v>
      </c>
      <c r="AR59" s="14">
        <f ca="1">+'Product 20'!AS67</f>
        <v>0</v>
      </c>
      <c r="AS59" s="14">
        <f ca="1">+'Product 20'!AT67</f>
        <v>0</v>
      </c>
      <c r="AT59" s="14">
        <f ca="1">+'Product 20'!AU67</f>
        <v>0</v>
      </c>
      <c r="AU59" s="14">
        <f ca="1">+'Product 20'!AV67</f>
        <v>0</v>
      </c>
      <c r="AV59" s="14">
        <f ca="1">+'Product 20'!AW67</f>
        <v>0</v>
      </c>
      <c r="AW59" s="14">
        <f ca="1">+'Product 20'!AX67</f>
        <v>0</v>
      </c>
      <c r="AX59" s="14">
        <f ca="1">+'Product 20'!AY67</f>
        <v>0</v>
      </c>
      <c r="AY59" s="14">
        <f ca="1">+'Product 20'!AZ67</f>
        <v>0</v>
      </c>
      <c r="AZ59" s="14">
        <f ca="1">+'Product 20'!BA67</f>
        <v>0</v>
      </c>
      <c r="BA59" s="14">
        <f ca="1">+'Product 20'!BB67</f>
        <v>0</v>
      </c>
      <c r="BB59" s="14">
        <f ca="1">+'Product 20'!BC67</f>
        <v>0</v>
      </c>
    </row>
    <row r="60" spans="1:54" x14ac:dyDescent="0.3">
      <c r="A60" s="13">
        <f>+Voraussetzung!B27</f>
        <v>0</v>
      </c>
      <c r="C60" s="14">
        <f ca="1">+'Product 21'!D67</f>
        <v>0</v>
      </c>
      <c r="D60" s="14">
        <f ca="1">+'Product 21'!E67</f>
        <v>0</v>
      </c>
      <c r="E60" s="14">
        <f ca="1">+'Product 21'!F67</f>
        <v>0</v>
      </c>
      <c r="F60" s="14">
        <f ca="1">+'Product 21'!G67</f>
        <v>0</v>
      </c>
      <c r="G60" s="14">
        <f ca="1">+'Product 21'!H67</f>
        <v>0</v>
      </c>
      <c r="H60" s="14">
        <f ca="1">+'Product 21'!I67</f>
        <v>0</v>
      </c>
      <c r="I60" s="14">
        <f ca="1">+'Product 21'!J67</f>
        <v>0</v>
      </c>
      <c r="J60" s="14">
        <f ca="1">+'Product 21'!K67</f>
        <v>0</v>
      </c>
      <c r="K60" s="14">
        <f ca="1">+'Product 21'!L67</f>
        <v>0</v>
      </c>
      <c r="L60" s="14">
        <f ca="1">+'Product 21'!M67</f>
        <v>0</v>
      </c>
      <c r="M60" s="14">
        <f ca="1">+'Product 21'!N67</f>
        <v>0</v>
      </c>
      <c r="N60" s="14">
        <f ca="1">+'Product 21'!O67</f>
        <v>0</v>
      </c>
      <c r="O60" s="14">
        <f ca="1">+'Product 21'!P67</f>
        <v>0</v>
      </c>
      <c r="P60" s="14">
        <f ca="1">+'Product 21'!Q67</f>
        <v>0</v>
      </c>
      <c r="Q60" s="14">
        <f ca="1">+'Product 21'!R67</f>
        <v>0</v>
      </c>
      <c r="R60" s="14">
        <f ca="1">+'Product 21'!S67</f>
        <v>0</v>
      </c>
      <c r="S60" s="14">
        <f ca="1">+'Product 21'!T67</f>
        <v>0</v>
      </c>
      <c r="T60" s="14">
        <f ca="1">+'Product 21'!U67</f>
        <v>0</v>
      </c>
      <c r="U60" s="14">
        <f ca="1">+'Product 21'!V67</f>
        <v>0</v>
      </c>
      <c r="V60" s="14">
        <f ca="1">+'Product 21'!W67</f>
        <v>0</v>
      </c>
      <c r="W60" s="14">
        <f ca="1">+'Product 21'!X67</f>
        <v>0</v>
      </c>
      <c r="X60" s="14">
        <f ca="1">+'Product 21'!Y67</f>
        <v>0</v>
      </c>
      <c r="Y60" s="14">
        <f ca="1">+'Product 21'!Z67</f>
        <v>0</v>
      </c>
      <c r="Z60" s="14">
        <f ca="1">+'Product 21'!AA67</f>
        <v>0</v>
      </c>
      <c r="AA60" s="14">
        <f ca="1">+'Product 21'!AB67</f>
        <v>0</v>
      </c>
      <c r="AB60" s="14">
        <f ca="1">+'Product 21'!AC67</f>
        <v>0</v>
      </c>
      <c r="AC60" s="14">
        <f ca="1">+'Product 21'!AD67</f>
        <v>0</v>
      </c>
      <c r="AD60" s="14">
        <f ca="1">+'Product 21'!AE67</f>
        <v>0</v>
      </c>
      <c r="AE60" s="14">
        <f ca="1">+'Product 21'!AF67</f>
        <v>0</v>
      </c>
      <c r="AF60" s="14">
        <f ca="1">+'Product 21'!AG67</f>
        <v>0</v>
      </c>
      <c r="AG60" s="14">
        <f ca="1">+'Product 21'!AH67</f>
        <v>0</v>
      </c>
      <c r="AH60" s="14">
        <f ca="1">+'Product 21'!AI67</f>
        <v>0</v>
      </c>
      <c r="AI60" s="14">
        <f ca="1">+'Product 21'!AJ67</f>
        <v>0</v>
      </c>
      <c r="AJ60" s="14">
        <f ca="1">+'Product 21'!AK67</f>
        <v>0</v>
      </c>
      <c r="AK60" s="14">
        <f ca="1">+'Product 21'!AL67</f>
        <v>0</v>
      </c>
      <c r="AL60" s="14">
        <f ca="1">+'Product 21'!AM67</f>
        <v>0</v>
      </c>
      <c r="AM60" s="14">
        <f ca="1">+'Product 21'!AN67</f>
        <v>0</v>
      </c>
      <c r="AN60" s="14">
        <f ca="1">+'Product 21'!AO67</f>
        <v>0</v>
      </c>
      <c r="AO60" s="14">
        <f ca="1">+'Product 21'!AP67</f>
        <v>0</v>
      </c>
      <c r="AP60" s="14">
        <f ca="1">+'Product 21'!AQ67</f>
        <v>0</v>
      </c>
      <c r="AQ60" s="14">
        <f ca="1">+'Product 21'!AR67</f>
        <v>0</v>
      </c>
      <c r="AR60" s="14">
        <f ca="1">+'Product 21'!AS67</f>
        <v>0</v>
      </c>
      <c r="AS60" s="14">
        <f ca="1">+'Product 21'!AT67</f>
        <v>0</v>
      </c>
      <c r="AT60" s="14">
        <f ca="1">+'Product 21'!AU67</f>
        <v>0</v>
      </c>
      <c r="AU60" s="14">
        <f ca="1">+'Product 21'!AV67</f>
        <v>0</v>
      </c>
      <c r="AV60" s="14">
        <f ca="1">+'Product 21'!AW67</f>
        <v>0</v>
      </c>
      <c r="AW60" s="14">
        <f ca="1">+'Product 21'!AX67</f>
        <v>0</v>
      </c>
      <c r="AX60" s="14">
        <f ca="1">+'Product 21'!AY67</f>
        <v>0</v>
      </c>
      <c r="AY60" s="14">
        <f ca="1">+'Product 21'!AZ67</f>
        <v>0</v>
      </c>
      <c r="AZ60" s="14">
        <f ca="1">+'Product 21'!BA67</f>
        <v>0</v>
      </c>
      <c r="BA60" s="14">
        <f ca="1">+'Product 21'!BB67</f>
        <v>0</v>
      </c>
      <c r="BB60" s="14">
        <f ca="1">+'Product 21'!BC67</f>
        <v>0</v>
      </c>
    </row>
    <row r="61" spans="1:54" x14ac:dyDescent="0.3">
      <c r="A61" s="13">
        <f>+Voraussetzung!B28</f>
        <v>0</v>
      </c>
      <c r="C61" s="14">
        <f ca="1">+'Product 22'!D67</f>
        <v>0</v>
      </c>
      <c r="D61" s="14">
        <f ca="1">+'Product 22'!E67</f>
        <v>0</v>
      </c>
      <c r="E61" s="14">
        <f ca="1">+'Product 22'!F67</f>
        <v>0</v>
      </c>
      <c r="F61" s="14">
        <f ca="1">+'Product 22'!G67</f>
        <v>0</v>
      </c>
      <c r="G61" s="14">
        <f ca="1">+'Product 22'!H67</f>
        <v>0</v>
      </c>
      <c r="H61" s="14">
        <f ca="1">+'Product 22'!I67</f>
        <v>0</v>
      </c>
      <c r="I61" s="14">
        <f ca="1">+'Product 22'!J67</f>
        <v>0</v>
      </c>
      <c r="J61" s="14">
        <f ca="1">+'Product 22'!K67</f>
        <v>0</v>
      </c>
      <c r="K61" s="14">
        <f ca="1">+'Product 22'!L67</f>
        <v>0</v>
      </c>
      <c r="L61" s="14">
        <f ca="1">+'Product 22'!M67</f>
        <v>0</v>
      </c>
      <c r="M61" s="14">
        <f ca="1">+'Product 22'!N67</f>
        <v>0</v>
      </c>
      <c r="N61" s="14">
        <f ca="1">+'Product 22'!O67</f>
        <v>0</v>
      </c>
      <c r="O61" s="14">
        <f ca="1">+'Product 22'!P67</f>
        <v>0</v>
      </c>
      <c r="P61" s="14">
        <f ca="1">+'Product 22'!Q67</f>
        <v>0</v>
      </c>
      <c r="Q61" s="14">
        <f ca="1">+'Product 22'!R67</f>
        <v>0</v>
      </c>
      <c r="R61" s="14">
        <f ca="1">+'Product 22'!S67</f>
        <v>0</v>
      </c>
      <c r="S61" s="14">
        <f ca="1">+'Product 22'!T67</f>
        <v>0</v>
      </c>
      <c r="T61" s="14">
        <f ca="1">+'Product 22'!U67</f>
        <v>0</v>
      </c>
      <c r="U61" s="14">
        <f ca="1">+'Product 22'!V67</f>
        <v>0</v>
      </c>
      <c r="V61" s="14">
        <f ca="1">+'Product 22'!W67</f>
        <v>0</v>
      </c>
      <c r="W61" s="14">
        <f ca="1">+'Product 22'!X67</f>
        <v>0</v>
      </c>
      <c r="X61" s="14">
        <f ca="1">+'Product 22'!Y67</f>
        <v>0</v>
      </c>
      <c r="Y61" s="14">
        <f ca="1">+'Product 22'!Z67</f>
        <v>0</v>
      </c>
      <c r="Z61" s="14">
        <f ca="1">+'Product 22'!AA67</f>
        <v>0</v>
      </c>
      <c r="AA61" s="14">
        <f ca="1">+'Product 22'!AB67</f>
        <v>0</v>
      </c>
      <c r="AB61" s="14">
        <f ca="1">+'Product 22'!AC67</f>
        <v>0</v>
      </c>
      <c r="AC61" s="14">
        <f ca="1">+'Product 22'!AD67</f>
        <v>0</v>
      </c>
      <c r="AD61" s="14">
        <f ca="1">+'Product 22'!AE67</f>
        <v>0</v>
      </c>
      <c r="AE61" s="14">
        <f ca="1">+'Product 22'!AF67</f>
        <v>0</v>
      </c>
      <c r="AF61" s="14">
        <f ca="1">+'Product 22'!AG67</f>
        <v>0</v>
      </c>
      <c r="AG61" s="14">
        <f ca="1">+'Product 22'!AH67</f>
        <v>0</v>
      </c>
      <c r="AH61" s="14">
        <f ca="1">+'Product 22'!AI67</f>
        <v>0</v>
      </c>
      <c r="AI61" s="14">
        <f ca="1">+'Product 22'!AJ67</f>
        <v>0</v>
      </c>
      <c r="AJ61" s="14">
        <f ca="1">+'Product 22'!AK67</f>
        <v>0</v>
      </c>
      <c r="AK61" s="14">
        <f ca="1">+'Product 22'!AL67</f>
        <v>0</v>
      </c>
      <c r="AL61" s="14">
        <f ca="1">+'Product 22'!AM67</f>
        <v>0</v>
      </c>
      <c r="AM61" s="14">
        <f ca="1">+'Product 22'!AN67</f>
        <v>0</v>
      </c>
      <c r="AN61" s="14">
        <f ca="1">+'Product 22'!AO67</f>
        <v>0</v>
      </c>
      <c r="AO61" s="14">
        <f ca="1">+'Product 22'!AP67</f>
        <v>0</v>
      </c>
      <c r="AP61" s="14">
        <f ca="1">+'Product 22'!AQ67</f>
        <v>0</v>
      </c>
      <c r="AQ61" s="14">
        <f ca="1">+'Product 22'!AR67</f>
        <v>0</v>
      </c>
      <c r="AR61" s="14">
        <f ca="1">+'Product 22'!AS67</f>
        <v>0</v>
      </c>
      <c r="AS61" s="14">
        <f ca="1">+'Product 22'!AT67</f>
        <v>0</v>
      </c>
      <c r="AT61" s="14">
        <f ca="1">+'Product 22'!AU67</f>
        <v>0</v>
      </c>
      <c r="AU61" s="14">
        <f ca="1">+'Product 22'!AV67</f>
        <v>0</v>
      </c>
      <c r="AV61" s="14">
        <f ca="1">+'Product 22'!AW67</f>
        <v>0</v>
      </c>
      <c r="AW61" s="14">
        <f ca="1">+'Product 22'!AX67</f>
        <v>0</v>
      </c>
      <c r="AX61" s="14">
        <f ca="1">+'Product 22'!AY67</f>
        <v>0</v>
      </c>
      <c r="AY61" s="14">
        <f ca="1">+'Product 22'!AZ67</f>
        <v>0</v>
      </c>
      <c r="AZ61" s="14">
        <f ca="1">+'Product 22'!BA67</f>
        <v>0</v>
      </c>
      <c r="BA61" s="14">
        <f ca="1">+'Product 22'!BB67</f>
        <v>0</v>
      </c>
      <c r="BB61" s="14">
        <f ca="1">+'Product 22'!BC67</f>
        <v>0</v>
      </c>
    </row>
    <row r="62" spans="1:54" x14ac:dyDescent="0.3">
      <c r="A62" s="13">
        <f>+Voraussetzung!B29</f>
        <v>0</v>
      </c>
      <c r="C62" s="14">
        <f ca="1">+'Product 23'!D67</f>
        <v>0</v>
      </c>
      <c r="D62" s="14">
        <f ca="1">+'Product 23'!E67</f>
        <v>0</v>
      </c>
      <c r="E62" s="14">
        <f ca="1">+'Product 23'!F67</f>
        <v>0</v>
      </c>
      <c r="F62" s="14">
        <f ca="1">+'Product 23'!G67</f>
        <v>0</v>
      </c>
      <c r="G62" s="14">
        <f ca="1">+'Product 23'!H67</f>
        <v>0</v>
      </c>
      <c r="H62" s="14">
        <f ca="1">+'Product 23'!I67</f>
        <v>0</v>
      </c>
      <c r="I62" s="14">
        <f ca="1">+'Product 23'!J67</f>
        <v>0</v>
      </c>
      <c r="J62" s="14">
        <f ca="1">+'Product 23'!K67</f>
        <v>0</v>
      </c>
      <c r="K62" s="14">
        <f ca="1">+'Product 23'!L67</f>
        <v>0</v>
      </c>
      <c r="L62" s="14">
        <f ca="1">+'Product 23'!M67</f>
        <v>0</v>
      </c>
      <c r="M62" s="14">
        <f ca="1">+'Product 23'!N67</f>
        <v>0</v>
      </c>
      <c r="N62" s="14">
        <f ca="1">+'Product 23'!O67</f>
        <v>0</v>
      </c>
      <c r="O62" s="14">
        <f ca="1">+'Product 23'!P67</f>
        <v>0</v>
      </c>
      <c r="P62" s="14">
        <f ca="1">+'Product 23'!Q67</f>
        <v>0</v>
      </c>
      <c r="Q62" s="14">
        <f ca="1">+'Product 23'!R67</f>
        <v>0</v>
      </c>
      <c r="R62" s="14">
        <f ca="1">+'Product 23'!S67</f>
        <v>0</v>
      </c>
      <c r="S62" s="14">
        <f ca="1">+'Product 23'!T67</f>
        <v>0</v>
      </c>
      <c r="T62" s="14">
        <f ca="1">+'Product 23'!U67</f>
        <v>0</v>
      </c>
      <c r="U62" s="14">
        <f ca="1">+'Product 23'!V67</f>
        <v>0</v>
      </c>
      <c r="V62" s="14">
        <f ca="1">+'Product 23'!W67</f>
        <v>0</v>
      </c>
      <c r="W62" s="14">
        <f ca="1">+'Product 23'!X67</f>
        <v>0</v>
      </c>
      <c r="X62" s="14">
        <f ca="1">+'Product 23'!Y67</f>
        <v>0</v>
      </c>
      <c r="Y62" s="14">
        <f ca="1">+'Product 23'!Z67</f>
        <v>0</v>
      </c>
      <c r="Z62" s="14">
        <f ca="1">+'Product 23'!AA67</f>
        <v>0</v>
      </c>
      <c r="AA62" s="14">
        <f ca="1">+'Product 23'!AB67</f>
        <v>0</v>
      </c>
      <c r="AB62" s="14">
        <f ca="1">+'Product 23'!AC67</f>
        <v>0</v>
      </c>
      <c r="AC62" s="14">
        <f ca="1">+'Product 23'!AD67</f>
        <v>0</v>
      </c>
      <c r="AD62" s="14">
        <f ca="1">+'Product 23'!AE67</f>
        <v>0</v>
      </c>
      <c r="AE62" s="14">
        <f ca="1">+'Product 23'!AF67</f>
        <v>0</v>
      </c>
      <c r="AF62" s="14">
        <f ca="1">+'Product 23'!AG67</f>
        <v>0</v>
      </c>
      <c r="AG62" s="14">
        <f ca="1">+'Product 23'!AH67</f>
        <v>0</v>
      </c>
      <c r="AH62" s="14">
        <f ca="1">+'Product 23'!AI67</f>
        <v>0</v>
      </c>
      <c r="AI62" s="14">
        <f ca="1">+'Product 23'!AJ67</f>
        <v>0</v>
      </c>
      <c r="AJ62" s="14">
        <f ca="1">+'Product 23'!AK67</f>
        <v>0</v>
      </c>
      <c r="AK62" s="14">
        <f ca="1">+'Product 23'!AL67</f>
        <v>0</v>
      </c>
      <c r="AL62" s="14">
        <f ca="1">+'Product 23'!AM67</f>
        <v>0</v>
      </c>
      <c r="AM62" s="14">
        <f ca="1">+'Product 23'!AN67</f>
        <v>0</v>
      </c>
      <c r="AN62" s="14">
        <f ca="1">+'Product 23'!AO67</f>
        <v>0</v>
      </c>
      <c r="AO62" s="14">
        <f ca="1">+'Product 23'!AP67</f>
        <v>0</v>
      </c>
      <c r="AP62" s="14">
        <f ca="1">+'Product 23'!AQ67</f>
        <v>0</v>
      </c>
      <c r="AQ62" s="14">
        <f ca="1">+'Product 23'!AR67</f>
        <v>0</v>
      </c>
      <c r="AR62" s="14">
        <f ca="1">+'Product 23'!AS67</f>
        <v>0</v>
      </c>
      <c r="AS62" s="14">
        <f ca="1">+'Product 23'!AT67</f>
        <v>0</v>
      </c>
      <c r="AT62" s="14">
        <f ca="1">+'Product 23'!AU67</f>
        <v>0</v>
      </c>
      <c r="AU62" s="14">
        <f ca="1">+'Product 23'!AV67</f>
        <v>0</v>
      </c>
      <c r="AV62" s="14">
        <f ca="1">+'Product 23'!AW67</f>
        <v>0</v>
      </c>
      <c r="AW62" s="14">
        <f ca="1">+'Product 23'!AX67</f>
        <v>0</v>
      </c>
      <c r="AX62" s="14">
        <f ca="1">+'Product 23'!AY67</f>
        <v>0</v>
      </c>
      <c r="AY62" s="14">
        <f ca="1">+'Product 23'!AZ67</f>
        <v>0</v>
      </c>
      <c r="AZ62" s="14">
        <f ca="1">+'Product 23'!BA67</f>
        <v>0</v>
      </c>
      <c r="BA62" s="14">
        <f ca="1">+'Product 23'!BB67</f>
        <v>0</v>
      </c>
      <c r="BB62" s="14">
        <f ca="1">+'Product 23'!BC67</f>
        <v>0</v>
      </c>
    </row>
    <row r="63" spans="1:54" x14ac:dyDescent="0.3">
      <c r="A63" s="13">
        <f>+Voraussetzung!B30</f>
        <v>0</v>
      </c>
      <c r="C63" s="14">
        <f ca="1">+'Product 24'!D67</f>
        <v>0</v>
      </c>
      <c r="D63" s="14">
        <f ca="1">+'Product 24'!E67</f>
        <v>0</v>
      </c>
      <c r="E63" s="14">
        <f ca="1">+'Product 24'!F67</f>
        <v>0</v>
      </c>
      <c r="F63" s="14">
        <f ca="1">+'Product 24'!G67</f>
        <v>0</v>
      </c>
      <c r="G63" s="14">
        <f ca="1">+'Product 24'!H67</f>
        <v>0</v>
      </c>
      <c r="H63" s="14">
        <f ca="1">+'Product 24'!I67</f>
        <v>0</v>
      </c>
      <c r="I63" s="14">
        <f ca="1">+'Product 24'!J67</f>
        <v>0</v>
      </c>
      <c r="J63" s="14">
        <f ca="1">+'Product 24'!K67</f>
        <v>0</v>
      </c>
      <c r="K63" s="14">
        <f ca="1">+'Product 24'!L67</f>
        <v>0</v>
      </c>
      <c r="L63" s="14">
        <f ca="1">+'Product 24'!M67</f>
        <v>0</v>
      </c>
      <c r="M63" s="14">
        <f ca="1">+'Product 24'!N67</f>
        <v>0</v>
      </c>
      <c r="N63" s="14">
        <f ca="1">+'Product 24'!O67</f>
        <v>0</v>
      </c>
      <c r="O63" s="14">
        <f ca="1">+'Product 24'!P67</f>
        <v>0</v>
      </c>
      <c r="P63" s="14">
        <f ca="1">+'Product 24'!Q67</f>
        <v>0</v>
      </c>
      <c r="Q63" s="14">
        <f ca="1">+'Product 24'!R67</f>
        <v>0</v>
      </c>
      <c r="R63" s="14">
        <f ca="1">+'Product 24'!S67</f>
        <v>0</v>
      </c>
      <c r="S63" s="14">
        <f ca="1">+'Product 24'!T67</f>
        <v>0</v>
      </c>
      <c r="T63" s="14">
        <f ca="1">+'Product 24'!U67</f>
        <v>0</v>
      </c>
      <c r="U63" s="14">
        <f ca="1">+'Product 24'!V67</f>
        <v>0</v>
      </c>
      <c r="V63" s="14">
        <f ca="1">+'Product 24'!W67</f>
        <v>0</v>
      </c>
      <c r="W63" s="14">
        <f ca="1">+'Product 24'!X67</f>
        <v>0</v>
      </c>
      <c r="X63" s="14">
        <f ca="1">+'Product 24'!Y67</f>
        <v>0</v>
      </c>
      <c r="Y63" s="14">
        <f ca="1">+'Product 24'!Z67</f>
        <v>0</v>
      </c>
      <c r="Z63" s="14">
        <f ca="1">+'Product 24'!AA67</f>
        <v>0</v>
      </c>
      <c r="AA63" s="14">
        <f ca="1">+'Product 24'!AB67</f>
        <v>0</v>
      </c>
      <c r="AB63" s="14">
        <f ca="1">+'Product 24'!AC67</f>
        <v>0</v>
      </c>
      <c r="AC63" s="14">
        <f ca="1">+'Product 24'!AD67</f>
        <v>0</v>
      </c>
      <c r="AD63" s="14">
        <f ca="1">+'Product 24'!AE67</f>
        <v>0</v>
      </c>
      <c r="AE63" s="14">
        <f ca="1">+'Product 24'!AF67</f>
        <v>0</v>
      </c>
      <c r="AF63" s="14">
        <f ca="1">+'Product 24'!AG67</f>
        <v>0</v>
      </c>
      <c r="AG63" s="14">
        <f ca="1">+'Product 24'!AH67</f>
        <v>0</v>
      </c>
      <c r="AH63" s="14">
        <f ca="1">+'Product 24'!AI67</f>
        <v>0</v>
      </c>
      <c r="AI63" s="14">
        <f ca="1">+'Product 24'!AJ67</f>
        <v>0</v>
      </c>
      <c r="AJ63" s="14">
        <f ca="1">+'Product 24'!AK67</f>
        <v>0</v>
      </c>
      <c r="AK63" s="14">
        <f ca="1">+'Product 24'!AL67</f>
        <v>0</v>
      </c>
      <c r="AL63" s="14">
        <f ca="1">+'Product 24'!AM67</f>
        <v>0</v>
      </c>
      <c r="AM63" s="14">
        <f ca="1">+'Product 24'!AN67</f>
        <v>0</v>
      </c>
      <c r="AN63" s="14">
        <f ca="1">+'Product 24'!AO67</f>
        <v>0</v>
      </c>
      <c r="AO63" s="14">
        <f ca="1">+'Product 24'!AP67</f>
        <v>0</v>
      </c>
      <c r="AP63" s="14">
        <f ca="1">+'Product 24'!AQ67</f>
        <v>0</v>
      </c>
      <c r="AQ63" s="14">
        <f ca="1">+'Product 24'!AR67</f>
        <v>0</v>
      </c>
      <c r="AR63" s="14">
        <f ca="1">+'Product 24'!AS67</f>
        <v>0</v>
      </c>
      <c r="AS63" s="14">
        <f ca="1">+'Product 24'!AT67</f>
        <v>0</v>
      </c>
      <c r="AT63" s="14">
        <f ca="1">+'Product 24'!AU67</f>
        <v>0</v>
      </c>
      <c r="AU63" s="14">
        <f ca="1">+'Product 24'!AV67</f>
        <v>0</v>
      </c>
      <c r="AV63" s="14">
        <f ca="1">+'Product 24'!AW67</f>
        <v>0</v>
      </c>
      <c r="AW63" s="14">
        <f ca="1">+'Product 24'!AX67</f>
        <v>0</v>
      </c>
      <c r="AX63" s="14">
        <f ca="1">+'Product 24'!AY67</f>
        <v>0</v>
      </c>
      <c r="AY63" s="14">
        <f ca="1">+'Product 24'!AZ67</f>
        <v>0</v>
      </c>
      <c r="AZ63" s="14">
        <f ca="1">+'Product 24'!BA67</f>
        <v>0</v>
      </c>
      <c r="BA63" s="14">
        <f ca="1">+'Product 24'!BB67</f>
        <v>0</v>
      </c>
      <c r="BB63" s="14">
        <f ca="1">+'Product 24'!BC67</f>
        <v>0</v>
      </c>
    </row>
    <row r="64" spans="1:54" x14ac:dyDescent="0.3">
      <c r="A64" s="13">
        <f>+Voraussetzung!B31</f>
        <v>0</v>
      </c>
      <c r="C64" s="14">
        <f ca="1">+'Product 25'!D67</f>
        <v>0</v>
      </c>
      <c r="D64" s="14">
        <f ca="1">+'Product 25'!E67</f>
        <v>0</v>
      </c>
      <c r="E64" s="14">
        <f ca="1">+'Product 25'!F67</f>
        <v>0</v>
      </c>
      <c r="F64" s="14">
        <f ca="1">+'Product 25'!G67</f>
        <v>0</v>
      </c>
      <c r="G64" s="14">
        <f ca="1">+'Product 25'!H67</f>
        <v>0</v>
      </c>
      <c r="H64" s="14">
        <f ca="1">+'Product 25'!I67</f>
        <v>0</v>
      </c>
      <c r="I64" s="14">
        <f ca="1">+'Product 25'!J67</f>
        <v>0</v>
      </c>
      <c r="J64" s="14">
        <f ca="1">+'Product 25'!K67</f>
        <v>0</v>
      </c>
      <c r="K64" s="14">
        <f ca="1">+'Product 25'!L67</f>
        <v>0</v>
      </c>
      <c r="L64" s="14">
        <f ca="1">+'Product 25'!M67</f>
        <v>0</v>
      </c>
      <c r="M64" s="14">
        <f ca="1">+'Product 25'!N67</f>
        <v>0</v>
      </c>
      <c r="N64" s="14">
        <f ca="1">+'Product 25'!O67</f>
        <v>0</v>
      </c>
      <c r="O64" s="14">
        <f ca="1">+'Product 25'!P67</f>
        <v>0</v>
      </c>
      <c r="P64" s="14">
        <f ca="1">+'Product 25'!Q67</f>
        <v>0</v>
      </c>
      <c r="Q64" s="14">
        <f ca="1">+'Product 25'!R67</f>
        <v>0</v>
      </c>
      <c r="R64" s="14">
        <f ca="1">+'Product 25'!S67</f>
        <v>0</v>
      </c>
      <c r="S64" s="14">
        <f ca="1">+'Product 25'!T67</f>
        <v>0</v>
      </c>
      <c r="T64" s="14">
        <f ca="1">+'Product 25'!U67</f>
        <v>0</v>
      </c>
      <c r="U64" s="14">
        <f ca="1">+'Product 25'!V67</f>
        <v>0</v>
      </c>
      <c r="V64" s="14">
        <f ca="1">+'Product 25'!W67</f>
        <v>0</v>
      </c>
      <c r="W64" s="14">
        <f ca="1">+'Product 25'!X67</f>
        <v>0</v>
      </c>
      <c r="X64" s="14">
        <f ca="1">+'Product 25'!Y67</f>
        <v>0</v>
      </c>
      <c r="Y64" s="14">
        <f ca="1">+'Product 25'!Z67</f>
        <v>0</v>
      </c>
      <c r="Z64" s="14">
        <f ca="1">+'Product 25'!AA67</f>
        <v>0</v>
      </c>
      <c r="AA64" s="14">
        <f ca="1">+'Product 25'!AB67</f>
        <v>0</v>
      </c>
      <c r="AB64" s="14">
        <f ca="1">+'Product 25'!AC67</f>
        <v>0</v>
      </c>
      <c r="AC64" s="14">
        <f ca="1">+'Product 25'!AD67</f>
        <v>0</v>
      </c>
      <c r="AD64" s="14">
        <f ca="1">+'Product 25'!AE67</f>
        <v>0</v>
      </c>
      <c r="AE64" s="14">
        <f ca="1">+'Product 25'!AF67</f>
        <v>0</v>
      </c>
      <c r="AF64" s="14">
        <f ca="1">+'Product 25'!AG67</f>
        <v>0</v>
      </c>
      <c r="AG64" s="14">
        <f ca="1">+'Product 25'!AH67</f>
        <v>0</v>
      </c>
      <c r="AH64" s="14">
        <f ca="1">+'Product 25'!AI67</f>
        <v>0</v>
      </c>
      <c r="AI64" s="14">
        <f ca="1">+'Product 25'!AJ67</f>
        <v>0</v>
      </c>
      <c r="AJ64" s="14">
        <f ca="1">+'Product 25'!AK67</f>
        <v>0</v>
      </c>
      <c r="AK64" s="14">
        <f ca="1">+'Product 25'!AL67</f>
        <v>0</v>
      </c>
      <c r="AL64" s="14">
        <f ca="1">+'Product 25'!AM67</f>
        <v>0</v>
      </c>
      <c r="AM64" s="14">
        <f ca="1">+'Product 25'!AN67</f>
        <v>0</v>
      </c>
      <c r="AN64" s="14">
        <f ca="1">+'Product 25'!AO67</f>
        <v>0</v>
      </c>
      <c r="AO64" s="14">
        <f ca="1">+'Product 25'!AP67</f>
        <v>0</v>
      </c>
      <c r="AP64" s="14">
        <f ca="1">+'Product 25'!AQ67</f>
        <v>0</v>
      </c>
      <c r="AQ64" s="14">
        <f ca="1">+'Product 25'!AR67</f>
        <v>0</v>
      </c>
      <c r="AR64" s="14">
        <f ca="1">+'Product 25'!AS67</f>
        <v>0</v>
      </c>
      <c r="AS64" s="14">
        <f ca="1">+'Product 25'!AT67</f>
        <v>0</v>
      </c>
      <c r="AT64" s="14">
        <f ca="1">+'Product 25'!AU67</f>
        <v>0</v>
      </c>
      <c r="AU64" s="14">
        <f ca="1">+'Product 25'!AV67</f>
        <v>0</v>
      </c>
      <c r="AV64" s="14">
        <f ca="1">+'Product 25'!AW67</f>
        <v>0</v>
      </c>
      <c r="AW64" s="14">
        <f ca="1">+'Product 25'!AX67</f>
        <v>0</v>
      </c>
      <c r="AX64" s="14">
        <f ca="1">+'Product 25'!AY67</f>
        <v>0</v>
      </c>
      <c r="AY64" s="14">
        <f ca="1">+'Product 25'!AZ67</f>
        <v>0</v>
      </c>
      <c r="AZ64" s="14">
        <f ca="1">+'Product 25'!BA67</f>
        <v>0</v>
      </c>
      <c r="BA64" s="14">
        <f ca="1">+'Product 25'!BB67</f>
        <v>0</v>
      </c>
      <c r="BB64" s="14">
        <f ca="1">+'Product 25'!BC67</f>
        <v>0</v>
      </c>
    </row>
    <row r="65" spans="1:54" x14ac:dyDescent="0.3"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</row>
    <row r="66" spans="1:54" x14ac:dyDescent="0.3">
      <c r="A66" s="3" t="s">
        <v>217</v>
      </c>
      <c r="C66" s="14">
        <f>+Kosten!D25</f>
        <v>0</v>
      </c>
      <c r="D66" s="14">
        <f>+Kosten!E25</f>
        <v>0</v>
      </c>
      <c r="E66" s="14">
        <f>+Kosten!F25</f>
        <v>0</v>
      </c>
      <c r="F66" s="14">
        <f>+Kosten!G25</f>
        <v>0</v>
      </c>
      <c r="G66" s="14">
        <f>+Kosten!H25</f>
        <v>0</v>
      </c>
      <c r="H66" s="14">
        <f>+Kosten!I25</f>
        <v>0</v>
      </c>
      <c r="I66" s="14">
        <f>+Kosten!J25</f>
        <v>0</v>
      </c>
      <c r="J66" s="14">
        <f>+Kosten!K25</f>
        <v>0</v>
      </c>
      <c r="K66" s="14">
        <f>+Kosten!L25</f>
        <v>0</v>
      </c>
      <c r="L66" s="14">
        <f>+Kosten!M25</f>
        <v>0</v>
      </c>
      <c r="M66" s="14">
        <f>+Kosten!N25</f>
        <v>0</v>
      </c>
      <c r="N66" s="14">
        <f>+Kosten!O25</f>
        <v>0</v>
      </c>
      <c r="O66" s="14">
        <f>+Kosten!P25</f>
        <v>0</v>
      </c>
      <c r="P66" s="14">
        <f>+Kosten!Q25</f>
        <v>0</v>
      </c>
      <c r="Q66" s="14">
        <f>+Kosten!R25</f>
        <v>0</v>
      </c>
      <c r="R66" s="14">
        <f>+Kosten!S25</f>
        <v>0</v>
      </c>
      <c r="S66" s="14">
        <f>+Kosten!T25</f>
        <v>0</v>
      </c>
      <c r="T66" s="14">
        <f>+Kosten!U25</f>
        <v>0</v>
      </c>
      <c r="U66" s="14">
        <f>+Kosten!V25</f>
        <v>0</v>
      </c>
      <c r="V66" s="14">
        <f>+Kosten!W25</f>
        <v>0</v>
      </c>
      <c r="W66" s="14">
        <f>+Kosten!X25</f>
        <v>0</v>
      </c>
      <c r="X66" s="14">
        <f>+Kosten!Y25</f>
        <v>0</v>
      </c>
      <c r="Y66" s="14">
        <f>+Kosten!Z25</f>
        <v>0</v>
      </c>
      <c r="Z66" s="14">
        <f>+Kosten!AA25</f>
        <v>0</v>
      </c>
      <c r="AA66" s="14">
        <f>+Kosten!AB25</f>
        <v>0</v>
      </c>
      <c r="AB66" s="14">
        <f>+Kosten!AC25</f>
        <v>0</v>
      </c>
      <c r="AC66" s="14">
        <f>+Kosten!AD25</f>
        <v>0</v>
      </c>
      <c r="AD66" s="14">
        <f>+Kosten!AE25</f>
        <v>0</v>
      </c>
      <c r="AE66" s="14">
        <f>+Kosten!AF25</f>
        <v>0</v>
      </c>
      <c r="AF66" s="14">
        <f>+Kosten!AG25</f>
        <v>0</v>
      </c>
      <c r="AG66" s="14">
        <f>+Kosten!AH25</f>
        <v>0</v>
      </c>
      <c r="AH66" s="14">
        <f>+Kosten!AI25</f>
        <v>0</v>
      </c>
      <c r="AI66" s="14">
        <f>+Kosten!AJ25</f>
        <v>0</v>
      </c>
      <c r="AJ66" s="14">
        <f>+Kosten!AK25</f>
        <v>0</v>
      </c>
      <c r="AK66" s="14">
        <f>+Kosten!AL25</f>
        <v>0</v>
      </c>
      <c r="AL66" s="14">
        <f>+Kosten!AM25</f>
        <v>0</v>
      </c>
      <c r="AM66" s="14">
        <f>+Kosten!AN25</f>
        <v>0</v>
      </c>
      <c r="AN66" s="14">
        <f>+Kosten!AO25</f>
        <v>0</v>
      </c>
      <c r="AO66" s="14">
        <f>+Kosten!AP25</f>
        <v>0</v>
      </c>
      <c r="AP66" s="14">
        <f>+Kosten!AQ25</f>
        <v>0</v>
      </c>
      <c r="AQ66" s="14">
        <f>+Kosten!AR25</f>
        <v>0</v>
      </c>
      <c r="AR66" s="14">
        <f>+Kosten!AS25</f>
        <v>0</v>
      </c>
      <c r="AS66" s="14">
        <f>+Kosten!AT25</f>
        <v>0</v>
      </c>
      <c r="AT66" s="14">
        <f>+Kosten!AU25</f>
        <v>0</v>
      </c>
      <c r="AU66" s="14">
        <f>+Kosten!AV25</f>
        <v>0</v>
      </c>
      <c r="AV66" s="14">
        <f>+Kosten!AW25</f>
        <v>0</v>
      </c>
      <c r="AW66" s="14">
        <f>+Kosten!AX25</f>
        <v>0</v>
      </c>
      <c r="AX66" s="14">
        <f>+Kosten!AY25</f>
        <v>0</v>
      </c>
      <c r="AY66" s="14">
        <f>+Kosten!AZ25</f>
        <v>0</v>
      </c>
      <c r="AZ66" s="14">
        <f>+Kosten!BA25</f>
        <v>0</v>
      </c>
      <c r="BA66" s="14">
        <f>+Kosten!BB25</f>
        <v>0</v>
      </c>
      <c r="BB66" s="14">
        <f>+Kosten!BC25</f>
        <v>0</v>
      </c>
    </row>
    <row r="67" spans="1:54" x14ac:dyDescent="0.3">
      <c r="A67" s="3" t="s">
        <v>308</v>
      </c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</row>
    <row r="68" spans="1:54" x14ac:dyDescent="0.3">
      <c r="A68" s="3" t="s">
        <v>309</v>
      </c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</row>
    <row r="69" spans="1:54" x14ac:dyDescent="0.3">
      <c r="A69" s="3" t="s">
        <v>310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</row>
    <row r="70" spans="1:54" x14ac:dyDescent="0.3"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</row>
    <row r="71" spans="1:54" x14ac:dyDescent="0.3">
      <c r="A71" s="12" t="s">
        <v>311</v>
      </c>
      <c r="C71" s="15">
        <f ca="1">SUM(C39:C70)</f>
        <v>1872</v>
      </c>
      <c r="D71" s="15">
        <f t="shared" ref="D71:AH71" ca="1" si="6">SUM(D39:D70)</f>
        <v>0</v>
      </c>
      <c r="E71" s="15">
        <f ca="1">SUM(E39:E70)</f>
        <v>80.210825</v>
      </c>
      <c r="F71" s="15">
        <f t="shared" ca="1" si="6"/>
        <v>0</v>
      </c>
      <c r="G71" s="15">
        <f t="shared" ca="1" si="6"/>
        <v>64.185175000000015</v>
      </c>
      <c r="H71" s="15">
        <f t="shared" ca="1" si="6"/>
        <v>0</v>
      </c>
      <c r="I71" s="15">
        <f t="shared" ca="1" si="6"/>
        <v>79.882949999999994</v>
      </c>
      <c r="J71" s="15">
        <f t="shared" ca="1" si="6"/>
        <v>0</v>
      </c>
      <c r="K71" s="15">
        <f t="shared" ca="1" si="6"/>
        <v>87.916875000000005</v>
      </c>
      <c r="L71" s="15">
        <f t="shared" ca="1" si="6"/>
        <v>0</v>
      </c>
      <c r="M71" s="15">
        <f t="shared" ca="1" si="6"/>
        <v>83.857200000000006</v>
      </c>
      <c r="N71" s="15">
        <f t="shared" ca="1" si="6"/>
        <v>0</v>
      </c>
      <c r="O71" s="15">
        <f t="shared" ca="1" si="6"/>
        <v>79.870724999999993</v>
      </c>
      <c r="P71" s="15">
        <f t="shared" ca="1" si="6"/>
        <v>0</v>
      </c>
      <c r="Q71" s="15">
        <f t="shared" ca="1" si="6"/>
        <v>83.477774999999994</v>
      </c>
      <c r="R71" s="15">
        <f t="shared" ca="1" si="6"/>
        <v>0</v>
      </c>
      <c r="S71" s="15">
        <f t="shared" ca="1" si="6"/>
        <v>83.593125000000001</v>
      </c>
      <c r="T71" s="15">
        <f t="shared" ca="1" si="6"/>
        <v>0</v>
      </c>
      <c r="U71" s="15">
        <f t="shared" ca="1" si="6"/>
        <v>82.063424999999995</v>
      </c>
      <c r="V71" s="15">
        <f t="shared" ca="1" si="6"/>
        <v>0</v>
      </c>
      <c r="W71" s="15">
        <f t="shared" ca="1" si="6"/>
        <v>118.330775</v>
      </c>
      <c r="X71" s="15">
        <f t="shared" ca="1" si="6"/>
        <v>0</v>
      </c>
      <c r="Y71" s="15">
        <f t="shared" ca="1" si="6"/>
        <v>147.34347500000001</v>
      </c>
      <c r="Z71" s="15">
        <f t="shared" ca="1" si="6"/>
        <v>0</v>
      </c>
      <c r="AA71" s="15">
        <f t="shared" ca="1" si="6"/>
        <v>255.33370000000002</v>
      </c>
      <c r="AB71" s="15">
        <f t="shared" ca="1" si="6"/>
        <v>0</v>
      </c>
      <c r="AC71" s="15">
        <f t="shared" ca="1" si="6"/>
        <v>213.42075</v>
      </c>
      <c r="AD71" s="15">
        <f t="shared" ca="1" si="6"/>
        <v>0</v>
      </c>
      <c r="AE71" s="15">
        <f t="shared" ca="1" si="6"/>
        <v>146.49100000000001</v>
      </c>
      <c r="AF71" s="15">
        <f t="shared" ca="1" si="6"/>
        <v>0</v>
      </c>
      <c r="AG71" s="15">
        <f t="shared" ca="1" si="6"/>
        <v>139.40025</v>
      </c>
      <c r="AH71" s="15">
        <f t="shared" ca="1" si="6"/>
        <v>0</v>
      </c>
      <c r="AI71" s="15">
        <f t="shared" ref="AI71:BB71" ca="1" si="7">SUM(AI39:AI70)</f>
        <v>124.04975</v>
      </c>
      <c r="AJ71" s="15">
        <f t="shared" ca="1" si="7"/>
        <v>0</v>
      </c>
      <c r="AK71" s="15">
        <f t="shared" ca="1" si="7"/>
        <v>103.11477500000001</v>
      </c>
      <c r="AL71" s="15">
        <f t="shared" ca="1" si="7"/>
        <v>0</v>
      </c>
      <c r="AM71" s="15">
        <f t="shared" ca="1" si="7"/>
        <v>100.009225</v>
      </c>
      <c r="AN71" s="15">
        <f t="shared" ca="1" si="7"/>
        <v>0</v>
      </c>
      <c r="AO71" s="15">
        <f t="shared" ca="1" si="7"/>
        <v>0</v>
      </c>
      <c r="AP71" s="15">
        <f t="shared" ca="1" si="7"/>
        <v>0</v>
      </c>
      <c r="AQ71" s="15">
        <f t="shared" ca="1" si="7"/>
        <v>0</v>
      </c>
      <c r="AR71" s="15">
        <f t="shared" ca="1" si="7"/>
        <v>0</v>
      </c>
      <c r="AS71" s="15">
        <f t="shared" ca="1" si="7"/>
        <v>0</v>
      </c>
      <c r="AT71" s="15">
        <f t="shared" ca="1" si="7"/>
        <v>0</v>
      </c>
      <c r="AU71" s="15">
        <f t="shared" ca="1" si="7"/>
        <v>0</v>
      </c>
      <c r="AV71" s="15">
        <f t="shared" ca="1" si="7"/>
        <v>0</v>
      </c>
      <c r="AW71" s="15">
        <f t="shared" ca="1" si="7"/>
        <v>0</v>
      </c>
      <c r="AX71" s="15">
        <f t="shared" ca="1" si="7"/>
        <v>0</v>
      </c>
      <c r="AY71" s="15">
        <f t="shared" ca="1" si="7"/>
        <v>0</v>
      </c>
      <c r="AZ71" s="15">
        <f t="shared" ca="1" si="7"/>
        <v>0</v>
      </c>
      <c r="BA71" s="15">
        <f t="shared" ca="1" si="7"/>
        <v>0</v>
      </c>
      <c r="BB71" s="15">
        <f t="shared" ca="1" si="7"/>
        <v>0</v>
      </c>
    </row>
    <row r="72" spans="1:54" x14ac:dyDescent="0.3"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</row>
    <row r="73" spans="1:54" x14ac:dyDescent="0.3">
      <c r="A73" s="12" t="s">
        <v>312</v>
      </c>
      <c r="C73" s="29">
        <f t="shared" ref="C73:AH73" ca="1" si="8">+C37-C71</f>
        <v>-1872</v>
      </c>
      <c r="D73" s="29">
        <f t="shared" ca="1" si="8"/>
        <v>0</v>
      </c>
      <c r="E73" s="29">
        <f t="shared" ca="1" si="8"/>
        <v>12447.204174999999</v>
      </c>
      <c r="F73" s="29">
        <f t="shared" ca="1" si="8"/>
        <v>0</v>
      </c>
      <c r="G73" s="29">
        <f t="shared" ca="1" si="8"/>
        <v>9972.5998249999993</v>
      </c>
      <c r="H73" s="29">
        <f t="shared" ca="1" si="8"/>
        <v>0</v>
      </c>
      <c r="I73" s="29">
        <f t="shared" ca="1" si="8"/>
        <v>12427.707050000001</v>
      </c>
      <c r="J73" s="29">
        <f t="shared" ca="1" si="8"/>
        <v>0</v>
      </c>
      <c r="K73" s="29">
        <f t="shared" ca="1" si="8"/>
        <v>13700.708124999997</v>
      </c>
      <c r="L73" s="29">
        <f t="shared" ca="1" si="8"/>
        <v>0</v>
      </c>
      <c r="M73" s="29">
        <f t="shared" ca="1" si="8"/>
        <v>13083.0828</v>
      </c>
      <c r="N73" s="29">
        <f t="shared" ca="1" si="8"/>
        <v>0</v>
      </c>
      <c r="O73" s="29">
        <f t="shared" ca="1" si="8"/>
        <v>12475.524275</v>
      </c>
      <c r="P73" s="29">
        <f t="shared" ca="1" si="8"/>
        <v>0</v>
      </c>
      <c r="Q73" s="29">
        <f t="shared" ca="1" si="8"/>
        <v>13049.327225000001</v>
      </c>
      <c r="R73" s="29">
        <f t="shared" ca="1" si="8"/>
        <v>0</v>
      </c>
      <c r="S73" s="29">
        <f t="shared" ca="1" si="8"/>
        <v>13080.781874999999</v>
      </c>
      <c r="T73" s="29">
        <f t="shared" ca="1" si="8"/>
        <v>0</v>
      </c>
      <c r="U73" s="29">
        <f t="shared" ca="1" si="8"/>
        <v>12823.871574999999</v>
      </c>
      <c r="V73" s="29">
        <f t="shared" ca="1" si="8"/>
        <v>0</v>
      </c>
      <c r="W73" s="29">
        <f t="shared" ca="1" si="8"/>
        <v>18464.574225</v>
      </c>
      <c r="X73" s="29">
        <f t="shared" ca="1" si="8"/>
        <v>0</v>
      </c>
      <c r="Y73" s="29">
        <f t="shared" ca="1" si="8"/>
        <v>22977.601524999998</v>
      </c>
      <c r="Z73" s="29">
        <f t="shared" ca="1" si="8"/>
        <v>0</v>
      </c>
      <c r="AA73" s="29">
        <f t="shared" ca="1" si="8"/>
        <v>39615.406299999995</v>
      </c>
      <c r="AB73" s="29">
        <f t="shared" ca="1" si="8"/>
        <v>0</v>
      </c>
      <c r="AC73" s="29">
        <f t="shared" ca="1" si="8"/>
        <v>33257.729250000004</v>
      </c>
      <c r="AD73" s="29">
        <f t="shared" ca="1" si="8"/>
        <v>0</v>
      </c>
      <c r="AE73" s="29">
        <f t="shared" ca="1" si="8"/>
        <v>23023.208999999999</v>
      </c>
      <c r="AF73" s="29">
        <f t="shared" ca="1" si="8"/>
        <v>0</v>
      </c>
      <c r="AG73" s="29">
        <f t="shared" ca="1" si="8"/>
        <v>21960.649750000004</v>
      </c>
      <c r="AH73" s="29">
        <f t="shared" ca="1" si="8"/>
        <v>0</v>
      </c>
      <c r="AI73" s="29">
        <f t="shared" ref="AI73:BB73" ca="1" si="9">+AI37-AI71</f>
        <v>19623.400250000002</v>
      </c>
      <c r="AJ73" s="29">
        <f t="shared" ca="1" si="9"/>
        <v>0</v>
      </c>
      <c r="AK73" s="29">
        <f t="shared" ca="1" si="9"/>
        <v>16403.090225</v>
      </c>
      <c r="AL73" s="29">
        <f t="shared" ca="1" si="9"/>
        <v>0</v>
      </c>
      <c r="AM73" s="29">
        <f t="shared" ca="1" si="9"/>
        <v>15943.085775000001</v>
      </c>
      <c r="AN73" s="29">
        <f t="shared" ca="1" si="9"/>
        <v>0</v>
      </c>
      <c r="AO73" s="29">
        <f t="shared" ca="1" si="9"/>
        <v>16187.32</v>
      </c>
      <c r="AP73" s="29">
        <f t="shared" ca="1" si="9"/>
        <v>0</v>
      </c>
      <c r="AQ73" s="29">
        <f t="shared" ca="1" si="9"/>
        <v>16268.72</v>
      </c>
      <c r="AR73" s="29">
        <f t="shared" ca="1" si="9"/>
        <v>0</v>
      </c>
      <c r="AS73" s="29">
        <f t="shared" ca="1" si="9"/>
        <v>16350.119999999999</v>
      </c>
      <c r="AT73" s="29">
        <f t="shared" ca="1" si="9"/>
        <v>0</v>
      </c>
      <c r="AU73" s="29">
        <f t="shared" ca="1" si="9"/>
        <v>16431.52</v>
      </c>
      <c r="AV73" s="29">
        <f t="shared" ca="1" si="9"/>
        <v>0</v>
      </c>
      <c r="AW73" s="29">
        <f t="shared" ca="1" si="9"/>
        <v>16512.920000000002</v>
      </c>
      <c r="AX73" s="29">
        <f t="shared" ca="1" si="9"/>
        <v>0</v>
      </c>
      <c r="AY73" s="29">
        <f t="shared" ca="1" si="9"/>
        <v>16594.32</v>
      </c>
      <c r="AZ73" s="29">
        <f t="shared" ca="1" si="9"/>
        <v>0</v>
      </c>
      <c r="BA73" s="29">
        <f t="shared" ca="1" si="9"/>
        <v>16675.72</v>
      </c>
      <c r="BB73" s="29">
        <f t="shared" ca="1" si="9"/>
        <v>0</v>
      </c>
    </row>
    <row r="74" spans="1:54" x14ac:dyDescent="0.3"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</row>
    <row r="75" spans="1:54" ht="17.25" thickBot="1" x14ac:dyDescent="0.35">
      <c r="A75" s="12" t="s">
        <v>313</v>
      </c>
      <c r="C75" s="26">
        <f t="shared" ref="C75:AH75" ca="1" si="10">+C5+C37-C71</f>
        <v>-1872</v>
      </c>
      <c r="D75" s="26">
        <f t="shared" ca="1" si="10"/>
        <v>-1872</v>
      </c>
      <c r="E75" s="26">
        <f t="shared" ca="1" si="10"/>
        <v>10575.204174999999</v>
      </c>
      <c r="F75" s="26">
        <f t="shared" ca="1" si="10"/>
        <v>10575.204174999999</v>
      </c>
      <c r="G75" s="26">
        <f t="shared" ca="1" si="10"/>
        <v>20547.804</v>
      </c>
      <c r="H75" s="26">
        <f t="shared" ca="1" si="10"/>
        <v>20547.804</v>
      </c>
      <c r="I75" s="26">
        <f t="shared" ca="1" si="10"/>
        <v>32975.511050000001</v>
      </c>
      <c r="J75" s="26">
        <f t="shared" ca="1" si="10"/>
        <v>32975.511050000001</v>
      </c>
      <c r="K75" s="26">
        <f t="shared" ca="1" si="10"/>
        <v>46676.219174999998</v>
      </c>
      <c r="L75" s="26">
        <f t="shared" ca="1" si="10"/>
        <v>46676.219174999998</v>
      </c>
      <c r="M75" s="26">
        <f t="shared" ca="1" si="10"/>
        <v>59759.301975000002</v>
      </c>
      <c r="N75" s="26">
        <f t="shared" ca="1" si="10"/>
        <v>59759.301975000002</v>
      </c>
      <c r="O75" s="26">
        <f t="shared" ca="1" si="10"/>
        <v>72234.826249999998</v>
      </c>
      <c r="P75" s="26">
        <f t="shared" ca="1" si="10"/>
        <v>72234.826249999998</v>
      </c>
      <c r="Q75" s="26">
        <f t="shared" ca="1" si="10"/>
        <v>85284.153474999999</v>
      </c>
      <c r="R75" s="26">
        <f t="shared" ca="1" si="10"/>
        <v>85284.153474999999</v>
      </c>
      <c r="S75" s="26">
        <f t="shared" ca="1" si="10"/>
        <v>98364.93535</v>
      </c>
      <c r="T75" s="26">
        <f t="shared" ca="1" si="10"/>
        <v>98364.93535</v>
      </c>
      <c r="U75" s="26">
        <f t="shared" ca="1" si="10"/>
        <v>111188.806925</v>
      </c>
      <c r="V75" s="26">
        <f t="shared" ca="1" si="10"/>
        <v>111188.806925</v>
      </c>
      <c r="W75" s="26">
        <f t="shared" ca="1" si="10"/>
        <v>129653.38115</v>
      </c>
      <c r="X75" s="26">
        <f t="shared" ca="1" si="10"/>
        <v>129653.38115</v>
      </c>
      <c r="Y75" s="26">
        <f t="shared" ca="1" si="10"/>
        <v>152630.98267500001</v>
      </c>
      <c r="Z75" s="26">
        <f t="shared" ca="1" si="10"/>
        <v>152630.98267500001</v>
      </c>
      <c r="AA75" s="26">
        <f t="shared" ca="1" si="10"/>
        <v>192246.38897500001</v>
      </c>
      <c r="AB75" s="26">
        <f t="shared" ca="1" si="10"/>
        <v>192246.38897500001</v>
      </c>
      <c r="AC75" s="26">
        <f t="shared" ca="1" si="10"/>
        <v>225504.11822500001</v>
      </c>
      <c r="AD75" s="26">
        <f t="shared" ca="1" si="10"/>
        <v>225504.11822500001</v>
      </c>
      <c r="AE75" s="26">
        <f t="shared" ca="1" si="10"/>
        <v>248527.32722500002</v>
      </c>
      <c r="AF75" s="26">
        <f t="shared" ca="1" si="10"/>
        <v>248527.32722500002</v>
      </c>
      <c r="AG75" s="26">
        <f t="shared" ca="1" si="10"/>
        <v>270487.976975</v>
      </c>
      <c r="AH75" s="26">
        <f t="shared" ca="1" si="10"/>
        <v>270487.976975</v>
      </c>
      <c r="AI75" s="26">
        <f t="shared" ref="AI75:BB75" ca="1" si="11">+AI5+AI37-AI71</f>
        <v>290111.377225</v>
      </c>
      <c r="AJ75" s="26">
        <f t="shared" ca="1" si="11"/>
        <v>290111.377225</v>
      </c>
      <c r="AK75" s="26">
        <f t="shared" ca="1" si="11"/>
        <v>306514.46745</v>
      </c>
      <c r="AL75" s="26">
        <f t="shared" ca="1" si="11"/>
        <v>306514.46745</v>
      </c>
      <c r="AM75" s="26">
        <f t="shared" ca="1" si="11"/>
        <v>322457.55322499998</v>
      </c>
      <c r="AN75" s="26">
        <f t="shared" ca="1" si="11"/>
        <v>322457.55322499998</v>
      </c>
      <c r="AO75" s="26">
        <f t="shared" ca="1" si="11"/>
        <v>338644.87322499999</v>
      </c>
      <c r="AP75" s="26">
        <f t="shared" ca="1" si="11"/>
        <v>338644.87322499999</v>
      </c>
      <c r="AQ75" s="26">
        <f t="shared" ca="1" si="11"/>
        <v>354913.59322499996</v>
      </c>
      <c r="AR75" s="26">
        <f t="shared" ca="1" si="11"/>
        <v>354913.59322499996</v>
      </c>
      <c r="AS75" s="26">
        <f t="shared" ca="1" si="11"/>
        <v>371263.71322499996</v>
      </c>
      <c r="AT75" s="26">
        <f t="shared" ca="1" si="11"/>
        <v>371263.71322499996</v>
      </c>
      <c r="AU75" s="26">
        <f t="shared" ca="1" si="11"/>
        <v>387695.23322499997</v>
      </c>
      <c r="AV75" s="26">
        <f t="shared" ca="1" si="11"/>
        <v>387695.23322499997</v>
      </c>
      <c r="AW75" s="26">
        <f t="shared" ca="1" si="11"/>
        <v>404208.15322499996</v>
      </c>
      <c r="AX75" s="26">
        <f t="shared" ca="1" si="11"/>
        <v>404208.15322499996</v>
      </c>
      <c r="AY75" s="26">
        <f t="shared" ca="1" si="11"/>
        <v>420802.47322499997</v>
      </c>
      <c r="AZ75" s="26">
        <f t="shared" ca="1" si="11"/>
        <v>420802.47322499997</v>
      </c>
      <c r="BA75" s="26">
        <f t="shared" ca="1" si="11"/>
        <v>437478.19322499994</v>
      </c>
      <c r="BB75" s="26">
        <f t="shared" ca="1" si="11"/>
        <v>437478.19322499994</v>
      </c>
    </row>
    <row r="76" spans="1:54" ht="17.25" thickTop="1" x14ac:dyDescent="0.3"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spans="1:54" x14ac:dyDescent="0.3">
      <c r="E77" s="25"/>
    </row>
    <row r="80" spans="1:54" x14ac:dyDescent="0.3">
      <c r="B80" s="3" t="s">
        <v>314</v>
      </c>
      <c r="C80" s="3">
        <v>1</v>
      </c>
      <c r="D80" s="3">
        <v>2</v>
      </c>
      <c r="E80" s="3">
        <v>3</v>
      </c>
      <c r="F80" s="3">
        <v>4</v>
      </c>
      <c r="G80" s="3">
        <v>5</v>
      </c>
      <c r="H80" s="3">
        <v>6</v>
      </c>
      <c r="I80" s="3">
        <v>7</v>
      </c>
      <c r="J80" s="3">
        <v>8</v>
      </c>
      <c r="K80" s="3">
        <v>9</v>
      </c>
      <c r="L80" s="3">
        <v>10</v>
      </c>
      <c r="M80" s="3">
        <v>11</v>
      </c>
      <c r="N80" s="3">
        <v>12</v>
      </c>
      <c r="O80" s="3">
        <v>13</v>
      </c>
      <c r="P80" s="3">
        <v>14</v>
      </c>
      <c r="Q80" s="3">
        <v>15</v>
      </c>
      <c r="R80" s="3">
        <v>16</v>
      </c>
      <c r="S80" s="3">
        <v>17</v>
      </c>
      <c r="T80" s="3">
        <v>18</v>
      </c>
      <c r="U80" s="3">
        <v>19</v>
      </c>
      <c r="V80" s="3">
        <v>20</v>
      </c>
      <c r="W80" s="3">
        <v>21</v>
      </c>
      <c r="X80" s="3">
        <v>22</v>
      </c>
      <c r="Y80" s="3">
        <v>23</v>
      </c>
      <c r="Z80" s="3">
        <v>24</v>
      </c>
      <c r="AA80" s="3">
        <v>25</v>
      </c>
      <c r="AB80" s="3">
        <v>26</v>
      </c>
      <c r="AC80" s="3">
        <v>27</v>
      </c>
      <c r="AD80" s="3">
        <v>28</v>
      </c>
      <c r="AE80" s="3">
        <v>29</v>
      </c>
      <c r="AF80" s="3">
        <v>30</v>
      </c>
      <c r="AG80" s="3">
        <v>31</v>
      </c>
      <c r="AH80" s="3">
        <v>32</v>
      </c>
      <c r="AI80" s="3">
        <v>33</v>
      </c>
      <c r="AJ80" s="3">
        <v>34</v>
      </c>
      <c r="AK80" s="3">
        <v>35</v>
      </c>
      <c r="AL80" s="3">
        <v>36</v>
      </c>
      <c r="AM80" s="3">
        <v>37</v>
      </c>
      <c r="AN80" s="3">
        <v>38</v>
      </c>
      <c r="AO80" s="3">
        <v>39</v>
      </c>
      <c r="AP80" s="3">
        <v>40</v>
      </c>
      <c r="AQ80" s="3">
        <v>41</v>
      </c>
      <c r="AR80" s="3">
        <v>42</v>
      </c>
      <c r="AS80" s="3">
        <v>43</v>
      </c>
      <c r="AT80" s="3">
        <v>44</v>
      </c>
      <c r="AU80" s="3">
        <v>45</v>
      </c>
      <c r="AV80" s="3">
        <v>46</v>
      </c>
      <c r="AW80" s="3">
        <v>47</v>
      </c>
      <c r="AX80" s="3">
        <v>48</v>
      </c>
      <c r="AY80" s="3">
        <v>49</v>
      </c>
      <c r="AZ80" s="3">
        <v>50</v>
      </c>
      <c r="BA80" s="3">
        <v>51</v>
      </c>
      <c r="BB80" s="3">
        <v>52</v>
      </c>
    </row>
    <row r="81" spans="2:54" x14ac:dyDescent="0.3">
      <c r="B81" s="3" t="s">
        <v>315</v>
      </c>
      <c r="C81" s="43">
        <f ca="1">+C75</f>
        <v>-1872</v>
      </c>
      <c r="D81" s="43">
        <f t="shared" ref="D81:BB81" ca="1" si="12">+D75</f>
        <v>-1872</v>
      </c>
      <c r="E81" s="43">
        <f t="shared" ca="1" si="12"/>
        <v>10575.204174999999</v>
      </c>
      <c r="F81" s="43">
        <f t="shared" ca="1" si="12"/>
        <v>10575.204174999999</v>
      </c>
      <c r="G81" s="43">
        <f t="shared" ca="1" si="12"/>
        <v>20547.804</v>
      </c>
      <c r="H81" s="43">
        <f t="shared" ca="1" si="12"/>
        <v>20547.804</v>
      </c>
      <c r="I81" s="43">
        <f t="shared" ca="1" si="12"/>
        <v>32975.511050000001</v>
      </c>
      <c r="J81" s="43">
        <f t="shared" ca="1" si="12"/>
        <v>32975.511050000001</v>
      </c>
      <c r="K81" s="43">
        <f t="shared" ca="1" si="12"/>
        <v>46676.219174999998</v>
      </c>
      <c r="L81" s="43">
        <f t="shared" ca="1" si="12"/>
        <v>46676.219174999998</v>
      </c>
      <c r="M81" s="43">
        <f t="shared" ca="1" si="12"/>
        <v>59759.301975000002</v>
      </c>
      <c r="N81" s="43">
        <f t="shared" ca="1" si="12"/>
        <v>59759.301975000002</v>
      </c>
      <c r="O81" s="43">
        <f t="shared" ca="1" si="12"/>
        <v>72234.826249999998</v>
      </c>
      <c r="P81" s="43">
        <f t="shared" ca="1" si="12"/>
        <v>72234.826249999998</v>
      </c>
      <c r="Q81" s="43">
        <f t="shared" ca="1" si="12"/>
        <v>85284.153474999999</v>
      </c>
      <c r="R81" s="43">
        <f t="shared" ca="1" si="12"/>
        <v>85284.153474999999</v>
      </c>
      <c r="S81" s="43">
        <f t="shared" ca="1" si="12"/>
        <v>98364.93535</v>
      </c>
      <c r="T81" s="43">
        <f t="shared" ca="1" si="12"/>
        <v>98364.93535</v>
      </c>
      <c r="U81" s="43">
        <f t="shared" ca="1" si="12"/>
        <v>111188.806925</v>
      </c>
      <c r="V81" s="43">
        <f t="shared" ca="1" si="12"/>
        <v>111188.806925</v>
      </c>
      <c r="W81" s="43">
        <f t="shared" ca="1" si="12"/>
        <v>129653.38115</v>
      </c>
      <c r="X81" s="43">
        <f t="shared" ca="1" si="12"/>
        <v>129653.38115</v>
      </c>
      <c r="Y81" s="43">
        <f t="shared" ca="1" si="12"/>
        <v>152630.98267500001</v>
      </c>
      <c r="Z81" s="43">
        <f t="shared" ca="1" si="12"/>
        <v>152630.98267500001</v>
      </c>
      <c r="AA81" s="43">
        <f t="shared" ca="1" si="12"/>
        <v>192246.38897500001</v>
      </c>
      <c r="AB81" s="43">
        <f t="shared" ca="1" si="12"/>
        <v>192246.38897500001</v>
      </c>
      <c r="AC81" s="43">
        <f t="shared" ca="1" si="12"/>
        <v>225504.11822500001</v>
      </c>
      <c r="AD81" s="43">
        <f t="shared" ca="1" si="12"/>
        <v>225504.11822500001</v>
      </c>
      <c r="AE81" s="43">
        <f t="shared" ca="1" si="12"/>
        <v>248527.32722500002</v>
      </c>
      <c r="AF81" s="43">
        <f t="shared" ca="1" si="12"/>
        <v>248527.32722500002</v>
      </c>
      <c r="AG81" s="43">
        <f t="shared" ca="1" si="12"/>
        <v>270487.976975</v>
      </c>
      <c r="AH81" s="43">
        <f t="shared" ca="1" si="12"/>
        <v>270487.976975</v>
      </c>
      <c r="AI81" s="43">
        <f t="shared" ca="1" si="12"/>
        <v>290111.377225</v>
      </c>
      <c r="AJ81" s="43">
        <f t="shared" ca="1" si="12"/>
        <v>290111.377225</v>
      </c>
      <c r="AK81" s="43">
        <f t="shared" ca="1" si="12"/>
        <v>306514.46745</v>
      </c>
      <c r="AL81" s="43">
        <f t="shared" ca="1" si="12"/>
        <v>306514.46745</v>
      </c>
      <c r="AM81" s="43">
        <f t="shared" ca="1" si="12"/>
        <v>322457.55322499998</v>
      </c>
      <c r="AN81" s="43">
        <f t="shared" ca="1" si="12"/>
        <v>322457.55322499998</v>
      </c>
      <c r="AO81" s="43">
        <f t="shared" ca="1" si="12"/>
        <v>338644.87322499999</v>
      </c>
      <c r="AP81" s="43">
        <f t="shared" ca="1" si="12"/>
        <v>338644.87322499999</v>
      </c>
      <c r="AQ81" s="43">
        <f t="shared" ca="1" si="12"/>
        <v>354913.59322499996</v>
      </c>
      <c r="AR81" s="43">
        <f t="shared" ca="1" si="12"/>
        <v>354913.59322499996</v>
      </c>
      <c r="AS81" s="43">
        <f t="shared" ca="1" si="12"/>
        <v>371263.71322499996</v>
      </c>
      <c r="AT81" s="43">
        <f t="shared" ca="1" si="12"/>
        <v>371263.71322499996</v>
      </c>
      <c r="AU81" s="43">
        <f t="shared" ca="1" si="12"/>
        <v>387695.23322499997</v>
      </c>
      <c r="AV81" s="43">
        <f t="shared" ca="1" si="12"/>
        <v>387695.23322499997</v>
      </c>
      <c r="AW81" s="43">
        <f t="shared" ca="1" si="12"/>
        <v>404208.15322499996</v>
      </c>
      <c r="AX81" s="43">
        <f t="shared" ca="1" si="12"/>
        <v>404208.15322499996</v>
      </c>
      <c r="AY81" s="43">
        <f t="shared" ca="1" si="12"/>
        <v>420802.47322499997</v>
      </c>
      <c r="AZ81" s="43">
        <f t="shared" ca="1" si="12"/>
        <v>420802.47322499997</v>
      </c>
      <c r="BA81" s="43">
        <f t="shared" ca="1" si="12"/>
        <v>437478.19322499994</v>
      </c>
      <c r="BB81" s="43">
        <f t="shared" ca="1" si="12"/>
        <v>437478.19322499994</v>
      </c>
    </row>
    <row r="82" spans="2:54" x14ac:dyDescent="0.3">
      <c r="B82" s="3" t="s">
        <v>115</v>
      </c>
      <c r="C82" s="14">
        <f>+Bilanz!C103+Bilanz!C104</f>
        <v>3803.5282999999999</v>
      </c>
      <c r="D82" s="14">
        <f>+Bilanz!D103+Bilanz!D104</f>
        <v>7885.5541749999993</v>
      </c>
      <c r="E82" s="14">
        <f>+Bilanz!E103+Bilanz!E104</f>
        <v>10540.307175</v>
      </c>
      <c r="F82" s="14">
        <f>+Bilanz!F103+Bilanz!F104</f>
        <v>14226.504000000001</v>
      </c>
      <c r="G82" s="14">
        <f>+Bilanz!G103+Bilanz!G104</f>
        <v>18309.957249999999</v>
      </c>
      <c r="H82" s="14">
        <f>+Bilanz!H103+Bilanz!H104</f>
        <v>22148.36105</v>
      </c>
      <c r="I82" s="14">
        <f>+Bilanz!I103+Bilanz!I104</f>
        <v>26457.745875000001</v>
      </c>
      <c r="J82" s="14">
        <f>+Bilanz!J103+Bilanz!J104</f>
        <v>30906.119175</v>
      </c>
      <c r="K82" s="14">
        <f>+Bilanz!K103+Bilanz!K104</f>
        <v>35073.288424999999</v>
      </c>
      <c r="L82" s="14">
        <f>+Bilanz!L103+Bilanz!L104</f>
        <v>39297.351974999998</v>
      </c>
      <c r="M82" s="14">
        <f>+Bilanz!M103+Bilanz!M104</f>
        <v>43374.72795</v>
      </c>
      <c r="N82" s="14">
        <f>+Bilanz!N103+Bilanz!N104</f>
        <v>47327.47625</v>
      </c>
      <c r="O82" s="14">
        <f>+Bilanz!O103+Bilanz!O104</f>
        <v>51408.767699999997</v>
      </c>
      <c r="P82" s="14">
        <f>+Bilanz!P103+Bilanz!P104</f>
        <v>55745.403474999999</v>
      </c>
      <c r="Q82" s="14">
        <f>+Bilanz!Q103+Bilanz!Q104</f>
        <v>60044.459799999997</v>
      </c>
      <c r="R82" s="14">
        <f>+Bilanz!R103+Bilanz!R104</f>
        <v>64208.735349999995</v>
      </c>
      <c r="S82" s="14">
        <f>+Bilanz!S103+Bilanz!S104</f>
        <v>67008.79482499999</v>
      </c>
      <c r="T82" s="14">
        <f>+Bilanz!T103+Bilanz!T104</f>
        <v>72522.106924999985</v>
      </c>
      <c r="U82" s="14">
        <f>+Bilanz!U103+Bilanz!U104</f>
        <v>78455.919024999981</v>
      </c>
      <c r="V82" s="14">
        <f>+Bilanz!V103+Bilanz!V104</f>
        <v>84444.131149999987</v>
      </c>
      <c r="W82" s="14">
        <f>+Bilanz!W103+Bilanz!W104</f>
        <v>90941.482199999984</v>
      </c>
      <c r="X82" s="14">
        <f>+Bilanz!X103+Bilanz!X104</f>
        <v>99265.632674999986</v>
      </c>
      <c r="Y82" s="14">
        <f>+Bilanz!Y103+Bilanz!Y104</f>
        <v>110337.68709999998</v>
      </c>
      <c r="Z82" s="14">
        <f>+Bilanz!Z103+Bilanz!Z104</f>
        <v>124647.38897499998</v>
      </c>
      <c r="AA82" s="14">
        <f>+Bilanz!AA103+Bilanz!AA104</f>
        <v>136518.50259999998</v>
      </c>
      <c r="AB82" s="14">
        <f>+Bilanz!AB103+Bilanz!AB104</f>
        <v>146140.61822499998</v>
      </c>
      <c r="AC82" s="14">
        <f>+Bilanz!AC103+Bilanz!AC104</f>
        <v>153682.38484999997</v>
      </c>
      <c r="AD82" s="14">
        <f>+Bilanz!AD103+Bilanz!AD104</f>
        <v>161258.82722499996</v>
      </c>
      <c r="AE82" s="14">
        <f>+Bilanz!AE103+Bilanz!AE104</f>
        <v>168302.54722499996</v>
      </c>
      <c r="AF82" s="14">
        <f>+Bilanz!AF103+Bilanz!AF104</f>
        <v>175756.22697499997</v>
      </c>
      <c r="AG82" s="14">
        <f>+Bilanz!AG103+Bilanz!AG104</f>
        <v>182642.89047499996</v>
      </c>
      <c r="AH82" s="14">
        <f>+Bilanz!AH103+Bilanz!AH104</f>
        <v>188823.12722499997</v>
      </c>
      <c r="AI82" s="14">
        <f>+Bilanz!AI103+Bilanz!AI104</f>
        <v>194471.71522499996</v>
      </c>
      <c r="AJ82" s="14">
        <f>+Bilanz!AJ103+Bilanz!AJ104</f>
        <v>199888.01744999996</v>
      </c>
      <c r="AK82" s="14">
        <f>+Bilanz!AK103+Bilanz!AK104</f>
        <v>205260.72764999996</v>
      </c>
      <c r="AL82" s="14">
        <f>+Bilanz!AL103+Bilanz!AL104</f>
        <v>210692.85322499997</v>
      </c>
      <c r="AM82" s="14">
        <f>+Bilanz!AM103+Bilanz!AM104</f>
        <v>216145.22704999996</v>
      </c>
      <c r="AN82" s="14">
        <f>+Bilanz!AN103+Bilanz!AN104</f>
        <v>221617.84912499995</v>
      </c>
      <c r="AO82" s="14">
        <f>+Bilanz!AO103+Bilanz!AO104</f>
        <v>227110.71944999995</v>
      </c>
      <c r="AP82" s="14">
        <f>+Bilanz!AP103+Bilanz!AP104</f>
        <v>232623.83802499995</v>
      </c>
      <c r="AQ82" s="14">
        <f>+Bilanz!AQ103+Bilanz!AQ104</f>
        <v>238157.20484999995</v>
      </c>
      <c r="AR82" s="14">
        <f>+Bilanz!AR103+Bilanz!AR104</f>
        <v>243710.81992499996</v>
      </c>
      <c r="AS82" s="14">
        <f>+Bilanz!AS103+Bilanz!AS104</f>
        <v>249284.68324999997</v>
      </c>
      <c r="AT82" s="14">
        <f>+Bilanz!AT103+Bilanz!AT104</f>
        <v>254878.79482499996</v>
      </c>
      <c r="AU82" s="14">
        <f>+Bilanz!AU103+Bilanz!AU104</f>
        <v>260493.15464999995</v>
      </c>
      <c r="AV82" s="14">
        <f>+Bilanz!AV103+Bilanz!AV104</f>
        <v>266127.76272499998</v>
      </c>
      <c r="AW82" s="14">
        <f>+Bilanz!AW103+Bilanz!AW104</f>
        <v>271782.61904999998</v>
      </c>
      <c r="AX82" s="14">
        <f>+Bilanz!AX103+Bilanz!AX104</f>
        <v>277457.72362499998</v>
      </c>
      <c r="AY82" s="14">
        <f>+Bilanz!AY103+Bilanz!AY104</f>
        <v>283153.07644999999</v>
      </c>
      <c r="AZ82" s="14">
        <f>+Bilanz!AZ103+Bilanz!AZ104</f>
        <v>288868.67752500001</v>
      </c>
      <c r="BA82" s="14">
        <f>+Bilanz!BA103+Bilanz!BA104</f>
        <v>294604.52685000002</v>
      </c>
      <c r="BB82" s="14">
        <f>+Bilanz!BB103+Bilanz!BB104</f>
        <v>300360.62442500005</v>
      </c>
    </row>
    <row r="84" spans="2:54" x14ac:dyDescent="0.3">
      <c r="O84" s="106" t="s">
        <v>220</v>
      </c>
    </row>
    <row r="85" spans="2:54" x14ac:dyDescent="0.3">
      <c r="O85" s="106" t="s">
        <v>221</v>
      </c>
    </row>
  </sheetData>
  <protectedRanges>
    <protectedRange sqref="C69:BB69" name="Repayments"/>
    <protectedRange sqref="C35:BB35" name="Loans to company"/>
  </protectedRanges>
  <phoneticPr fontId="13" type="noConversion"/>
  <hyperlinks>
    <hyperlink ref="O84" location="Cashflow!A55" display="Cash Flow Tab - Row 55 (when red, this means negative cash available. This means reorders cant be made, further PPC cant be spent, business stops)" xr:uid="{30992870-DDC5-44CE-A140-4C6E62CC5C87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7" tint="0.59999389629810485"/>
  </sheetPr>
  <dimension ref="A1:BC17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71" sqref="B171:BB171"/>
    </sheetView>
  </sheetViews>
  <sheetFormatPr baseColWidth="10" defaultColWidth="9.140625" defaultRowHeight="16.5" x14ac:dyDescent="0.3"/>
  <cols>
    <col min="1" max="1" width="35.5703125" style="3" customWidth="1"/>
    <col min="2" max="2" width="10.85546875" style="3" bestFit="1" customWidth="1"/>
    <col min="3" max="3" width="12.140625" style="3" bestFit="1" customWidth="1"/>
    <col min="4" max="9" width="10.85546875" style="3" bestFit="1" customWidth="1"/>
    <col min="10" max="11" width="11.140625" style="3" bestFit="1" customWidth="1"/>
    <col min="12" max="12" width="11" style="3" bestFit="1" customWidth="1"/>
    <col min="13" max="19" width="11.140625" style="3" bestFit="1" customWidth="1"/>
    <col min="20" max="20" width="11" style="3" bestFit="1" customWidth="1"/>
    <col min="21" max="25" width="11.140625" style="3" bestFit="1" customWidth="1"/>
    <col min="26" max="28" width="10" style="3" bestFit="1" customWidth="1"/>
    <col min="29" max="29" width="9.42578125" style="3" bestFit="1" customWidth="1"/>
    <col min="30" max="32" width="10" style="3" bestFit="1" customWidth="1"/>
    <col min="33" max="33" width="9.42578125" style="3" bestFit="1" customWidth="1"/>
    <col min="34" max="54" width="10" style="3" bestFit="1" customWidth="1"/>
    <col min="55" max="16384" width="9.140625" style="3"/>
  </cols>
  <sheetData>
    <row r="1" spans="1:54" x14ac:dyDescent="0.3">
      <c r="A1" s="3" t="s">
        <v>316</v>
      </c>
      <c r="B1" s="2">
        <f>+Voraussetzung!B3-1</f>
        <v>45290</v>
      </c>
      <c r="C1" s="2">
        <f>+B1+7</f>
        <v>45297</v>
      </c>
      <c r="D1" s="2">
        <f t="shared" ref="D1:AN1" si="0">+C1+7</f>
        <v>45304</v>
      </c>
      <c r="E1" s="2">
        <f t="shared" si="0"/>
        <v>45311</v>
      </c>
      <c r="F1" s="2">
        <f t="shared" si="0"/>
        <v>45318</v>
      </c>
      <c r="G1" s="2">
        <f t="shared" si="0"/>
        <v>45325</v>
      </c>
      <c r="H1" s="2">
        <f t="shared" si="0"/>
        <v>45332</v>
      </c>
      <c r="I1" s="2">
        <f t="shared" si="0"/>
        <v>45339</v>
      </c>
      <c r="J1" s="2">
        <f t="shared" si="0"/>
        <v>45346</v>
      </c>
      <c r="K1" s="2">
        <f t="shared" si="0"/>
        <v>45353</v>
      </c>
      <c r="L1" s="2">
        <f t="shared" si="0"/>
        <v>45360</v>
      </c>
      <c r="M1" s="2">
        <f t="shared" si="0"/>
        <v>45367</v>
      </c>
      <c r="N1" s="2">
        <f t="shared" si="0"/>
        <v>45374</v>
      </c>
      <c r="O1" s="2">
        <f t="shared" si="0"/>
        <v>45381</v>
      </c>
      <c r="P1" s="2">
        <f t="shared" si="0"/>
        <v>45388</v>
      </c>
      <c r="Q1" s="2">
        <f t="shared" si="0"/>
        <v>45395</v>
      </c>
      <c r="R1" s="2">
        <f t="shared" si="0"/>
        <v>45402</v>
      </c>
      <c r="S1" s="2">
        <f t="shared" si="0"/>
        <v>45409</v>
      </c>
      <c r="T1" s="2">
        <f t="shared" si="0"/>
        <v>45416</v>
      </c>
      <c r="U1" s="2">
        <f t="shared" si="0"/>
        <v>45423</v>
      </c>
      <c r="V1" s="2">
        <f t="shared" si="0"/>
        <v>45430</v>
      </c>
      <c r="W1" s="2">
        <f t="shared" si="0"/>
        <v>45437</v>
      </c>
      <c r="X1" s="2">
        <f t="shared" si="0"/>
        <v>45444</v>
      </c>
      <c r="Y1" s="2">
        <f t="shared" si="0"/>
        <v>45451</v>
      </c>
      <c r="Z1" s="2">
        <f t="shared" si="0"/>
        <v>45458</v>
      </c>
      <c r="AA1" s="2">
        <f t="shared" si="0"/>
        <v>45465</v>
      </c>
      <c r="AB1" s="2">
        <f t="shared" si="0"/>
        <v>45472</v>
      </c>
      <c r="AC1" s="2">
        <f t="shared" si="0"/>
        <v>45479</v>
      </c>
      <c r="AD1" s="2">
        <f t="shared" si="0"/>
        <v>45486</v>
      </c>
      <c r="AE1" s="2">
        <f t="shared" si="0"/>
        <v>45493</v>
      </c>
      <c r="AF1" s="2">
        <f t="shared" si="0"/>
        <v>45500</v>
      </c>
      <c r="AG1" s="2">
        <f t="shared" si="0"/>
        <v>45507</v>
      </c>
      <c r="AH1" s="2">
        <f t="shared" si="0"/>
        <v>45514</v>
      </c>
      <c r="AI1" s="2">
        <f t="shared" si="0"/>
        <v>45521</v>
      </c>
      <c r="AJ1" s="2">
        <f t="shared" si="0"/>
        <v>45528</v>
      </c>
      <c r="AK1" s="2">
        <f t="shared" si="0"/>
        <v>45535</v>
      </c>
      <c r="AL1" s="2">
        <f t="shared" si="0"/>
        <v>45542</v>
      </c>
      <c r="AM1" s="2">
        <f t="shared" si="0"/>
        <v>45549</v>
      </c>
      <c r="AN1" s="2">
        <f t="shared" si="0"/>
        <v>45556</v>
      </c>
      <c r="AO1" s="2">
        <f t="shared" ref="AO1:BB1" si="1">+AN1+7</f>
        <v>45563</v>
      </c>
      <c r="AP1" s="2">
        <f t="shared" si="1"/>
        <v>45570</v>
      </c>
      <c r="AQ1" s="2">
        <f t="shared" si="1"/>
        <v>45577</v>
      </c>
      <c r="AR1" s="2">
        <f t="shared" si="1"/>
        <v>45584</v>
      </c>
      <c r="AS1" s="2">
        <f t="shared" si="1"/>
        <v>45591</v>
      </c>
      <c r="AT1" s="2">
        <f t="shared" si="1"/>
        <v>45598</v>
      </c>
      <c r="AU1" s="2">
        <f t="shared" si="1"/>
        <v>45605</v>
      </c>
      <c r="AV1" s="2">
        <f t="shared" si="1"/>
        <v>45612</v>
      </c>
      <c r="AW1" s="2">
        <f t="shared" si="1"/>
        <v>45619</v>
      </c>
      <c r="AX1" s="2">
        <f t="shared" si="1"/>
        <v>45626</v>
      </c>
      <c r="AY1" s="2">
        <f t="shared" si="1"/>
        <v>45633</v>
      </c>
      <c r="AZ1" s="2">
        <f t="shared" si="1"/>
        <v>45640</v>
      </c>
      <c r="BA1" s="2">
        <f t="shared" si="1"/>
        <v>45647</v>
      </c>
      <c r="BB1" s="2">
        <f t="shared" si="1"/>
        <v>45654</v>
      </c>
    </row>
    <row r="2" spans="1:54" x14ac:dyDescent="0.3">
      <c r="B2" s="3" t="s">
        <v>317</v>
      </c>
      <c r="C2" s="3" t="s">
        <v>248</v>
      </c>
      <c r="D2" s="3" t="s">
        <v>249</v>
      </c>
      <c r="E2" s="3" t="s">
        <v>250</v>
      </c>
      <c r="F2" s="3" t="s">
        <v>251</v>
      </c>
      <c r="G2" s="3" t="s">
        <v>252</v>
      </c>
      <c r="H2" s="3" t="s">
        <v>253</v>
      </c>
      <c r="I2" s="3" t="s">
        <v>254</v>
      </c>
      <c r="J2" s="3" t="s">
        <v>255</v>
      </c>
      <c r="K2" s="3" t="s">
        <v>256</v>
      </c>
      <c r="L2" s="3" t="s">
        <v>257</v>
      </c>
      <c r="M2" s="3" t="s">
        <v>258</v>
      </c>
      <c r="N2" s="3" t="s">
        <v>259</v>
      </c>
      <c r="O2" s="3" t="s">
        <v>260</v>
      </c>
      <c r="P2" s="3" t="s">
        <v>261</v>
      </c>
      <c r="Q2" s="3" t="s">
        <v>262</v>
      </c>
      <c r="R2" s="3" t="s">
        <v>263</v>
      </c>
      <c r="S2" s="3" t="s">
        <v>264</v>
      </c>
      <c r="T2" s="3" t="s">
        <v>265</v>
      </c>
      <c r="U2" s="3" t="s">
        <v>266</v>
      </c>
      <c r="V2" s="3" t="s">
        <v>267</v>
      </c>
      <c r="W2" s="3" t="s">
        <v>268</v>
      </c>
      <c r="X2" s="3" t="s">
        <v>269</v>
      </c>
      <c r="Y2" s="3" t="s">
        <v>270</v>
      </c>
      <c r="Z2" s="3" t="s">
        <v>271</v>
      </c>
      <c r="AA2" s="3" t="s">
        <v>272</v>
      </c>
      <c r="AB2" s="3" t="s">
        <v>273</v>
      </c>
      <c r="AC2" s="3" t="s">
        <v>274</v>
      </c>
      <c r="AD2" s="3" t="s">
        <v>275</v>
      </c>
      <c r="AE2" s="3" t="s">
        <v>276</v>
      </c>
      <c r="AF2" s="3" t="s">
        <v>277</v>
      </c>
      <c r="AG2" s="3" t="s">
        <v>278</v>
      </c>
      <c r="AH2" s="3" t="s">
        <v>279</v>
      </c>
      <c r="AI2" s="3" t="s">
        <v>280</v>
      </c>
      <c r="AJ2" s="3" t="s">
        <v>281</v>
      </c>
      <c r="AK2" s="3" t="s">
        <v>282</v>
      </c>
      <c r="AL2" s="3" t="s">
        <v>283</v>
      </c>
      <c r="AM2" s="3" t="s">
        <v>284</v>
      </c>
      <c r="AN2" s="3" t="s">
        <v>285</v>
      </c>
      <c r="AO2" s="3" t="s">
        <v>286</v>
      </c>
      <c r="AP2" s="3" t="s">
        <v>287</v>
      </c>
      <c r="AQ2" s="3" t="s">
        <v>288</v>
      </c>
      <c r="AR2" s="3" t="s">
        <v>289</v>
      </c>
      <c r="AS2" s="3" t="s">
        <v>290</v>
      </c>
      <c r="AT2" s="3" t="s">
        <v>291</v>
      </c>
      <c r="AU2" s="3" t="s">
        <v>292</v>
      </c>
      <c r="AV2" s="3" t="s">
        <v>293</v>
      </c>
      <c r="AW2" s="3" t="s">
        <v>294</v>
      </c>
      <c r="AX2" s="3" t="s">
        <v>295</v>
      </c>
      <c r="AY2" s="3" t="s">
        <v>296</v>
      </c>
      <c r="AZ2" s="3" t="s">
        <v>297</v>
      </c>
      <c r="BA2" s="3" t="s">
        <v>298</v>
      </c>
      <c r="BB2" s="3" t="s">
        <v>299</v>
      </c>
    </row>
    <row r="3" spans="1:54" x14ac:dyDescent="0.3">
      <c r="A3" s="12" t="s">
        <v>315</v>
      </c>
      <c r="E3" s="25"/>
    </row>
    <row r="4" spans="1:54" x14ac:dyDescent="0.3">
      <c r="A4" s="12" t="s">
        <v>224</v>
      </c>
      <c r="B4" s="33">
        <f>+Eröffnungsbilanz!D12</f>
        <v>0</v>
      </c>
      <c r="C4" s="14">
        <f ca="1">+Cashflow!C75</f>
        <v>-1872</v>
      </c>
      <c r="D4" s="14">
        <f ca="1">+Cashflow!D75</f>
        <v>-1872</v>
      </c>
      <c r="E4" s="14">
        <f ca="1">+Cashflow!E75</f>
        <v>10575.204174999999</v>
      </c>
      <c r="F4" s="14">
        <f ca="1">+Cashflow!F75</f>
        <v>10575.204174999999</v>
      </c>
      <c r="G4" s="14">
        <f ca="1">+Cashflow!G75</f>
        <v>20547.804</v>
      </c>
      <c r="H4" s="14">
        <f ca="1">+Cashflow!H75</f>
        <v>20547.804</v>
      </c>
      <c r="I4" s="14">
        <f ca="1">+Cashflow!I75</f>
        <v>32975.511050000001</v>
      </c>
      <c r="J4" s="14">
        <f ca="1">+Cashflow!J75</f>
        <v>32975.511050000001</v>
      </c>
      <c r="K4" s="14">
        <f ca="1">+Cashflow!K75</f>
        <v>46676.219174999998</v>
      </c>
      <c r="L4" s="14">
        <f ca="1">+Cashflow!L75</f>
        <v>46676.219174999998</v>
      </c>
      <c r="M4" s="14">
        <f ca="1">+Cashflow!M75</f>
        <v>59759.301975000002</v>
      </c>
      <c r="N4" s="14">
        <f ca="1">+Cashflow!N75</f>
        <v>59759.301975000002</v>
      </c>
      <c r="O4" s="14">
        <f ca="1">+Cashflow!O75</f>
        <v>72234.826249999998</v>
      </c>
      <c r="P4" s="14">
        <f ca="1">+Cashflow!P75</f>
        <v>72234.826249999998</v>
      </c>
      <c r="Q4" s="14">
        <f ca="1">+Cashflow!Q75</f>
        <v>85284.153474999999</v>
      </c>
      <c r="R4" s="14">
        <f ca="1">+Cashflow!R75</f>
        <v>85284.153474999999</v>
      </c>
      <c r="S4" s="14">
        <f ca="1">+Cashflow!S75</f>
        <v>98364.93535</v>
      </c>
      <c r="T4" s="14">
        <f ca="1">+Cashflow!T75</f>
        <v>98364.93535</v>
      </c>
      <c r="U4" s="14">
        <f ca="1">+Cashflow!U75</f>
        <v>111188.806925</v>
      </c>
      <c r="V4" s="14">
        <f ca="1">+Cashflow!V75</f>
        <v>111188.806925</v>
      </c>
      <c r="W4" s="14">
        <f ca="1">+Cashflow!W75</f>
        <v>129653.38115</v>
      </c>
      <c r="X4" s="14">
        <f ca="1">+Cashflow!X75</f>
        <v>129653.38115</v>
      </c>
      <c r="Y4" s="14">
        <f ca="1">+Cashflow!Y75</f>
        <v>152630.98267500001</v>
      </c>
      <c r="Z4" s="14">
        <f ca="1">+Cashflow!Z75</f>
        <v>152630.98267500001</v>
      </c>
      <c r="AA4" s="14">
        <f ca="1">+Cashflow!AA75</f>
        <v>192246.38897500001</v>
      </c>
      <c r="AB4" s="14">
        <f ca="1">+Cashflow!AB75</f>
        <v>192246.38897500001</v>
      </c>
      <c r="AC4" s="14">
        <f ca="1">+Cashflow!AC75</f>
        <v>225504.11822500001</v>
      </c>
      <c r="AD4" s="14">
        <f ca="1">+Cashflow!AD75</f>
        <v>225504.11822500001</v>
      </c>
      <c r="AE4" s="14">
        <f ca="1">+Cashflow!AE75</f>
        <v>248527.32722500002</v>
      </c>
      <c r="AF4" s="14">
        <f ca="1">+Cashflow!AF75</f>
        <v>248527.32722500002</v>
      </c>
      <c r="AG4" s="14">
        <f ca="1">+Cashflow!AG75</f>
        <v>270487.976975</v>
      </c>
      <c r="AH4" s="14">
        <f ca="1">+Cashflow!AH75</f>
        <v>270487.976975</v>
      </c>
      <c r="AI4" s="14">
        <f ca="1">+Cashflow!AI75</f>
        <v>290111.377225</v>
      </c>
      <c r="AJ4" s="14">
        <f ca="1">+Cashflow!AJ75</f>
        <v>290111.377225</v>
      </c>
      <c r="AK4" s="14">
        <f ca="1">+Cashflow!AK75</f>
        <v>306514.46745</v>
      </c>
      <c r="AL4" s="14">
        <f ca="1">+Cashflow!AL75</f>
        <v>306514.46745</v>
      </c>
      <c r="AM4" s="14">
        <f ca="1">+Cashflow!AM75</f>
        <v>322457.55322499998</v>
      </c>
      <c r="AN4" s="14">
        <f ca="1">+Cashflow!AN75</f>
        <v>322457.55322499998</v>
      </c>
      <c r="AO4" s="14">
        <f ca="1">+Cashflow!AO75</f>
        <v>338644.87322499999</v>
      </c>
      <c r="AP4" s="14">
        <f ca="1">+Cashflow!AP75</f>
        <v>338644.87322499999</v>
      </c>
      <c r="AQ4" s="14">
        <f ca="1">+Cashflow!AQ75</f>
        <v>354913.59322499996</v>
      </c>
      <c r="AR4" s="14">
        <f ca="1">+Cashflow!AR75</f>
        <v>354913.59322499996</v>
      </c>
      <c r="AS4" s="14">
        <f ca="1">+Cashflow!AS75</f>
        <v>371263.71322499996</v>
      </c>
      <c r="AT4" s="14">
        <f ca="1">+Cashflow!AT75</f>
        <v>371263.71322499996</v>
      </c>
      <c r="AU4" s="14">
        <f ca="1">+Cashflow!AU75</f>
        <v>387695.23322499997</v>
      </c>
      <c r="AV4" s="14">
        <f ca="1">+Cashflow!AV75</f>
        <v>387695.23322499997</v>
      </c>
      <c r="AW4" s="14">
        <f ca="1">+Cashflow!AW75</f>
        <v>404208.15322499996</v>
      </c>
      <c r="AX4" s="14">
        <f ca="1">+Cashflow!AX75</f>
        <v>404208.15322499996</v>
      </c>
      <c r="AY4" s="14">
        <f ca="1">+Cashflow!AY75</f>
        <v>420802.47322499997</v>
      </c>
      <c r="AZ4" s="14">
        <f ca="1">+Cashflow!AZ75</f>
        <v>420802.47322499997</v>
      </c>
      <c r="BA4" s="14">
        <f ca="1">+Cashflow!BA75</f>
        <v>437478.19322499994</v>
      </c>
      <c r="BB4" s="14">
        <f ca="1">+Cashflow!BB75</f>
        <v>437478.19322499994</v>
      </c>
    </row>
    <row r="5" spans="1:54" x14ac:dyDescent="0.3">
      <c r="A5" s="12" t="s">
        <v>318</v>
      </c>
      <c r="B5" s="33"/>
      <c r="C5" s="14">
        <f>+C140</f>
        <v>6046.34</v>
      </c>
      <c r="D5" s="14">
        <f t="shared" ref="D5:BB5" si="2">+D140</f>
        <v>12527.414999999999</v>
      </c>
      <c r="E5" s="14">
        <f t="shared" si="2"/>
        <v>4206.9000000000005</v>
      </c>
      <c r="F5" s="14">
        <f t="shared" si="2"/>
        <v>10036.785</v>
      </c>
      <c r="G5" s="14">
        <f t="shared" si="2"/>
        <v>6454.3500000000013</v>
      </c>
      <c r="H5" s="14">
        <f t="shared" si="2"/>
        <v>12507.59</v>
      </c>
      <c r="I5" s="14">
        <f t="shared" si="2"/>
        <v>6789.2850000000008</v>
      </c>
      <c r="J5" s="14">
        <f t="shared" si="2"/>
        <v>13788.625</v>
      </c>
      <c r="K5" s="14">
        <f t="shared" si="2"/>
        <v>6543.1500000000005</v>
      </c>
      <c r="L5" s="14">
        <f t="shared" si="2"/>
        <v>13166.94</v>
      </c>
      <c r="M5" s="14">
        <f t="shared" si="2"/>
        <v>6382.5550000000012</v>
      </c>
      <c r="N5" s="14">
        <f t="shared" si="2"/>
        <v>12555.395000000002</v>
      </c>
      <c r="O5" s="14">
        <f t="shared" si="2"/>
        <v>6367.7100000000019</v>
      </c>
      <c r="P5" s="14">
        <f t="shared" si="2"/>
        <v>13132.805000000004</v>
      </c>
      <c r="Q5" s="14">
        <f t="shared" si="2"/>
        <v>6694.4850000000024</v>
      </c>
      <c r="R5" s="14">
        <f t="shared" si="2"/>
        <v>13164.375000000002</v>
      </c>
      <c r="S5" s="14">
        <f t="shared" si="2"/>
        <v>4301.3550000000032</v>
      </c>
      <c r="T5" s="14">
        <f t="shared" si="2"/>
        <v>12905.935000000003</v>
      </c>
      <c r="U5" s="14">
        <f t="shared" si="2"/>
        <v>9257.0800000000017</v>
      </c>
      <c r="V5" s="14">
        <f t="shared" si="2"/>
        <v>18582.905000000002</v>
      </c>
      <c r="W5" s="14">
        <f t="shared" si="2"/>
        <v>10114.290000000001</v>
      </c>
      <c r="X5" s="14">
        <f t="shared" si="2"/>
        <v>23124.945000000003</v>
      </c>
      <c r="Y5" s="14">
        <f t="shared" si="2"/>
        <v>17372.364999999998</v>
      </c>
      <c r="Z5" s="14">
        <f t="shared" si="2"/>
        <v>39870.74</v>
      </c>
      <c r="AA5" s="14">
        <f t="shared" si="2"/>
        <v>18546.025000000001</v>
      </c>
      <c r="AB5" s="14">
        <f t="shared" si="2"/>
        <v>33471.15</v>
      </c>
      <c r="AC5" s="14">
        <f t="shared" si="2"/>
        <v>11567.425000000001</v>
      </c>
      <c r="AD5" s="14">
        <f t="shared" si="2"/>
        <v>23169.700000000004</v>
      </c>
      <c r="AE5" s="14">
        <f t="shared" si="2"/>
        <v>10738.5</v>
      </c>
      <c r="AF5" s="14">
        <f t="shared" si="2"/>
        <v>22100.05</v>
      </c>
      <c r="AG5" s="14">
        <f t="shared" si="2"/>
        <v>10439.800000000001</v>
      </c>
      <c r="AH5" s="14">
        <f t="shared" si="2"/>
        <v>19747.45</v>
      </c>
      <c r="AI5" s="14">
        <f t="shared" si="2"/>
        <v>8444.9000000000033</v>
      </c>
      <c r="AJ5" s="14">
        <f t="shared" si="2"/>
        <v>16506.205000000002</v>
      </c>
      <c r="AK5" s="14">
        <f t="shared" si="2"/>
        <v>7979.9600000000037</v>
      </c>
      <c r="AL5" s="14">
        <f t="shared" si="2"/>
        <v>16043.095000000005</v>
      </c>
      <c r="AM5" s="14">
        <f t="shared" si="2"/>
        <v>8083.4850000000033</v>
      </c>
      <c r="AN5" s="14">
        <f t="shared" si="2"/>
        <v>16187.320000000003</v>
      </c>
      <c r="AO5" s="14">
        <f t="shared" si="2"/>
        <v>8124.1850000000022</v>
      </c>
      <c r="AP5" s="14">
        <f t="shared" si="2"/>
        <v>16268.720000000003</v>
      </c>
      <c r="AQ5" s="14">
        <f t="shared" si="2"/>
        <v>8164.8850000000002</v>
      </c>
      <c r="AR5" s="14">
        <f t="shared" si="2"/>
        <v>16350.120000000003</v>
      </c>
      <c r="AS5" s="14">
        <f t="shared" si="2"/>
        <v>8205.5850000000028</v>
      </c>
      <c r="AT5" s="14">
        <f t="shared" si="2"/>
        <v>16431.520000000004</v>
      </c>
      <c r="AU5" s="14">
        <f t="shared" si="2"/>
        <v>8246.2850000000035</v>
      </c>
      <c r="AV5" s="14">
        <f t="shared" si="2"/>
        <v>16512.920000000002</v>
      </c>
      <c r="AW5" s="14">
        <f t="shared" si="2"/>
        <v>8286.9850000000042</v>
      </c>
      <c r="AX5" s="14">
        <f t="shared" si="2"/>
        <v>16594.320000000003</v>
      </c>
      <c r="AY5" s="14">
        <f t="shared" si="2"/>
        <v>8327.6850000000049</v>
      </c>
      <c r="AZ5" s="14">
        <f t="shared" si="2"/>
        <v>16675.72</v>
      </c>
      <c r="BA5" s="14">
        <f t="shared" si="2"/>
        <v>8368.3850000000039</v>
      </c>
      <c r="BB5" s="14">
        <f t="shared" si="2"/>
        <v>16757.120000000006</v>
      </c>
    </row>
    <row r="6" spans="1:54" x14ac:dyDescent="0.3">
      <c r="A6" s="12" t="s">
        <v>319</v>
      </c>
      <c r="B6" s="33"/>
      <c r="E6" s="25"/>
    </row>
    <row r="7" spans="1:54" x14ac:dyDescent="0.3">
      <c r="A7" s="13" t="str">
        <f>+Voraussetzung!B7</f>
        <v>Produkt 1</v>
      </c>
      <c r="B7" s="33">
        <f>+Eröffnungsbilanz!F18</f>
        <v>465.00000000000006</v>
      </c>
      <c r="C7" s="14">
        <f>+'Produkt 1'!D102</f>
        <v>-223.20000000000002</v>
      </c>
      <c r="D7" s="14">
        <f>+'Produkt 1'!E102</f>
        <v>-1046.25</v>
      </c>
      <c r="E7" s="14">
        <f>+'Produkt 1'!F102</f>
        <v>-1687.95</v>
      </c>
      <c r="F7" s="14">
        <f>+'Produkt 1'!G102</f>
        <v>-2287.8000000000002</v>
      </c>
      <c r="G7" s="14">
        <f>+'Produkt 1'!H102</f>
        <v>-3059.7000000000003</v>
      </c>
      <c r="H7" s="14">
        <f>+'Produkt 1'!I102</f>
        <v>-3729.3</v>
      </c>
      <c r="I7" s="14">
        <f>+'Produkt 1'!J102</f>
        <v>-4412.8500000000004</v>
      </c>
      <c r="J7" s="14">
        <f>+'Produkt 1'!K102</f>
        <v>-5110.3500000000004</v>
      </c>
      <c r="K7" s="14">
        <f>+'Produkt 1'!L102</f>
        <v>-5779.9500000000007</v>
      </c>
      <c r="L7" s="14">
        <f>+'Produkt 1'!M102</f>
        <v>-6468.1500000000005</v>
      </c>
      <c r="M7" s="14">
        <f>+'Produkt 1'!N102</f>
        <v>-7188.9000000000005</v>
      </c>
      <c r="N7" s="14">
        <f>+'Produkt 1'!O102</f>
        <v>-7821.3</v>
      </c>
      <c r="O7" s="14">
        <f>+'Produkt 1'!P102</f>
        <v>-8481.6</v>
      </c>
      <c r="P7" s="14">
        <f>+'Produkt 1'!Q102</f>
        <v>-9248.85</v>
      </c>
      <c r="Q7" s="14">
        <f>+'Produkt 1'!R102</f>
        <v>-9997.5</v>
      </c>
      <c r="R7" s="14">
        <f>+'Produkt 1'!S102</f>
        <v>-10713.6</v>
      </c>
      <c r="S7" s="14">
        <f>+'Produkt 1'!T102</f>
        <v>-11425.050000000001</v>
      </c>
      <c r="T7" s="14">
        <f>+'Produkt 1'!U102</f>
        <v>-12792.150000000001</v>
      </c>
      <c r="U7" s="14">
        <f>+'Produkt 1'!V102</f>
        <v>-14270.85</v>
      </c>
      <c r="V7" s="14">
        <f>+'Produkt 1'!W102</f>
        <v>-15744.900000000001</v>
      </c>
      <c r="W7" s="14">
        <f>+'Produkt 1'!X102</f>
        <v>-17223.600000000002</v>
      </c>
      <c r="X7" s="14">
        <f>+'Produkt 1'!Y102</f>
        <v>-19553.25</v>
      </c>
      <c r="Y7" s="14">
        <f>+'Produkt 1'!Z102</f>
        <v>-23296.5</v>
      </c>
      <c r="Z7" s="14">
        <f>+'Produkt 1'!AA102</f>
        <v>-28527.750000000004</v>
      </c>
      <c r="AA7" s="14">
        <f>+'Produkt 1'!AB102</f>
        <v>-32271.000000000004</v>
      </c>
      <c r="AB7" s="14">
        <f>+'Produkt 1'!AC102</f>
        <v>-35186.550000000003</v>
      </c>
      <c r="AC7" s="14">
        <f>+'Produkt 1'!AD102</f>
        <v>-36846.600000000006</v>
      </c>
      <c r="AD7" s="14">
        <f>+'Produkt 1'!AE102</f>
        <v>-38506.65</v>
      </c>
      <c r="AE7" s="14">
        <f>+'Produkt 1'!AF102</f>
        <v>-40134.15</v>
      </c>
      <c r="AF7" s="14">
        <f>+'Produkt 1'!AG102</f>
        <v>-41529.15</v>
      </c>
      <c r="AG7" s="14">
        <f>+'Produkt 1'!AH102</f>
        <v>-42691.65</v>
      </c>
      <c r="AH7" s="14">
        <f>+'Produkt 1'!AI102</f>
        <v>-43900.65</v>
      </c>
      <c r="AI7" s="14">
        <f>+'Produkt 1'!AJ102</f>
        <v>-44877.15</v>
      </c>
      <c r="AJ7" s="14">
        <f>+'Produkt 1'!AK102</f>
        <v>-45737.4</v>
      </c>
      <c r="AK7" s="14">
        <f>+'Produkt 1'!AL102</f>
        <v>-46574.400000000001</v>
      </c>
      <c r="AL7" s="14">
        <f>+'Produkt 1'!AM102</f>
        <v>-47434.65</v>
      </c>
      <c r="AM7" s="14">
        <f>+'Produkt 1'!AN102</f>
        <v>-48294.9</v>
      </c>
      <c r="AN7" s="14">
        <f>+'Produkt 1'!AO102</f>
        <v>-49155.15</v>
      </c>
      <c r="AO7" s="14">
        <f>+'Produkt 1'!AP102</f>
        <v>-50015.4</v>
      </c>
      <c r="AP7" s="14">
        <f>+'Produkt 1'!AQ102</f>
        <v>-50875.65</v>
      </c>
      <c r="AQ7" s="14">
        <f>+'Produkt 1'!AR102</f>
        <v>-51735.9</v>
      </c>
      <c r="AR7" s="14">
        <f>+'Produkt 1'!AS102</f>
        <v>-52596.15</v>
      </c>
      <c r="AS7" s="14">
        <f>+'Produkt 1'!AT102</f>
        <v>-53456.4</v>
      </c>
      <c r="AT7" s="14">
        <f>+'Produkt 1'!AU102</f>
        <v>-54316.65</v>
      </c>
      <c r="AU7" s="14">
        <f>+'Produkt 1'!AV102</f>
        <v>-55176.9</v>
      </c>
      <c r="AV7" s="14">
        <f>+'Produkt 1'!AW102</f>
        <v>-56037.15</v>
      </c>
      <c r="AW7" s="14">
        <f>+'Produkt 1'!AX102</f>
        <v>-56897.4</v>
      </c>
      <c r="AX7" s="14">
        <f>+'Produkt 1'!AY102</f>
        <v>-57757.65</v>
      </c>
      <c r="AY7" s="14">
        <f>+'Produkt 1'!AZ102</f>
        <v>-58617.9</v>
      </c>
      <c r="AZ7" s="14">
        <f>+'Produkt 1'!BA102</f>
        <v>-59478.15</v>
      </c>
      <c r="BA7" s="14">
        <f>+'Produkt 1'!BB102</f>
        <v>-60338.400000000001</v>
      </c>
      <c r="BB7" s="14">
        <f>+'Produkt 1'!BC102</f>
        <v>-61198.65</v>
      </c>
    </row>
    <row r="8" spans="1:54" x14ac:dyDescent="0.3">
      <c r="A8" s="13" t="str">
        <f>+Voraussetzung!B8</f>
        <v>Produkt 2</v>
      </c>
      <c r="B8" s="33">
        <f>+Eröffnungsbilanz!F19</f>
        <v>930.00000000000011</v>
      </c>
      <c r="C8" s="14">
        <f>+'Produkt 2'!D102</f>
        <v>13.950000000000001</v>
      </c>
      <c r="D8" s="14">
        <f>+'Produkt 2'!E102</f>
        <v>-757.95</v>
      </c>
      <c r="E8" s="14">
        <f>+'Produkt 2'!F102</f>
        <v>-1162.5</v>
      </c>
      <c r="F8" s="14">
        <f>+'Produkt 2'!G102</f>
        <v>-2050.65</v>
      </c>
      <c r="G8" s="14">
        <f>+'Produkt 2'!H102</f>
        <v>-2855.1000000000004</v>
      </c>
      <c r="H8" s="14">
        <f>+'Produkt 2'!I102</f>
        <v>-3701.4</v>
      </c>
      <c r="I8" s="14">
        <f>+'Produkt 2'!J102</f>
        <v>-4636.05</v>
      </c>
      <c r="J8" s="14">
        <f>+'Produkt 2'!K102</f>
        <v>-5589.3</v>
      </c>
      <c r="K8" s="14">
        <f>+'Produkt 2'!L102</f>
        <v>-6500.7000000000007</v>
      </c>
      <c r="L8" s="14">
        <f>+'Produkt 2'!M102</f>
        <v>-7477.2000000000007</v>
      </c>
      <c r="M8" s="14">
        <f>+'Produkt 2'!N102</f>
        <v>-8388.6</v>
      </c>
      <c r="N8" s="14">
        <f>+'Produkt 2'!O102</f>
        <v>-9365.1</v>
      </c>
      <c r="O8" s="14">
        <f>+'Produkt 2'!P102</f>
        <v>-10341.6</v>
      </c>
      <c r="P8" s="14">
        <f>+'Produkt 2'!Q102</f>
        <v>-11387.85</v>
      </c>
      <c r="Q8" s="14">
        <f>+'Produkt 2'!R102</f>
        <v>-12438.750000000002</v>
      </c>
      <c r="R8" s="14">
        <f>+'Produkt 2'!S102</f>
        <v>-13433.85</v>
      </c>
      <c r="S8" s="14">
        <f>+'Produkt 2'!T102</f>
        <v>-13531.500000000002</v>
      </c>
      <c r="T8" s="14">
        <f>+'Produkt 2'!U102</f>
        <v>-14526.6</v>
      </c>
      <c r="U8" s="14">
        <f>+'Produkt 2'!V102</f>
        <v>-15637.95</v>
      </c>
      <c r="V8" s="14">
        <f>+'Produkt 2'!W102</f>
        <v>-16767.900000000001</v>
      </c>
      <c r="W8" s="14">
        <f>+'Produkt 2'!X102</f>
        <v>-17907.150000000001</v>
      </c>
      <c r="X8" s="14">
        <f>+'Produkt 2'!Y102</f>
        <v>-19041.75</v>
      </c>
      <c r="Y8" s="14">
        <f>+'Produkt 2'!Z102</f>
        <v>-20348.400000000001</v>
      </c>
      <c r="Z8" s="14">
        <f>+'Produkt 2'!AA102</f>
        <v>-21766.65</v>
      </c>
      <c r="AA8" s="14">
        <f>+'Produkt 2'!AB102</f>
        <v>-23184.9</v>
      </c>
      <c r="AB8" s="14">
        <f>+'Produkt 2'!AC102</f>
        <v>-24603.15</v>
      </c>
      <c r="AC8" s="14">
        <f>+'Produkt 2'!AD102</f>
        <v>-26021.4</v>
      </c>
      <c r="AD8" s="14">
        <f>+'Produkt 2'!AE102</f>
        <v>-27453.600000000002</v>
      </c>
      <c r="AE8" s="14">
        <f>+'Produkt 2'!AF102</f>
        <v>-28848.600000000002</v>
      </c>
      <c r="AF8" s="14">
        <f>+'Produkt 2'!AG102</f>
        <v>-30685.350000000002</v>
      </c>
      <c r="AG8" s="14">
        <f>+'Produkt 2'!AH102</f>
        <v>-32405.850000000002</v>
      </c>
      <c r="AH8" s="14">
        <f>+'Produkt 2'!AI102</f>
        <v>-33661.350000000006</v>
      </c>
      <c r="AI8" s="14">
        <f>+'Produkt 2'!AJ102</f>
        <v>-34823.850000000006</v>
      </c>
      <c r="AJ8" s="14">
        <f>+'Produkt 2'!AK102</f>
        <v>-35953.800000000003</v>
      </c>
      <c r="AK8" s="14">
        <f>+'Produkt 2'!AL102</f>
        <v>-37069.800000000003</v>
      </c>
      <c r="AL8" s="14">
        <f>+'Produkt 2'!AM102</f>
        <v>-38185.800000000003</v>
      </c>
      <c r="AM8" s="14">
        <f>+'Produkt 2'!AN102</f>
        <v>-39301.800000000003</v>
      </c>
      <c r="AN8" s="14">
        <f>+'Produkt 2'!AO102</f>
        <v>-40417.800000000003</v>
      </c>
      <c r="AO8" s="14">
        <f>+'Produkt 2'!AP102</f>
        <v>-41533.800000000003</v>
      </c>
      <c r="AP8" s="14">
        <f>+'Produkt 2'!AQ102</f>
        <v>-42649.8</v>
      </c>
      <c r="AQ8" s="14">
        <f>+'Produkt 2'!AR102</f>
        <v>-43765.8</v>
      </c>
      <c r="AR8" s="14">
        <f>+'Produkt 2'!AS102</f>
        <v>-44881.8</v>
      </c>
      <c r="AS8" s="14">
        <f>+'Produkt 2'!AT102</f>
        <v>-45997.8</v>
      </c>
      <c r="AT8" s="14">
        <f>+'Produkt 2'!AU102</f>
        <v>-47113.8</v>
      </c>
      <c r="AU8" s="14">
        <f>+'Produkt 2'!AV102</f>
        <v>-48229.8</v>
      </c>
      <c r="AV8" s="14">
        <f>+'Produkt 2'!AW102</f>
        <v>-49345.8</v>
      </c>
      <c r="AW8" s="14">
        <f>+'Produkt 2'!AX102</f>
        <v>-50461.8</v>
      </c>
      <c r="AX8" s="14">
        <f>+'Produkt 2'!AY102</f>
        <v>-51577.8</v>
      </c>
      <c r="AY8" s="14">
        <f>+'Produkt 2'!AZ102</f>
        <v>-52693.8</v>
      </c>
      <c r="AZ8" s="14">
        <f>+'Produkt 2'!BA102</f>
        <v>-53809.8</v>
      </c>
      <c r="BA8" s="14">
        <f>+'Produkt 2'!BB102</f>
        <v>-54925.8</v>
      </c>
      <c r="BB8" s="14">
        <f>+'Produkt 2'!BC102</f>
        <v>-56041.8</v>
      </c>
    </row>
    <row r="9" spans="1:54" x14ac:dyDescent="0.3">
      <c r="A9" s="13" t="str">
        <f>+Voraussetzung!B9</f>
        <v>Produkt 3</v>
      </c>
      <c r="B9" s="33">
        <f>+Eröffnungsbilanz!F20</f>
        <v>1162.5</v>
      </c>
      <c r="C9" s="14">
        <f>+'Produkt 3'!D102</f>
        <v>562.65000000000009</v>
      </c>
      <c r="D9" s="14">
        <f>+'Produkt 3'!E102</f>
        <v>-199.95000000000002</v>
      </c>
      <c r="E9" s="14">
        <f>+'Produkt 3'!F102</f>
        <v>-678.90000000000009</v>
      </c>
      <c r="F9" s="14">
        <f>+'Produkt 3'!G102</f>
        <v>-1297.3500000000001</v>
      </c>
      <c r="G9" s="14">
        <f>+'Produkt 3'!H102</f>
        <v>-2050.65</v>
      </c>
      <c r="H9" s="14">
        <f>+'Produkt 3'!I102</f>
        <v>-2710.9500000000003</v>
      </c>
      <c r="I9" s="14">
        <f>+'Produkt 3'!J102</f>
        <v>-3529.3500000000004</v>
      </c>
      <c r="J9" s="14">
        <f>+'Produkt 3'!K102</f>
        <v>-4384.9500000000007</v>
      </c>
      <c r="K9" s="14">
        <f>+'Produkt 3'!L102</f>
        <v>-5138.25</v>
      </c>
      <c r="L9" s="14">
        <f>+'Produkt 3'!M102</f>
        <v>-5831.1</v>
      </c>
      <c r="M9" s="14">
        <f>+'Produkt 3'!N102</f>
        <v>-6463.5000000000009</v>
      </c>
      <c r="N9" s="14">
        <f>+'Produkt 3'!O102</f>
        <v>-7035.4500000000007</v>
      </c>
      <c r="O9" s="14">
        <f>+'Produkt 3'!P102</f>
        <v>-7644.6</v>
      </c>
      <c r="P9" s="14">
        <f>+'Produkt 3'!Q102</f>
        <v>-8216.5500000000011</v>
      </c>
      <c r="Q9" s="14">
        <f>+'Produkt 3'!R102</f>
        <v>-8769.9000000000015</v>
      </c>
      <c r="R9" s="14">
        <f>+'Produkt 3'!S102</f>
        <v>-9323.25</v>
      </c>
      <c r="S9" s="14">
        <f>+'Produkt 3'!T102</f>
        <v>-9988.2000000000007</v>
      </c>
      <c r="T9" s="14">
        <f>+'Produkt 3'!U102</f>
        <v>-10662.45</v>
      </c>
      <c r="U9" s="14">
        <f>+'Produkt 3'!V102</f>
        <v>-11336.7</v>
      </c>
      <c r="V9" s="14">
        <f>+'Produkt 3'!W102</f>
        <v>-12010.95</v>
      </c>
      <c r="W9" s="14">
        <f>+'Produkt 3'!X102</f>
        <v>-12945.6</v>
      </c>
      <c r="X9" s="14">
        <f>+'Produkt 3'!Y102</f>
        <v>-14084.85</v>
      </c>
      <c r="Y9" s="14">
        <f>+'Produkt 3'!Z102</f>
        <v>-15224.1</v>
      </c>
      <c r="Z9" s="14">
        <f>+'Produkt 3'!AA102</f>
        <v>-16619.100000000002</v>
      </c>
      <c r="AA9" s="14">
        <f>+'Produkt 3'!AB102</f>
        <v>-18014.100000000002</v>
      </c>
      <c r="AB9" s="14">
        <f>+'Produkt 3'!AC102</f>
        <v>-18888.300000000003</v>
      </c>
      <c r="AC9" s="14">
        <f>+'Produkt 3'!AD102</f>
        <v>-19762.5</v>
      </c>
      <c r="AD9" s="14">
        <f>+'Produkt 3'!AE102</f>
        <v>-20622.75</v>
      </c>
      <c r="AE9" s="14">
        <f>+'Produkt 3'!AF102</f>
        <v>-21227.25</v>
      </c>
      <c r="AF9" s="14">
        <f>+'Produkt 3'!AG102</f>
        <v>-21831.75</v>
      </c>
      <c r="AG9" s="14">
        <f>+'Produkt 3'!AH102</f>
        <v>-22436.25</v>
      </c>
      <c r="AH9" s="14">
        <f>+'Produkt 3'!AI102</f>
        <v>-23040.75</v>
      </c>
      <c r="AI9" s="14">
        <f>+'Produkt 3'!AJ102</f>
        <v>-23645.25</v>
      </c>
      <c r="AJ9" s="14">
        <f>+'Produkt 3'!AK102</f>
        <v>-24249.750000000004</v>
      </c>
      <c r="AK9" s="14">
        <f>+'Produkt 3'!AL102</f>
        <v>-24854.250000000004</v>
      </c>
      <c r="AL9" s="14">
        <f>+'Produkt 3'!AM102</f>
        <v>-25458.750000000004</v>
      </c>
      <c r="AM9" s="14">
        <f>+'Produkt 3'!AN102</f>
        <v>-26063.250000000004</v>
      </c>
      <c r="AN9" s="14">
        <f>+'Produkt 3'!AO102</f>
        <v>-26667.750000000004</v>
      </c>
      <c r="AO9" s="14">
        <f>+'Produkt 3'!AP102</f>
        <v>-27272.250000000004</v>
      </c>
      <c r="AP9" s="14">
        <f>+'Produkt 3'!AQ102</f>
        <v>-27876.750000000004</v>
      </c>
      <c r="AQ9" s="14">
        <f>+'Produkt 3'!AR102</f>
        <v>-28481.250000000004</v>
      </c>
      <c r="AR9" s="14">
        <f>+'Produkt 3'!AS102</f>
        <v>-29085.750000000004</v>
      </c>
      <c r="AS9" s="14">
        <f>+'Produkt 3'!AT102</f>
        <v>-29690.250000000004</v>
      </c>
      <c r="AT9" s="14">
        <f>+'Produkt 3'!AU102</f>
        <v>-30294.750000000004</v>
      </c>
      <c r="AU9" s="14">
        <f>+'Produkt 3'!AV102</f>
        <v>-30899.250000000004</v>
      </c>
      <c r="AV9" s="14">
        <f>+'Produkt 3'!AW102</f>
        <v>-31503.750000000004</v>
      </c>
      <c r="AW9" s="14">
        <f>+'Produkt 3'!AX102</f>
        <v>-32108.250000000004</v>
      </c>
      <c r="AX9" s="14">
        <f>+'Produkt 3'!AY102</f>
        <v>-32712.750000000004</v>
      </c>
      <c r="AY9" s="14">
        <f>+'Produkt 3'!AZ102</f>
        <v>-33317.25</v>
      </c>
      <c r="AZ9" s="14">
        <f>+'Produkt 3'!BA102</f>
        <v>-33921.75</v>
      </c>
      <c r="BA9" s="14">
        <f>+'Produkt 3'!BB102</f>
        <v>-34526.25</v>
      </c>
      <c r="BB9" s="14">
        <f>+'Produkt 3'!BC102</f>
        <v>-35130.75</v>
      </c>
    </row>
    <row r="10" spans="1:54" x14ac:dyDescent="0.3">
      <c r="A10" s="13">
        <f>+Voraussetzung!B10</f>
        <v>0</v>
      </c>
      <c r="B10" s="33">
        <f>+Eröffnungsbilanz!F21</f>
        <v>0</v>
      </c>
      <c r="C10" s="14">
        <f>+'Produkt 4'!D102</f>
        <v>0</v>
      </c>
      <c r="D10" s="14">
        <f>+'Produkt 4'!E102</f>
        <v>0</v>
      </c>
      <c r="E10" s="14">
        <f>+'Produkt 4'!F102</f>
        <v>0</v>
      </c>
      <c r="F10" s="14">
        <f>+'Produkt 4'!G102</f>
        <v>0</v>
      </c>
      <c r="G10" s="14">
        <f>+'Produkt 4'!H102</f>
        <v>0</v>
      </c>
      <c r="H10" s="14">
        <f>+'Produkt 4'!I102</f>
        <v>0</v>
      </c>
      <c r="I10" s="14">
        <f>+'Produkt 4'!J102</f>
        <v>0</v>
      </c>
      <c r="J10" s="14">
        <f>+'Produkt 4'!K102</f>
        <v>0</v>
      </c>
      <c r="K10" s="14">
        <f>+'Produkt 4'!L102</f>
        <v>0</v>
      </c>
      <c r="L10" s="14">
        <f>+'Produkt 4'!M102</f>
        <v>0</v>
      </c>
      <c r="M10" s="14">
        <f>+'Produkt 4'!N102</f>
        <v>0</v>
      </c>
      <c r="N10" s="14">
        <f>+'Produkt 4'!O102</f>
        <v>0</v>
      </c>
      <c r="O10" s="14">
        <f>+'Produkt 4'!P102</f>
        <v>0</v>
      </c>
      <c r="P10" s="14">
        <f>+'Produkt 4'!Q102</f>
        <v>0</v>
      </c>
      <c r="Q10" s="14">
        <f>+'Produkt 4'!R102</f>
        <v>0</v>
      </c>
      <c r="R10" s="14">
        <f>+'Produkt 4'!S102</f>
        <v>0</v>
      </c>
      <c r="S10" s="14">
        <f>+'Produkt 4'!T102</f>
        <v>0</v>
      </c>
      <c r="T10" s="14">
        <f>+'Produkt 4'!U102</f>
        <v>0</v>
      </c>
      <c r="U10" s="14">
        <f>+'Produkt 4'!V102</f>
        <v>0</v>
      </c>
      <c r="V10" s="14">
        <f>+'Produkt 4'!W102</f>
        <v>0</v>
      </c>
      <c r="W10" s="14">
        <f>+'Produkt 4'!X102</f>
        <v>0</v>
      </c>
      <c r="X10" s="14">
        <f>+'Produkt 4'!Y102</f>
        <v>0</v>
      </c>
      <c r="Y10" s="14">
        <f>+'Produkt 4'!Z102</f>
        <v>0</v>
      </c>
      <c r="Z10" s="14">
        <f>+'Produkt 4'!AA102</f>
        <v>0</v>
      </c>
      <c r="AA10" s="14">
        <f>+'Produkt 4'!AB102</f>
        <v>0</v>
      </c>
      <c r="AB10" s="14">
        <f>+'Produkt 4'!AC102</f>
        <v>0</v>
      </c>
      <c r="AC10" s="14">
        <f>+'Produkt 4'!AD102</f>
        <v>0</v>
      </c>
      <c r="AD10" s="14">
        <f>+'Produkt 4'!AE102</f>
        <v>0</v>
      </c>
      <c r="AE10" s="14">
        <f>+'Produkt 4'!AF102</f>
        <v>0</v>
      </c>
      <c r="AF10" s="14">
        <f>+'Produkt 4'!AG102</f>
        <v>0</v>
      </c>
      <c r="AG10" s="14">
        <f>+'Produkt 4'!AH102</f>
        <v>0</v>
      </c>
      <c r="AH10" s="14">
        <f>+'Produkt 4'!AI102</f>
        <v>0</v>
      </c>
      <c r="AI10" s="14">
        <f>+'Produkt 4'!AJ102</f>
        <v>0</v>
      </c>
      <c r="AJ10" s="14">
        <f>+'Produkt 4'!AK102</f>
        <v>0</v>
      </c>
      <c r="AK10" s="14">
        <f>+'Produkt 4'!AL102</f>
        <v>0</v>
      </c>
      <c r="AL10" s="14">
        <f>+'Produkt 4'!AM102</f>
        <v>0</v>
      </c>
      <c r="AM10" s="14">
        <f>+'Produkt 4'!AN102</f>
        <v>0</v>
      </c>
      <c r="AN10" s="14">
        <f>+'Produkt 4'!AO102</f>
        <v>0</v>
      </c>
      <c r="AO10" s="14">
        <f>+'Produkt 4'!AP102</f>
        <v>0</v>
      </c>
      <c r="AP10" s="14">
        <f>+'Produkt 4'!AQ102</f>
        <v>0</v>
      </c>
      <c r="AQ10" s="14">
        <f>+'Produkt 4'!AR102</f>
        <v>0</v>
      </c>
      <c r="AR10" s="14">
        <f>+'Produkt 4'!AS102</f>
        <v>0</v>
      </c>
      <c r="AS10" s="14">
        <f>+'Produkt 4'!AT102</f>
        <v>0</v>
      </c>
      <c r="AT10" s="14">
        <f>+'Produkt 4'!AU102</f>
        <v>0</v>
      </c>
      <c r="AU10" s="14">
        <f>+'Produkt 4'!AV102</f>
        <v>0</v>
      </c>
      <c r="AV10" s="14">
        <f>+'Produkt 4'!AW102</f>
        <v>0</v>
      </c>
      <c r="AW10" s="14">
        <f>+'Produkt 4'!AX102</f>
        <v>0</v>
      </c>
      <c r="AX10" s="14">
        <f>+'Produkt 4'!AY102</f>
        <v>0</v>
      </c>
      <c r="AY10" s="14">
        <f>+'Produkt 4'!AZ102</f>
        <v>0</v>
      </c>
      <c r="AZ10" s="14">
        <f>+'Produkt 4'!BA102</f>
        <v>0</v>
      </c>
      <c r="BA10" s="14">
        <f>+'Produkt 4'!BB102</f>
        <v>0</v>
      </c>
      <c r="BB10" s="14">
        <f>+'Produkt 4'!BC102</f>
        <v>0</v>
      </c>
    </row>
    <row r="11" spans="1:54" x14ac:dyDescent="0.3">
      <c r="A11" s="13">
        <f>+Voraussetzung!B11</f>
        <v>0</v>
      </c>
      <c r="B11" s="33">
        <f>+Eröffnungsbilanz!F22</f>
        <v>0</v>
      </c>
      <c r="C11" s="14">
        <f>+'Produkt 5'!D102</f>
        <v>0</v>
      </c>
      <c r="D11" s="14">
        <f>+'Produkt 5'!E102</f>
        <v>0</v>
      </c>
      <c r="E11" s="14">
        <f>+'Produkt 5'!F102</f>
        <v>0</v>
      </c>
      <c r="F11" s="14">
        <f>+'Produkt 5'!G102</f>
        <v>0</v>
      </c>
      <c r="G11" s="14">
        <f>+'Produkt 5'!H102</f>
        <v>0</v>
      </c>
      <c r="H11" s="14">
        <f>+'Produkt 5'!I102</f>
        <v>0</v>
      </c>
      <c r="I11" s="14">
        <f>+'Produkt 5'!J102</f>
        <v>0</v>
      </c>
      <c r="J11" s="14">
        <f>+'Produkt 5'!K102</f>
        <v>0</v>
      </c>
      <c r="K11" s="14">
        <f>+'Produkt 5'!L102</f>
        <v>0</v>
      </c>
      <c r="L11" s="14">
        <f>+'Produkt 5'!M102</f>
        <v>0</v>
      </c>
      <c r="M11" s="14">
        <f>+'Produkt 5'!N102</f>
        <v>0</v>
      </c>
      <c r="N11" s="14">
        <f>+'Produkt 5'!O102</f>
        <v>0</v>
      </c>
      <c r="O11" s="14">
        <f>+'Produkt 5'!P102</f>
        <v>0</v>
      </c>
      <c r="P11" s="14">
        <f>+'Produkt 5'!Q102</f>
        <v>0</v>
      </c>
      <c r="Q11" s="14">
        <f>+'Produkt 5'!R102</f>
        <v>0</v>
      </c>
      <c r="R11" s="14">
        <f>+'Produkt 5'!S102</f>
        <v>0</v>
      </c>
      <c r="S11" s="14">
        <f>+'Produkt 5'!T102</f>
        <v>0</v>
      </c>
      <c r="T11" s="14">
        <f>+'Produkt 5'!U102</f>
        <v>0</v>
      </c>
      <c r="U11" s="14">
        <f>+'Produkt 5'!V102</f>
        <v>0</v>
      </c>
      <c r="V11" s="14">
        <f>+'Produkt 5'!W102</f>
        <v>0</v>
      </c>
      <c r="W11" s="14">
        <f>+'Produkt 5'!X102</f>
        <v>0</v>
      </c>
      <c r="X11" s="14">
        <f>+'Produkt 5'!Y102</f>
        <v>0</v>
      </c>
      <c r="Y11" s="14">
        <f>+'Produkt 5'!Z102</f>
        <v>0</v>
      </c>
      <c r="Z11" s="14">
        <f>+'Produkt 5'!AA102</f>
        <v>0</v>
      </c>
      <c r="AA11" s="14">
        <f>+'Produkt 5'!AB102</f>
        <v>0</v>
      </c>
      <c r="AB11" s="14">
        <f>+'Produkt 5'!AC102</f>
        <v>0</v>
      </c>
      <c r="AC11" s="14">
        <f>+'Produkt 5'!AD102</f>
        <v>0</v>
      </c>
      <c r="AD11" s="14">
        <f>+'Produkt 5'!AE102</f>
        <v>0</v>
      </c>
      <c r="AE11" s="14">
        <f>+'Produkt 5'!AF102</f>
        <v>0</v>
      </c>
      <c r="AF11" s="14">
        <f>+'Produkt 5'!AG102</f>
        <v>0</v>
      </c>
      <c r="AG11" s="14">
        <f>+'Produkt 5'!AH102</f>
        <v>0</v>
      </c>
      <c r="AH11" s="14">
        <f>+'Produkt 5'!AI102</f>
        <v>0</v>
      </c>
      <c r="AI11" s="14">
        <f>+'Produkt 5'!AJ102</f>
        <v>0</v>
      </c>
      <c r="AJ11" s="14">
        <f>+'Produkt 5'!AK102</f>
        <v>0</v>
      </c>
      <c r="AK11" s="14">
        <f>+'Produkt 5'!AL102</f>
        <v>0</v>
      </c>
      <c r="AL11" s="14">
        <f>+'Produkt 5'!AM102</f>
        <v>0</v>
      </c>
      <c r="AM11" s="14">
        <f>+'Produkt 5'!AN102</f>
        <v>0</v>
      </c>
      <c r="AN11" s="14">
        <f>+'Produkt 5'!AO102</f>
        <v>0</v>
      </c>
      <c r="AO11" s="14">
        <f>+'Produkt 5'!AP102</f>
        <v>0</v>
      </c>
      <c r="AP11" s="14">
        <f>+'Produkt 5'!AQ102</f>
        <v>0</v>
      </c>
      <c r="AQ11" s="14">
        <f>+'Produkt 5'!AR102</f>
        <v>0</v>
      </c>
      <c r="AR11" s="14">
        <f>+'Produkt 5'!AS102</f>
        <v>0</v>
      </c>
      <c r="AS11" s="14">
        <f>+'Produkt 5'!AT102</f>
        <v>0</v>
      </c>
      <c r="AT11" s="14">
        <f>+'Produkt 5'!AU102</f>
        <v>0</v>
      </c>
      <c r="AU11" s="14">
        <f>+'Produkt 5'!AV102</f>
        <v>0</v>
      </c>
      <c r="AV11" s="14">
        <f>+'Produkt 5'!AW102</f>
        <v>0</v>
      </c>
      <c r="AW11" s="14">
        <f>+'Produkt 5'!AX102</f>
        <v>0</v>
      </c>
      <c r="AX11" s="14">
        <f>+'Produkt 5'!AY102</f>
        <v>0</v>
      </c>
      <c r="AY11" s="14">
        <f>+'Produkt 5'!AZ102</f>
        <v>0</v>
      </c>
      <c r="AZ11" s="14">
        <f>+'Produkt 5'!BA102</f>
        <v>0</v>
      </c>
      <c r="BA11" s="14">
        <f>+'Produkt 5'!BB102</f>
        <v>0</v>
      </c>
      <c r="BB11" s="14">
        <f>+'Produkt 5'!BC102</f>
        <v>0</v>
      </c>
    </row>
    <row r="12" spans="1:54" x14ac:dyDescent="0.3">
      <c r="A12" s="13">
        <f>+Voraussetzung!B12</f>
        <v>0</v>
      </c>
      <c r="B12" s="33">
        <f>+Eröffnungsbilanz!F23</f>
        <v>0</v>
      </c>
      <c r="C12" s="14">
        <f>+'Product 6'!D102</f>
        <v>0</v>
      </c>
      <c r="D12" s="14">
        <f>+'Product 6'!E102</f>
        <v>0</v>
      </c>
      <c r="E12" s="14">
        <f>+'Product 6'!F102</f>
        <v>0</v>
      </c>
      <c r="F12" s="14">
        <f>+'Product 6'!G102</f>
        <v>0</v>
      </c>
      <c r="G12" s="14">
        <f>+'Product 6'!H102</f>
        <v>0</v>
      </c>
      <c r="H12" s="14">
        <f>+'Product 6'!I102</f>
        <v>0</v>
      </c>
      <c r="I12" s="14">
        <f>+'Product 6'!J102</f>
        <v>0</v>
      </c>
      <c r="J12" s="14">
        <f>+'Product 6'!K102</f>
        <v>0</v>
      </c>
      <c r="K12" s="14">
        <f>+'Product 6'!L102</f>
        <v>0</v>
      </c>
      <c r="L12" s="14">
        <f>+'Product 6'!M102</f>
        <v>0</v>
      </c>
      <c r="M12" s="14">
        <f>+'Product 6'!N102</f>
        <v>0</v>
      </c>
      <c r="N12" s="14">
        <f>+'Product 6'!O102</f>
        <v>0</v>
      </c>
      <c r="O12" s="14">
        <f>+'Product 6'!P102</f>
        <v>0</v>
      </c>
      <c r="P12" s="14">
        <f>+'Product 6'!Q102</f>
        <v>0</v>
      </c>
      <c r="Q12" s="14">
        <f>+'Product 6'!R102</f>
        <v>0</v>
      </c>
      <c r="R12" s="14">
        <f>+'Product 6'!S102</f>
        <v>0</v>
      </c>
      <c r="S12" s="14">
        <f>+'Product 6'!T102</f>
        <v>0</v>
      </c>
      <c r="T12" s="14">
        <f>+'Product 6'!U102</f>
        <v>0</v>
      </c>
      <c r="U12" s="14">
        <f>+'Product 6'!V102</f>
        <v>0</v>
      </c>
      <c r="V12" s="14">
        <f>+'Product 6'!W102</f>
        <v>0</v>
      </c>
      <c r="W12" s="14">
        <f>+'Product 6'!X102</f>
        <v>0</v>
      </c>
      <c r="X12" s="14">
        <f>+'Product 6'!Y102</f>
        <v>0</v>
      </c>
      <c r="Y12" s="14">
        <f>+'Product 6'!Z102</f>
        <v>0</v>
      </c>
      <c r="Z12" s="14">
        <f>+'Product 6'!AA102</f>
        <v>0</v>
      </c>
      <c r="AA12" s="14">
        <f>+'Product 6'!AB102</f>
        <v>0</v>
      </c>
      <c r="AB12" s="14">
        <f>+'Product 6'!AC102</f>
        <v>0</v>
      </c>
      <c r="AC12" s="14">
        <f>+'Product 6'!AD102</f>
        <v>0</v>
      </c>
      <c r="AD12" s="14">
        <f>+'Product 6'!AE102</f>
        <v>0</v>
      </c>
      <c r="AE12" s="14">
        <f>+'Product 6'!AF102</f>
        <v>0</v>
      </c>
      <c r="AF12" s="14">
        <f>+'Product 6'!AG102</f>
        <v>0</v>
      </c>
      <c r="AG12" s="14">
        <f>+'Product 6'!AH102</f>
        <v>0</v>
      </c>
      <c r="AH12" s="14">
        <f>+'Product 6'!AI102</f>
        <v>0</v>
      </c>
      <c r="AI12" s="14">
        <f>+'Product 6'!AJ102</f>
        <v>0</v>
      </c>
      <c r="AJ12" s="14">
        <f>+'Product 6'!AK102</f>
        <v>0</v>
      </c>
      <c r="AK12" s="14">
        <f>+'Product 6'!AL102</f>
        <v>0</v>
      </c>
      <c r="AL12" s="14">
        <f>+'Product 6'!AM102</f>
        <v>0</v>
      </c>
      <c r="AM12" s="14">
        <f>+'Product 6'!AN102</f>
        <v>0</v>
      </c>
      <c r="AN12" s="14">
        <f>+'Product 6'!AO102</f>
        <v>0</v>
      </c>
      <c r="AO12" s="14">
        <f>+'Product 6'!AP102</f>
        <v>0</v>
      </c>
      <c r="AP12" s="14">
        <f>+'Product 6'!AQ102</f>
        <v>0</v>
      </c>
      <c r="AQ12" s="14">
        <f>+'Product 6'!AR102</f>
        <v>0</v>
      </c>
      <c r="AR12" s="14">
        <f>+'Product 6'!AS102</f>
        <v>0</v>
      </c>
      <c r="AS12" s="14">
        <f>+'Product 6'!AT102</f>
        <v>0</v>
      </c>
      <c r="AT12" s="14">
        <f>+'Product 6'!AU102</f>
        <v>0</v>
      </c>
      <c r="AU12" s="14">
        <f>+'Product 6'!AV102</f>
        <v>0</v>
      </c>
      <c r="AV12" s="14">
        <f>+'Product 6'!AW102</f>
        <v>0</v>
      </c>
      <c r="AW12" s="14">
        <f>+'Product 6'!AX102</f>
        <v>0</v>
      </c>
      <c r="AX12" s="14">
        <f>+'Product 6'!AY102</f>
        <v>0</v>
      </c>
      <c r="AY12" s="14">
        <f>+'Product 6'!AZ102</f>
        <v>0</v>
      </c>
      <c r="AZ12" s="14">
        <f>+'Product 6'!BA102</f>
        <v>0</v>
      </c>
      <c r="BA12" s="14">
        <f>+'Product 6'!BB102</f>
        <v>0</v>
      </c>
      <c r="BB12" s="14">
        <f>+'Product 6'!BC102</f>
        <v>0</v>
      </c>
    </row>
    <row r="13" spans="1:54" x14ac:dyDescent="0.3">
      <c r="A13" s="13">
        <f>+Voraussetzung!B13</f>
        <v>0</v>
      </c>
      <c r="B13" s="33">
        <f>+Eröffnungsbilanz!F24</f>
        <v>0</v>
      </c>
      <c r="C13" s="14">
        <f>+'Product 7'!D102</f>
        <v>0</v>
      </c>
      <c r="D13" s="14">
        <f>+'Product 7'!E102</f>
        <v>0</v>
      </c>
      <c r="E13" s="14">
        <f>+'Product 7'!F102</f>
        <v>0</v>
      </c>
      <c r="F13" s="14">
        <f>+'Product 7'!G102</f>
        <v>0</v>
      </c>
      <c r="G13" s="14">
        <f>+'Product 7'!H102</f>
        <v>0</v>
      </c>
      <c r="H13" s="14">
        <f>+'Product 7'!I102</f>
        <v>0</v>
      </c>
      <c r="I13" s="14">
        <f>+'Product 7'!J102</f>
        <v>0</v>
      </c>
      <c r="J13" s="14">
        <f>+'Product 7'!K102</f>
        <v>0</v>
      </c>
      <c r="K13" s="14">
        <f>+'Product 7'!L102</f>
        <v>0</v>
      </c>
      <c r="L13" s="14">
        <f>+'Product 7'!M102</f>
        <v>0</v>
      </c>
      <c r="M13" s="14">
        <f>+'Product 7'!N102</f>
        <v>0</v>
      </c>
      <c r="N13" s="14">
        <f>+'Product 7'!O102</f>
        <v>0</v>
      </c>
      <c r="O13" s="14">
        <f>+'Product 7'!P102</f>
        <v>0</v>
      </c>
      <c r="P13" s="14">
        <f>+'Product 7'!Q102</f>
        <v>0</v>
      </c>
      <c r="Q13" s="14">
        <f>+'Product 7'!R102</f>
        <v>0</v>
      </c>
      <c r="R13" s="14">
        <f>+'Product 7'!S102</f>
        <v>0</v>
      </c>
      <c r="S13" s="14">
        <f>+'Product 7'!T102</f>
        <v>0</v>
      </c>
      <c r="T13" s="14">
        <f>+'Product 7'!U102</f>
        <v>0</v>
      </c>
      <c r="U13" s="14">
        <f>+'Product 7'!V102</f>
        <v>0</v>
      </c>
      <c r="V13" s="14">
        <f>+'Product 7'!W102</f>
        <v>0</v>
      </c>
      <c r="W13" s="14">
        <f>+'Product 7'!X102</f>
        <v>0</v>
      </c>
      <c r="X13" s="14">
        <f>+'Product 7'!Y102</f>
        <v>0</v>
      </c>
      <c r="Y13" s="14">
        <f>+'Product 7'!Z102</f>
        <v>0</v>
      </c>
      <c r="Z13" s="14">
        <f>+'Product 7'!AA102</f>
        <v>0</v>
      </c>
      <c r="AA13" s="14">
        <f>+'Product 7'!AB102</f>
        <v>0</v>
      </c>
      <c r="AB13" s="14">
        <f>+'Product 7'!AC102</f>
        <v>0</v>
      </c>
      <c r="AC13" s="14">
        <f>+'Product 7'!AD102</f>
        <v>0</v>
      </c>
      <c r="AD13" s="14">
        <f>+'Product 7'!AE102</f>
        <v>0</v>
      </c>
      <c r="AE13" s="14">
        <f>+'Product 7'!AF102</f>
        <v>0</v>
      </c>
      <c r="AF13" s="14">
        <f>+'Product 7'!AG102</f>
        <v>0</v>
      </c>
      <c r="AG13" s="14">
        <f>+'Product 7'!AH102</f>
        <v>0</v>
      </c>
      <c r="AH13" s="14">
        <f>+'Product 7'!AI102</f>
        <v>0</v>
      </c>
      <c r="AI13" s="14">
        <f>+'Product 7'!AJ102</f>
        <v>0</v>
      </c>
      <c r="AJ13" s="14">
        <f>+'Product 7'!AK102</f>
        <v>0</v>
      </c>
      <c r="AK13" s="14">
        <f>+'Product 7'!AL102</f>
        <v>0</v>
      </c>
      <c r="AL13" s="14">
        <f>+'Product 7'!AM102</f>
        <v>0</v>
      </c>
      <c r="AM13" s="14">
        <f>+'Product 7'!AN102</f>
        <v>0</v>
      </c>
      <c r="AN13" s="14">
        <f>+'Product 7'!AO102</f>
        <v>0</v>
      </c>
      <c r="AO13" s="14">
        <f>+'Product 7'!AP102</f>
        <v>0</v>
      </c>
      <c r="AP13" s="14">
        <f>+'Product 7'!AQ102</f>
        <v>0</v>
      </c>
      <c r="AQ13" s="14">
        <f>+'Product 7'!AR102</f>
        <v>0</v>
      </c>
      <c r="AR13" s="14">
        <f>+'Product 7'!AS102</f>
        <v>0</v>
      </c>
      <c r="AS13" s="14">
        <f>+'Product 7'!AT102</f>
        <v>0</v>
      </c>
      <c r="AT13" s="14">
        <f>+'Product 7'!AU102</f>
        <v>0</v>
      </c>
      <c r="AU13" s="14">
        <f>+'Product 7'!AV102</f>
        <v>0</v>
      </c>
      <c r="AV13" s="14">
        <f>+'Product 7'!AW102</f>
        <v>0</v>
      </c>
      <c r="AW13" s="14">
        <f>+'Product 7'!AX102</f>
        <v>0</v>
      </c>
      <c r="AX13" s="14">
        <f>+'Product 7'!AY102</f>
        <v>0</v>
      </c>
      <c r="AY13" s="14">
        <f>+'Product 7'!AZ102</f>
        <v>0</v>
      </c>
      <c r="AZ13" s="14">
        <f>+'Product 7'!BA102</f>
        <v>0</v>
      </c>
      <c r="BA13" s="14">
        <f>+'Product 7'!BB102</f>
        <v>0</v>
      </c>
      <c r="BB13" s="14">
        <f>+'Product 7'!BC102</f>
        <v>0</v>
      </c>
    </row>
    <row r="14" spans="1:54" x14ac:dyDescent="0.3">
      <c r="A14" s="13">
        <f>+Voraussetzung!B14</f>
        <v>0</v>
      </c>
      <c r="B14" s="33">
        <f>+Eröffnungsbilanz!F25</f>
        <v>0</v>
      </c>
      <c r="C14" s="14">
        <f>+'Product 8'!D102</f>
        <v>0</v>
      </c>
      <c r="D14" s="14">
        <f>+'Product 8'!E102</f>
        <v>0</v>
      </c>
      <c r="E14" s="14">
        <f>+'Product 8'!F102</f>
        <v>0</v>
      </c>
      <c r="F14" s="14">
        <f>+'Product 8'!G102</f>
        <v>0</v>
      </c>
      <c r="G14" s="14">
        <f>+'Product 8'!H102</f>
        <v>0</v>
      </c>
      <c r="H14" s="14">
        <f>+'Product 8'!I102</f>
        <v>0</v>
      </c>
      <c r="I14" s="14">
        <f>+'Product 8'!J102</f>
        <v>0</v>
      </c>
      <c r="J14" s="14">
        <f>+'Product 8'!K102</f>
        <v>0</v>
      </c>
      <c r="K14" s="14">
        <f>+'Product 8'!L102</f>
        <v>0</v>
      </c>
      <c r="L14" s="14">
        <f>+'Product 8'!M102</f>
        <v>0</v>
      </c>
      <c r="M14" s="14">
        <f>+'Product 8'!N102</f>
        <v>0</v>
      </c>
      <c r="N14" s="14">
        <f>+'Product 8'!O102</f>
        <v>0</v>
      </c>
      <c r="O14" s="14">
        <f>+'Product 8'!P102</f>
        <v>0</v>
      </c>
      <c r="P14" s="14">
        <f>+'Product 8'!Q102</f>
        <v>0</v>
      </c>
      <c r="Q14" s="14">
        <f>+'Product 8'!R102</f>
        <v>0</v>
      </c>
      <c r="R14" s="14">
        <f>+'Product 8'!S102</f>
        <v>0</v>
      </c>
      <c r="S14" s="14">
        <f>+'Product 8'!T102</f>
        <v>0</v>
      </c>
      <c r="T14" s="14">
        <f>+'Product 8'!U102</f>
        <v>0</v>
      </c>
      <c r="U14" s="14">
        <f>+'Product 8'!V102</f>
        <v>0</v>
      </c>
      <c r="V14" s="14">
        <f>+'Product 8'!W102</f>
        <v>0</v>
      </c>
      <c r="W14" s="14">
        <f>+'Product 8'!X102</f>
        <v>0</v>
      </c>
      <c r="X14" s="14">
        <f>+'Product 8'!Y102</f>
        <v>0</v>
      </c>
      <c r="Y14" s="14">
        <f>+'Product 8'!Z102</f>
        <v>0</v>
      </c>
      <c r="Z14" s="14">
        <f>+'Product 8'!AA102</f>
        <v>0</v>
      </c>
      <c r="AA14" s="14">
        <f>+'Product 8'!AB102</f>
        <v>0</v>
      </c>
      <c r="AB14" s="14">
        <f>+'Product 8'!AC102</f>
        <v>0</v>
      </c>
      <c r="AC14" s="14">
        <f>+'Product 8'!AD102</f>
        <v>0</v>
      </c>
      <c r="AD14" s="14">
        <f>+'Product 8'!AE102</f>
        <v>0</v>
      </c>
      <c r="AE14" s="14">
        <f>+'Product 8'!AF102</f>
        <v>0</v>
      </c>
      <c r="AF14" s="14">
        <f>+'Product 8'!AG102</f>
        <v>0</v>
      </c>
      <c r="AG14" s="14">
        <f>+'Product 8'!AH102</f>
        <v>0</v>
      </c>
      <c r="AH14" s="14">
        <f>+'Product 8'!AI102</f>
        <v>0</v>
      </c>
      <c r="AI14" s="14">
        <f>+'Product 8'!AJ102</f>
        <v>0</v>
      </c>
      <c r="AJ14" s="14">
        <f>+'Product 8'!AK102</f>
        <v>0</v>
      </c>
      <c r="AK14" s="14">
        <f>+'Product 8'!AL102</f>
        <v>0</v>
      </c>
      <c r="AL14" s="14">
        <f>+'Product 8'!AM102</f>
        <v>0</v>
      </c>
      <c r="AM14" s="14">
        <f>+'Product 8'!AN102</f>
        <v>0</v>
      </c>
      <c r="AN14" s="14">
        <f>+'Product 8'!AO102</f>
        <v>0</v>
      </c>
      <c r="AO14" s="14">
        <f>+'Product 8'!AP102</f>
        <v>0</v>
      </c>
      <c r="AP14" s="14">
        <f>+'Product 8'!AQ102</f>
        <v>0</v>
      </c>
      <c r="AQ14" s="14">
        <f>+'Product 8'!AR102</f>
        <v>0</v>
      </c>
      <c r="AR14" s="14">
        <f>+'Product 8'!AS102</f>
        <v>0</v>
      </c>
      <c r="AS14" s="14">
        <f>+'Product 8'!AT102</f>
        <v>0</v>
      </c>
      <c r="AT14" s="14">
        <f>+'Product 8'!AU102</f>
        <v>0</v>
      </c>
      <c r="AU14" s="14">
        <f>+'Product 8'!AV102</f>
        <v>0</v>
      </c>
      <c r="AV14" s="14">
        <f>+'Product 8'!AW102</f>
        <v>0</v>
      </c>
      <c r="AW14" s="14">
        <f>+'Product 8'!AX102</f>
        <v>0</v>
      </c>
      <c r="AX14" s="14">
        <f>+'Product 8'!AY102</f>
        <v>0</v>
      </c>
      <c r="AY14" s="14">
        <f>+'Product 8'!AZ102</f>
        <v>0</v>
      </c>
      <c r="AZ14" s="14">
        <f>+'Product 8'!BA102</f>
        <v>0</v>
      </c>
      <c r="BA14" s="14">
        <f>+'Product 8'!BB102</f>
        <v>0</v>
      </c>
      <c r="BB14" s="14">
        <f>+'Product 8'!BC102</f>
        <v>0</v>
      </c>
    </row>
    <row r="15" spans="1:54" x14ac:dyDescent="0.3">
      <c r="A15" s="13">
        <f>+Voraussetzung!B15</f>
        <v>0</v>
      </c>
      <c r="B15" s="33">
        <f>+Eröffnungsbilanz!F26</f>
        <v>0</v>
      </c>
      <c r="C15" s="14">
        <f>+'Product 9'!D102</f>
        <v>0</v>
      </c>
      <c r="D15" s="14">
        <f>+'Product 9'!E102</f>
        <v>0</v>
      </c>
      <c r="E15" s="14">
        <f>+'Product 9'!F102</f>
        <v>0</v>
      </c>
      <c r="F15" s="14">
        <f>+'Product 9'!G102</f>
        <v>0</v>
      </c>
      <c r="G15" s="14">
        <f>+'Product 9'!H102</f>
        <v>0</v>
      </c>
      <c r="H15" s="14">
        <f>+'Product 9'!I102</f>
        <v>0</v>
      </c>
      <c r="I15" s="14">
        <f>+'Product 9'!J102</f>
        <v>0</v>
      </c>
      <c r="J15" s="14">
        <f>+'Product 9'!K102</f>
        <v>0</v>
      </c>
      <c r="K15" s="14">
        <f>+'Product 9'!L102</f>
        <v>0</v>
      </c>
      <c r="L15" s="14">
        <f>+'Product 9'!M102</f>
        <v>0</v>
      </c>
      <c r="M15" s="14">
        <f>+'Product 9'!N102</f>
        <v>0</v>
      </c>
      <c r="N15" s="14">
        <f>+'Product 9'!O102</f>
        <v>0</v>
      </c>
      <c r="O15" s="14">
        <f>+'Product 9'!P102</f>
        <v>0</v>
      </c>
      <c r="P15" s="14">
        <f>+'Product 9'!Q102</f>
        <v>0</v>
      </c>
      <c r="Q15" s="14">
        <f>+'Product 9'!R102</f>
        <v>0</v>
      </c>
      <c r="R15" s="14">
        <f>+'Product 9'!S102</f>
        <v>0</v>
      </c>
      <c r="S15" s="14">
        <f>+'Product 9'!T102</f>
        <v>0</v>
      </c>
      <c r="T15" s="14">
        <f>+'Product 9'!U102</f>
        <v>0</v>
      </c>
      <c r="U15" s="14">
        <f>+'Product 9'!V102</f>
        <v>0</v>
      </c>
      <c r="V15" s="14">
        <f>+'Product 9'!W102</f>
        <v>0</v>
      </c>
      <c r="W15" s="14">
        <f>+'Product 9'!X102</f>
        <v>0</v>
      </c>
      <c r="X15" s="14">
        <f>+'Product 9'!Y102</f>
        <v>0</v>
      </c>
      <c r="Y15" s="14">
        <f>+'Product 9'!Z102</f>
        <v>0</v>
      </c>
      <c r="Z15" s="14">
        <f>+'Product 9'!AA102</f>
        <v>0</v>
      </c>
      <c r="AA15" s="14">
        <f>+'Product 9'!AB102</f>
        <v>0</v>
      </c>
      <c r="AB15" s="14">
        <f>+'Product 9'!AC102</f>
        <v>0</v>
      </c>
      <c r="AC15" s="14">
        <f>+'Product 9'!AD102</f>
        <v>0</v>
      </c>
      <c r="AD15" s="14">
        <f>+'Product 9'!AE102</f>
        <v>0</v>
      </c>
      <c r="AE15" s="14">
        <f>+'Product 9'!AF102</f>
        <v>0</v>
      </c>
      <c r="AF15" s="14">
        <f>+'Product 9'!AG102</f>
        <v>0</v>
      </c>
      <c r="AG15" s="14">
        <f>+'Product 9'!AH102</f>
        <v>0</v>
      </c>
      <c r="AH15" s="14">
        <f>+'Product 9'!AI102</f>
        <v>0</v>
      </c>
      <c r="AI15" s="14">
        <f>+'Product 9'!AJ102</f>
        <v>0</v>
      </c>
      <c r="AJ15" s="14">
        <f>+'Product 9'!AK102</f>
        <v>0</v>
      </c>
      <c r="AK15" s="14">
        <f>+'Product 9'!AL102</f>
        <v>0</v>
      </c>
      <c r="AL15" s="14">
        <f>+'Product 9'!AM102</f>
        <v>0</v>
      </c>
      <c r="AM15" s="14">
        <f>+'Product 9'!AN102</f>
        <v>0</v>
      </c>
      <c r="AN15" s="14">
        <f>+'Product 9'!AO102</f>
        <v>0</v>
      </c>
      <c r="AO15" s="14">
        <f>+'Product 9'!AP102</f>
        <v>0</v>
      </c>
      <c r="AP15" s="14">
        <f>+'Product 9'!AQ102</f>
        <v>0</v>
      </c>
      <c r="AQ15" s="14">
        <f>+'Product 9'!AR102</f>
        <v>0</v>
      </c>
      <c r="AR15" s="14">
        <f>+'Product 9'!AS102</f>
        <v>0</v>
      </c>
      <c r="AS15" s="14">
        <f>+'Product 9'!AT102</f>
        <v>0</v>
      </c>
      <c r="AT15" s="14">
        <f>+'Product 9'!AU102</f>
        <v>0</v>
      </c>
      <c r="AU15" s="14">
        <f>+'Product 9'!AV102</f>
        <v>0</v>
      </c>
      <c r="AV15" s="14">
        <f>+'Product 9'!AW102</f>
        <v>0</v>
      </c>
      <c r="AW15" s="14">
        <f>+'Product 9'!AX102</f>
        <v>0</v>
      </c>
      <c r="AX15" s="14">
        <f>+'Product 9'!AY102</f>
        <v>0</v>
      </c>
      <c r="AY15" s="14">
        <f>+'Product 9'!AZ102</f>
        <v>0</v>
      </c>
      <c r="AZ15" s="14">
        <f>+'Product 9'!BA102</f>
        <v>0</v>
      </c>
      <c r="BA15" s="14">
        <f>+'Product 9'!BB102</f>
        <v>0</v>
      </c>
      <c r="BB15" s="14">
        <f>+'Product 9'!BC102</f>
        <v>0</v>
      </c>
    </row>
    <row r="16" spans="1:54" x14ac:dyDescent="0.3">
      <c r="A16" s="13">
        <f>+Voraussetzung!B16</f>
        <v>0</v>
      </c>
      <c r="B16" s="33">
        <f>+Eröffnungsbilanz!F27</f>
        <v>0</v>
      </c>
      <c r="C16" s="14">
        <f>+'Product 10'!D102</f>
        <v>0</v>
      </c>
      <c r="D16" s="14">
        <f>+'Product 10'!E102</f>
        <v>0</v>
      </c>
      <c r="E16" s="14">
        <f>+'Product 10'!F102</f>
        <v>0</v>
      </c>
      <c r="F16" s="14">
        <f>+'Product 10'!G102</f>
        <v>0</v>
      </c>
      <c r="G16" s="14">
        <f>+'Product 10'!H102</f>
        <v>0</v>
      </c>
      <c r="H16" s="14">
        <f>+'Product 10'!I102</f>
        <v>0</v>
      </c>
      <c r="I16" s="14">
        <f>+'Product 10'!J102</f>
        <v>0</v>
      </c>
      <c r="J16" s="14">
        <f>+'Product 10'!K102</f>
        <v>0</v>
      </c>
      <c r="K16" s="14">
        <f>+'Product 10'!L102</f>
        <v>0</v>
      </c>
      <c r="L16" s="14">
        <f>+'Product 10'!M102</f>
        <v>0</v>
      </c>
      <c r="M16" s="14">
        <f>+'Product 10'!N102</f>
        <v>0</v>
      </c>
      <c r="N16" s="14">
        <f>+'Product 10'!O102</f>
        <v>0</v>
      </c>
      <c r="O16" s="14">
        <f>+'Product 10'!P102</f>
        <v>0</v>
      </c>
      <c r="P16" s="14">
        <f>+'Product 10'!Q102</f>
        <v>0</v>
      </c>
      <c r="Q16" s="14">
        <f>+'Product 10'!R102</f>
        <v>0</v>
      </c>
      <c r="R16" s="14">
        <f>+'Product 10'!S102</f>
        <v>0</v>
      </c>
      <c r="S16" s="14">
        <f>+'Product 10'!T102</f>
        <v>0</v>
      </c>
      <c r="T16" s="14">
        <f>+'Product 10'!U102</f>
        <v>0</v>
      </c>
      <c r="U16" s="14">
        <f>+'Product 10'!V102</f>
        <v>0</v>
      </c>
      <c r="V16" s="14">
        <f>+'Product 10'!W102</f>
        <v>0</v>
      </c>
      <c r="W16" s="14">
        <f>+'Product 10'!X102</f>
        <v>0</v>
      </c>
      <c r="X16" s="14">
        <f>+'Product 10'!Y102</f>
        <v>0</v>
      </c>
      <c r="Y16" s="14">
        <f>+'Product 10'!Z102</f>
        <v>0</v>
      </c>
      <c r="Z16" s="14">
        <f>+'Product 10'!AA102</f>
        <v>0</v>
      </c>
      <c r="AA16" s="14">
        <f>+'Product 10'!AB102</f>
        <v>0</v>
      </c>
      <c r="AB16" s="14">
        <f>+'Product 10'!AC102</f>
        <v>0</v>
      </c>
      <c r="AC16" s="14">
        <f>+'Product 10'!AD102</f>
        <v>0</v>
      </c>
      <c r="AD16" s="14">
        <f>+'Product 10'!AE102</f>
        <v>0</v>
      </c>
      <c r="AE16" s="14">
        <f>+'Product 10'!AF102</f>
        <v>0</v>
      </c>
      <c r="AF16" s="14">
        <f>+'Product 10'!AG102</f>
        <v>0</v>
      </c>
      <c r="AG16" s="14">
        <f>+'Product 10'!AH102</f>
        <v>0</v>
      </c>
      <c r="AH16" s="14">
        <f>+'Product 10'!AI102</f>
        <v>0</v>
      </c>
      <c r="AI16" s="14">
        <f>+'Product 10'!AJ102</f>
        <v>0</v>
      </c>
      <c r="AJ16" s="14">
        <f>+'Product 10'!AK102</f>
        <v>0</v>
      </c>
      <c r="AK16" s="14">
        <f>+'Product 10'!AL102</f>
        <v>0</v>
      </c>
      <c r="AL16" s="14">
        <f>+'Product 10'!AM102</f>
        <v>0</v>
      </c>
      <c r="AM16" s="14">
        <f>+'Product 10'!AN102</f>
        <v>0</v>
      </c>
      <c r="AN16" s="14">
        <f>+'Product 10'!AO102</f>
        <v>0</v>
      </c>
      <c r="AO16" s="14">
        <f>+'Product 10'!AP102</f>
        <v>0</v>
      </c>
      <c r="AP16" s="14">
        <f>+'Product 10'!AQ102</f>
        <v>0</v>
      </c>
      <c r="AQ16" s="14">
        <f>+'Product 10'!AR102</f>
        <v>0</v>
      </c>
      <c r="AR16" s="14">
        <f>+'Product 10'!AS102</f>
        <v>0</v>
      </c>
      <c r="AS16" s="14">
        <f>+'Product 10'!AT102</f>
        <v>0</v>
      </c>
      <c r="AT16" s="14">
        <f>+'Product 10'!AU102</f>
        <v>0</v>
      </c>
      <c r="AU16" s="14">
        <f>+'Product 10'!AV102</f>
        <v>0</v>
      </c>
      <c r="AV16" s="14">
        <f>+'Product 10'!AW102</f>
        <v>0</v>
      </c>
      <c r="AW16" s="14">
        <f>+'Product 10'!AX102</f>
        <v>0</v>
      </c>
      <c r="AX16" s="14">
        <f>+'Product 10'!AY102</f>
        <v>0</v>
      </c>
      <c r="AY16" s="14">
        <f>+'Product 10'!AZ102</f>
        <v>0</v>
      </c>
      <c r="AZ16" s="14">
        <f>+'Product 10'!BA102</f>
        <v>0</v>
      </c>
      <c r="BA16" s="14">
        <f>+'Product 10'!BB102</f>
        <v>0</v>
      </c>
      <c r="BB16" s="14">
        <f>+'Product 10'!BC102</f>
        <v>0</v>
      </c>
    </row>
    <row r="17" spans="1:54" x14ac:dyDescent="0.3">
      <c r="A17" s="13">
        <f>+Voraussetzung!B17</f>
        <v>0</v>
      </c>
      <c r="B17" s="33">
        <f>+Eröffnungsbilanz!F28</f>
        <v>0</v>
      </c>
      <c r="C17" s="14">
        <f>+'Product 11'!D102</f>
        <v>0</v>
      </c>
      <c r="D17" s="14">
        <f>+'Product 11'!E102</f>
        <v>0</v>
      </c>
      <c r="E17" s="14">
        <f>+'Product 11'!F102</f>
        <v>0</v>
      </c>
      <c r="F17" s="14">
        <f>+'Product 11'!G102</f>
        <v>0</v>
      </c>
      <c r="G17" s="14">
        <f>+'Product 11'!H102</f>
        <v>0</v>
      </c>
      <c r="H17" s="14">
        <f>+'Product 11'!I102</f>
        <v>0</v>
      </c>
      <c r="I17" s="14">
        <f>+'Product 11'!J102</f>
        <v>0</v>
      </c>
      <c r="J17" s="14">
        <f>+'Product 11'!K102</f>
        <v>0</v>
      </c>
      <c r="K17" s="14">
        <f>+'Product 11'!L102</f>
        <v>0</v>
      </c>
      <c r="L17" s="14">
        <f>+'Product 11'!M102</f>
        <v>0</v>
      </c>
      <c r="M17" s="14">
        <f>+'Product 11'!N102</f>
        <v>0</v>
      </c>
      <c r="N17" s="14">
        <f>+'Product 11'!O102</f>
        <v>0</v>
      </c>
      <c r="O17" s="14">
        <f>+'Product 11'!P102</f>
        <v>0</v>
      </c>
      <c r="P17" s="14">
        <f>+'Product 11'!Q102</f>
        <v>0</v>
      </c>
      <c r="Q17" s="14">
        <f>+'Product 11'!R102</f>
        <v>0</v>
      </c>
      <c r="R17" s="14">
        <f>+'Product 11'!S102</f>
        <v>0</v>
      </c>
      <c r="S17" s="14">
        <f>+'Product 11'!T102</f>
        <v>0</v>
      </c>
      <c r="T17" s="14">
        <f>+'Product 11'!U102</f>
        <v>0</v>
      </c>
      <c r="U17" s="14">
        <f>+'Product 11'!V102</f>
        <v>0</v>
      </c>
      <c r="V17" s="14">
        <f>+'Product 11'!W102</f>
        <v>0</v>
      </c>
      <c r="W17" s="14">
        <f>+'Product 11'!X102</f>
        <v>0</v>
      </c>
      <c r="X17" s="14">
        <f>+'Product 11'!Y102</f>
        <v>0</v>
      </c>
      <c r="Y17" s="14">
        <f>+'Product 11'!Z102</f>
        <v>0</v>
      </c>
      <c r="Z17" s="14">
        <f>+'Product 11'!AA102</f>
        <v>0</v>
      </c>
      <c r="AA17" s="14">
        <f>+'Product 11'!AB102</f>
        <v>0</v>
      </c>
      <c r="AB17" s="14">
        <f>+'Product 11'!AC102</f>
        <v>0</v>
      </c>
      <c r="AC17" s="14">
        <f>+'Product 11'!AD102</f>
        <v>0</v>
      </c>
      <c r="AD17" s="14">
        <f>+'Product 11'!AE102</f>
        <v>0</v>
      </c>
      <c r="AE17" s="14">
        <f>+'Product 11'!AF102</f>
        <v>0</v>
      </c>
      <c r="AF17" s="14">
        <f>+'Product 11'!AG102</f>
        <v>0</v>
      </c>
      <c r="AG17" s="14">
        <f>+'Product 11'!AH102</f>
        <v>0</v>
      </c>
      <c r="AH17" s="14">
        <f>+'Product 11'!AI102</f>
        <v>0</v>
      </c>
      <c r="AI17" s="14">
        <f>+'Product 11'!AJ102</f>
        <v>0</v>
      </c>
      <c r="AJ17" s="14">
        <f>+'Product 11'!AK102</f>
        <v>0</v>
      </c>
      <c r="AK17" s="14">
        <f>+'Product 11'!AL102</f>
        <v>0</v>
      </c>
      <c r="AL17" s="14">
        <f>+'Product 11'!AM102</f>
        <v>0</v>
      </c>
      <c r="AM17" s="14">
        <f>+'Product 11'!AN102</f>
        <v>0</v>
      </c>
      <c r="AN17" s="14">
        <f>+'Product 11'!AO102</f>
        <v>0</v>
      </c>
      <c r="AO17" s="14">
        <f>+'Product 11'!AP102</f>
        <v>0</v>
      </c>
      <c r="AP17" s="14">
        <f>+'Product 11'!AQ102</f>
        <v>0</v>
      </c>
      <c r="AQ17" s="14">
        <f>+'Product 11'!AR102</f>
        <v>0</v>
      </c>
      <c r="AR17" s="14">
        <f>+'Product 11'!AS102</f>
        <v>0</v>
      </c>
      <c r="AS17" s="14">
        <f>+'Product 11'!AT102</f>
        <v>0</v>
      </c>
      <c r="AT17" s="14">
        <f>+'Product 11'!AU102</f>
        <v>0</v>
      </c>
      <c r="AU17" s="14">
        <f>+'Product 11'!AV102</f>
        <v>0</v>
      </c>
      <c r="AV17" s="14">
        <f>+'Product 11'!AW102</f>
        <v>0</v>
      </c>
      <c r="AW17" s="14">
        <f>+'Product 11'!AX102</f>
        <v>0</v>
      </c>
      <c r="AX17" s="14">
        <f>+'Product 11'!AY102</f>
        <v>0</v>
      </c>
      <c r="AY17" s="14">
        <f>+'Product 11'!AZ102</f>
        <v>0</v>
      </c>
      <c r="AZ17" s="14">
        <f>+'Product 11'!BA102</f>
        <v>0</v>
      </c>
      <c r="BA17" s="14">
        <f>+'Product 11'!BB102</f>
        <v>0</v>
      </c>
      <c r="BB17" s="14">
        <f>+'Product 11'!BC102</f>
        <v>0</v>
      </c>
    </row>
    <row r="18" spans="1:54" x14ac:dyDescent="0.3">
      <c r="A18" s="13">
        <f>+Voraussetzung!B18</f>
        <v>0</v>
      </c>
      <c r="B18" s="33">
        <f>+Eröffnungsbilanz!F29</f>
        <v>0</v>
      </c>
      <c r="C18" s="14">
        <f>+'Product 12'!D102</f>
        <v>0</v>
      </c>
      <c r="D18" s="14">
        <f>+'Product 12'!E102</f>
        <v>0</v>
      </c>
      <c r="E18" s="14">
        <f>+'Product 12'!F102</f>
        <v>0</v>
      </c>
      <c r="F18" s="14">
        <f>+'Product 12'!G102</f>
        <v>0</v>
      </c>
      <c r="G18" s="14">
        <f>+'Product 12'!H102</f>
        <v>0</v>
      </c>
      <c r="H18" s="14">
        <f>+'Product 12'!I102</f>
        <v>0</v>
      </c>
      <c r="I18" s="14">
        <f>+'Product 12'!J102</f>
        <v>0</v>
      </c>
      <c r="J18" s="14">
        <f>+'Product 12'!K102</f>
        <v>0</v>
      </c>
      <c r="K18" s="14">
        <f>+'Product 12'!L102</f>
        <v>0</v>
      </c>
      <c r="L18" s="14">
        <f>+'Product 12'!M102</f>
        <v>0</v>
      </c>
      <c r="M18" s="14">
        <f>+'Product 12'!N102</f>
        <v>0</v>
      </c>
      <c r="N18" s="14">
        <f>+'Product 12'!O102</f>
        <v>0</v>
      </c>
      <c r="O18" s="14">
        <f>+'Product 12'!P102</f>
        <v>0</v>
      </c>
      <c r="P18" s="14">
        <f>+'Product 12'!Q102</f>
        <v>0</v>
      </c>
      <c r="Q18" s="14">
        <f>+'Product 12'!R102</f>
        <v>0</v>
      </c>
      <c r="R18" s="14">
        <f>+'Product 12'!S102</f>
        <v>0</v>
      </c>
      <c r="S18" s="14">
        <f>+'Product 12'!T102</f>
        <v>0</v>
      </c>
      <c r="T18" s="14">
        <f>+'Product 12'!U102</f>
        <v>0</v>
      </c>
      <c r="U18" s="14">
        <f>+'Product 12'!V102</f>
        <v>0</v>
      </c>
      <c r="V18" s="14">
        <f>+'Product 12'!W102</f>
        <v>0</v>
      </c>
      <c r="W18" s="14">
        <f>+'Product 12'!X102</f>
        <v>0</v>
      </c>
      <c r="X18" s="14">
        <f>+'Product 12'!Y102</f>
        <v>0</v>
      </c>
      <c r="Y18" s="14">
        <f>+'Product 12'!Z102</f>
        <v>0</v>
      </c>
      <c r="Z18" s="14">
        <f>+'Product 12'!AA102</f>
        <v>0</v>
      </c>
      <c r="AA18" s="14">
        <f>+'Product 12'!AB102</f>
        <v>0</v>
      </c>
      <c r="AB18" s="14">
        <f>+'Product 12'!AC102</f>
        <v>0</v>
      </c>
      <c r="AC18" s="14">
        <f>+'Product 12'!AD102</f>
        <v>0</v>
      </c>
      <c r="AD18" s="14">
        <f>+'Product 12'!AE102</f>
        <v>0</v>
      </c>
      <c r="AE18" s="14">
        <f>+'Product 12'!AF102</f>
        <v>0</v>
      </c>
      <c r="AF18" s="14">
        <f>+'Product 12'!AG102</f>
        <v>0</v>
      </c>
      <c r="AG18" s="14">
        <f>+'Product 12'!AH102</f>
        <v>0</v>
      </c>
      <c r="AH18" s="14">
        <f>+'Product 12'!AI102</f>
        <v>0</v>
      </c>
      <c r="AI18" s="14">
        <f>+'Product 12'!AJ102</f>
        <v>0</v>
      </c>
      <c r="AJ18" s="14">
        <f>+'Product 12'!AK102</f>
        <v>0</v>
      </c>
      <c r="AK18" s="14">
        <f>+'Product 12'!AL102</f>
        <v>0</v>
      </c>
      <c r="AL18" s="14">
        <f>+'Product 12'!AM102</f>
        <v>0</v>
      </c>
      <c r="AM18" s="14">
        <f>+'Product 12'!AN102</f>
        <v>0</v>
      </c>
      <c r="AN18" s="14">
        <f>+'Product 12'!AO102</f>
        <v>0</v>
      </c>
      <c r="AO18" s="14">
        <f>+'Product 12'!AP102</f>
        <v>0</v>
      </c>
      <c r="AP18" s="14">
        <f>+'Product 12'!AQ102</f>
        <v>0</v>
      </c>
      <c r="AQ18" s="14">
        <f>+'Product 12'!AR102</f>
        <v>0</v>
      </c>
      <c r="AR18" s="14">
        <f>+'Product 12'!AS102</f>
        <v>0</v>
      </c>
      <c r="AS18" s="14">
        <f>+'Product 12'!AT102</f>
        <v>0</v>
      </c>
      <c r="AT18" s="14">
        <f>+'Product 12'!AU102</f>
        <v>0</v>
      </c>
      <c r="AU18" s="14">
        <f>+'Product 12'!AV102</f>
        <v>0</v>
      </c>
      <c r="AV18" s="14">
        <f>+'Product 12'!AW102</f>
        <v>0</v>
      </c>
      <c r="AW18" s="14">
        <f>+'Product 12'!AX102</f>
        <v>0</v>
      </c>
      <c r="AX18" s="14">
        <f>+'Product 12'!AY102</f>
        <v>0</v>
      </c>
      <c r="AY18" s="14">
        <f>+'Product 12'!AZ102</f>
        <v>0</v>
      </c>
      <c r="AZ18" s="14">
        <f>+'Product 12'!BA102</f>
        <v>0</v>
      </c>
      <c r="BA18" s="14">
        <f>+'Product 12'!BB102</f>
        <v>0</v>
      </c>
      <c r="BB18" s="14">
        <f>+'Product 12'!BC102</f>
        <v>0</v>
      </c>
    </row>
    <row r="19" spans="1:54" x14ac:dyDescent="0.3">
      <c r="A19" s="13">
        <f>+Voraussetzung!B19</f>
        <v>0</v>
      </c>
      <c r="B19" s="33">
        <f>+Eröffnungsbilanz!F30</f>
        <v>0</v>
      </c>
      <c r="C19" s="14">
        <f>+'Product 13'!D102</f>
        <v>0</v>
      </c>
      <c r="D19" s="14">
        <f>+'Product 13'!E102</f>
        <v>0</v>
      </c>
      <c r="E19" s="14">
        <f>+'Product 13'!F102</f>
        <v>0</v>
      </c>
      <c r="F19" s="14">
        <f>+'Product 13'!G102</f>
        <v>0</v>
      </c>
      <c r="G19" s="14">
        <f>+'Product 13'!H102</f>
        <v>0</v>
      </c>
      <c r="H19" s="14">
        <f>+'Product 13'!I102</f>
        <v>0</v>
      </c>
      <c r="I19" s="14">
        <f>+'Product 13'!J102</f>
        <v>0</v>
      </c>
      <c r="J19" s="14">
        <f>+'Product 13'!K102</f>
        <v>0</v>
      </c>
      <c r="K19" s="14">
        <f>+'Product 13'!L102</f>
        <v>0</v>
      </c>
      <c r="L19" s="14">
        <f>+'Product 13'!M102</f>
        <v>0</v>
      </c>
      <c r="M19" s="14">
        <f>+'Product 13'!N102</f>
        <v>0</v>
      </c>
      <c r="N19" s="14">
        <f>+'Product 13'!O102</f>
        <v>0</v>
      </c>
      <c r="O19" s="14">
        <f>+'Product 13'!P102</f>
        <v>0</v>
      </c>
      <c r="P19" s="14">
        <f>+'Product 13'!Q102</f>
        <v>0</v>
      </c>
      <c r="Q19" s="14">
        <f>+'Product 13'!R102</f>
        <v>0</v>
      </c>
      <c r="R19" s="14">
        <f>+'Product 13'!S102</f>
        <v>0</v>
      </c>
      <c r="S19" s="14">
        <f>+'Product 13'!T102</f>
        <v>0</v>
      </c>
      <c r="T19" s="14">
        <f>+'Product 13'!U102</f>
        <v>0</v>
      </c>
      <c r="U19" s="14">
        <f>+'Product 13'!V102</f>
        <v>0</v>
      </c>
      <c r="V19" s="14">
        <f>+'Product 13'!W102</f>
        <v>0</v>
      </c>
      <c r="W19" s="14">
        <f>+'Product 13'!X102</f>
        <v>0</v>
      </c>
      <c r="X19" s="14">
        <f>+'Product 13'!Y102</f>
        <v>0</v>
      </c>
      <c r="Y19" s="14">
        <f>+'Product 13'!Z102</f>
        <v>0</v>
      </c>
      <c r="Z19" s="14">
        <f>+'Product 13'!AA102</f>
        <v>0</v>
      </c>
      <c r="AA19" s="14">
        <f>+'Product 13'!AB102</f>
        <v>0</v>
      </c>
      <c r="AB19" s="14">
        <f>+'Product 13'!AC102</f>
        <v>0</v>
      </c>
      <c r="AC19" s="14">
        <f>+'Product 13'!AD102</f>
        <v>0</v>
      </c>
      <c r="AD19" s="14">
        <f>+'Product 13'!AE102</f>
        <v>0</v>
      </c>
      <c r="AE19" s="14">
        <f>+'Product 13'!AF102</f>
        <v>0</v>
      </c>
      <c r="AF19" s="14">
        <f>+'Product 13'!AG102</f>
        <v>0</v>
      </c>
      <c r="AG19" s="14">
        <f>+'Product 13'!AH102</f>
        <v>0</v>
      </c>
      <c r="AH19" s="14">
        <f>+'Product 13'!AI102</f>
        <v>0</v>
      </c>
      <c r="AI19" s="14">
        <f>+'Product 13'!AJ102</f>
        <v>0</v>
      </c>
      <c r="AJ19" s="14">
        <f>+'Product 13'!AK102</f>
        <v>0</v>
      </c>
      <c r="AK19" s="14">
        <f>+'Product 13'!AL102</f>
        <v>0</v>
      </c>
      <c r="AL19" s="14">
        <f>+'Product 13'!AM102</f>
        <v>0</v>
      </c>
      <c r="AM19" s="14">
        <f>+'Product 13'!AN102</f>
        <v>0</v>
      </c>
      <c r="AN19" s="14">
        <f>+'Product 13'!AO102</f>
        <v>0</v>
      </c>
      <c r="AO19" s="14">
        <f>+'Product 13'!AP102</f>
        <v>0</v>
      </c>
      <c r="AP19" s="14">
        <f>+'Product 13'!AQ102</f>
        <v>0</v>
      </c>
      <c r="AQ19" s="14">
        <f>+'Product 13'!AR102</f>
        <v>0</v>
      </c>
      <c r="AR19" s="14">
        <f>+'Product 13'!AS102</f>
        <v>0</v>
      </c>
      <c r="AS19" s="14">
        <f>+'Product 13'!AT102</f>
        <v>0</v>
      </c>
      <c r="AT19" s="14">
        <f>+'Product 13'!AU102</f>
        <v>0</v>
      </c>
      <c r="AU19" s="14">
        <f>+'Product 13'!AV102</f>
        <v>0</v>
      </c>
      <c r="AV19" s="14">
        <f>+'Product 13'!AW102</f>
        <v>0</v>
      </c>
      <c r="AW19" s="14">
        <f>+'Product 13'!AX102</f>
        <v>0</v>
      </c>
      <c r="AX19" s="14">
        <f>+'Product 13'!AY102</f>
        <v>0</v>
      </c>
      <c r="AY19" s="14">
        <f>+'Product 13'!AZ102</f>
        <v>0</v>
      </c>
      <c r="AZ19" s="14">
        <f>+'Product 13'!BA102</f>
        <v>0</v>
      </c>
      <c r="BA19" s="14">
        <f>+'Product 13'!BB102</f>
        <v>0</v>
      </c>
      <c r="BB19" s="14">
        <f>+'Product 13'!BC102</f>
        <v>0</v>
      </c>
    </row>
    <row r="20" spans="1:54" x14ac:dyDescent="0.3">
      <c r="A20" s="13">
        <f>+Voraussetzung!B20</f>
        <v>0</v>
      </c>
      <c r="B20" s="33">
        <f>+Eröffnungsbilanz!F31</f>
        <v>0</v>
      </c>
      <c r="C20" s="14">
        <f>+'Product 14'!D102</f>
        <v>0</v>
      </c>
      <c r="D20" s="14">
        <f>+'Product 14'!E102</f>
        <v>0</v>
      </c>
      <c r="E20" s="14">
        <f>+'Product 14'!F102</f>
        <v>0</v>
      </c>
      <c r="F20" s="14">
        <f>+'Product 14'!G102</f>
        <v>0</v>
      </c>
      <c r="G20" s="14">
        <f>+'Product 14'!H102</f>
        <v>0</v>
      </c>
      <c r="H20" s="14">
        <f>+'Product 14'!I102</f>
        <v>0</v>
      </c>
      <c r="I20" s="14">
        <f>+'Product 14'!J102</f>
        <v>0</v>
      </c>
      <c r="J20" s="14">
        <f>+'Product 14'!K102</f>
        <v>0</v>
      </c>
      <c r="K20" s="14">
        <f>+'Product 14'!L102</f>
        <v>0</v>
      </c>
      <c r="L20" s="14">
        <f>+'Product 14'!M102</f>
        <v>0</v>
      </c>
      <c r="M20" s="14">
        <f>+'Product 14'!N102</f>
        <v>0</v>
      </c>
      <c r="N20" s="14">
        <f>+'Product 14'!O102</f>
        <v>0</v>
      </c>
      <c r="O20" s="14">
        <f>+'Product 14'!P102</f>
        <v>0</v>
      </c>
      <c r="P20" s="14">
        <f>+'Product 14'!Q102</f>
        <v>0</v>
      </c>
      <c r="Q20" s="14">
        <f>+'Product 14'!R102</f>
        <v>0</v>
      </c>
      <c r="R20" s="14">
        <f>+'Product 14'!S102</f>
        <v>0</v>
      </c>
      <c r="S20" s="14">
        <f>+'Product 14'!T102</f>
        <v>0</v>
      </c>
      <c r="T20" s="14">
        <f>+'Product 14'!U102</f>
        <v>0</v>
      </c>
      <c r="U20" s="14">
        <f>+'Product 14'!V102</f>
        <v>0</v>
      </c>
      <c r="V20" s="14">
        <f>+'Product 14'!W102</f>
        <v>0</v>
      </c>
      <c r="W20" s="14">
        <f>+'Product 14'!X102</f>
        <v>0</v>
      </c>
      <c r="X20" s="14">
        <f>+'Product 14'!Y102</f>
        <v>0</v>
      </c>
      <c r="Y20" s="14">
        <f>+'Product 14'!Z102</f>
        <v>0</v>
      </c>
      <c r="Z20" s="14">
        <f>+'Product 14'!AA102</f>
        <v>0</v>
      </c>
      <c r="AA20" s="14">
        <f>+'Product 14'!AB102</f>
        <v>0</v>
      </c>
      <c r="AB20" s="14">
        <f>+'Product 14'!AC102</f>
        <v>0</v>
      </c>
      <c r="AC20" s="14">
        <f>+'Product 14'!AD102</f>
        <v>0</v>
      </c>
      <c r="AD20" s="14">
        <f>+'Product 14'!AE102</f>
        <v>0</v>
      </c>
      <c r="AE20" s="14">
        <f>+'Product 14'!AF102</f>
        <v>0</v>
      </c>
      <c r="AF20" s="14">
        <f>+'Product 14'!AG102</f>
        <v>0</v>
      </c>
      <c r="AG20" s="14">
        <f>+'Product 14'!AH102</f>
        <v>0</v>
      </c>
      <c r="AH20" s="14">
        <f>+'Product 14'!AI102</f>
        <v>0</v>
      </c>
      <c r="AI20" s="14">
        <f>+'Product 14'!AJ102</f>
        <v>0</v>
      </c>
      <c r="AJ20" s="14">
        <f>+'Product 14'!AK102</f>
        <v>0</v>
      </c>
      <c r="AK20" s="14">
        <f>+'Product 14'!AL102</f>
        <v>0</v>
      </c>
      <c r="AL20" s="14">
        <f>+'Product 14'!AM102</f>
        <v>0</v>
      </c>
      <c r="AM20" s="14">
        <f>+'Product 14'!AN102</f>
        <v>0</v>
      </c>
      <c r="AN20" s="14">
        <f>+'Product 14'!AO102</f>
        <v>0</v>
      </c>
      <c r="AO20" s="14">
        <f>+'Product 14'!AP102</f>
        <v>0</v>
      </c>
      <c r="AP20" s="14">
        <f>+'Product 14'!AQ102</f>
        <v>0</v>
      </c>
      <c r="AQ20" s="14">
        <f>+'Product 14'!AR102</f>
        <v>0</v>
      </c>
      <c r="AR20" s="14">
        <f>+'Product 14'!AS102</f>
        <v>0</v>
      </c>
      <c r="AS20" s="14">
        <f>+'Product 14'!AT102</f>
        <v>0</v>
      </c>
      <c r="AT20" s="14">
        <f>+'Product 14'!AU102</f>
        <v>0</v>
      </c>
      <c r="AU20" s="14">
        <f>+'Product 14'!AV102</f>
        <v>0</v>
      </c>
      <c r="AV20" s="14">
        <f>+'Product 14'!AW102</f>
        <v>0</v>
      </c>
      <c r="AW20" s="14">
        <f>+'Product 14'!AX102</f>
        <v>0</v>
      </c>
      <c r="AX20" s="14">
        <f>+'Product 14'!AY102</f>
        <v>0</v>
      </c>
      <c r="AY20" s="14">
        <f>+'Product 14'!AZ102</f>
        <v>0</v>
      </c>
      <c r="AZ20" s="14">
        <f>+'Product 14'!BA102</f>
        <v>0</v>
      </c>
      <c r="BA20" s="14">
        <f>+'Product 14'!BB102</f>
        <v>0</v>
      </c>
      <c r="BB20" s="14">
        <f>+'Product 14'!BC102</f>
        <v>0</v>
      </c>
    </row>
    <row r="21" spans="1:54" x14ac:dyDescent="0.3">
      <c r="A21" s="13">
        <f>+Voraussetzung!B21</f>
        <v>0</v>
      </c>
      <c r="B21" s="33">
        <f>+Eröffnungsbilanz!F32</f>
        <v>0</v>
      </c>
      <c r="C21" s="14">
        <f>+'Product 15'!D102</f>
        <v>0</v>
      </c>
      <c r="D21" s="14">
        <f>+'Product 15'!E102</f>
        <v>0</v>
      </c>
      <c r="E21" s="14">
        <f>+'Product 15'!F102</f>
        <v>0</v>
      </c>
      <c r="F21" s="14">
        <f>+'Product 15'!G102</f>
        <v>0</v>
      </c>
      <c r="G21" s="14">
        <f>+'Product 15'!H102</f>
        <v>0</v>
      </c>
      <c r="H21" s="14">
        <f>+'Product 15'!I102</f>
        <v>0</v>
      </c>
      <c r="I21" s="14">
        <f>+'Product 15'!J102</f>
        <v>0</v>
      </c>
      <c r="J21" s="14">
        <f>+'Product 15'!K102</f>
        <v>0</v>
      </c>
      <c r="K21" s="14">
        <f>+'Product 15'!L102</f>
        <v>0</v>
      </c>
      <c r="L21" s="14">
        <f>+'Product 15'!M102</f>
        <v>0</v>
      </c>
      <c r="M21" s="14">
        <f>+'Product 15'!N102</f>
        <v>0</v>
      </c>
      <c r="N21" s="14">
        <f>+'Product 15'!O102</f>
        <v>0</v>
      </c>
      <c r="O21" s="14">
        <f>+'Product 15'!P102</f>
        <v>0</v>
      </c>
      <c r="P21" s="14">
        <f>+'Product 15'!Q102</f>
        <v>0</v>
      </c>
      <c r="Q21" s="14">
        <f>+'Product 15'!R102</f>
        <v>0</v>
      </c>
      <c r="R21" s="14">
        <f>+'Product 15'!S102</f>
        <v>0</v>
      </c>
      <c r="S21" s="14">
        <f>+'Product 15'!T102</f>
        <v>0</v>
      </c>
      <c r="T21" s="14">
        <f>+'Product 15'!U102</f>
        <v>0</v>
      </c>
      <c r="U21" s="14">
        <f>+'Product 15'!V102</f>
        <v>0</v>
      </c>
      <c r="V21" s="14">
        <f>+'Product 15'!W102</f>
        <v>0</v>
      </c>
      <c r="W21" s="14">
        <f>+'Product 15'!X102</f>
        <v>0</v>
      </c>
      <c r="X21" s="14">
        <f>+'Product 15'!Y102</f>
        <v>0</v>
      </c>
      <c r="Y21" s="14">
        <f>+'Product 15'!Z102</f>
        <v>0</v>
      </c>
      <c r="Z21" s="14">
        <f>+'Product 15'!AA102</f>
        <v>0</v>
      </c>
      <c r="AA21" s="14">
        <f>+'Product 15'!AB102</f>
        <v>0</v>
      </c>
      <c r="AB21" s="14">
        <f>+'Product 15'!AC102</f>
        <v>0</v>
      </c>
      <c r="AC21" s="14">
        <f>+'Product 15'!AD102</f>
        <v>0</v>
      </c>
      <c r="AD21" s="14">
        <f>+'Product 15'!AE102</f>
        <v>0</v>
      </c>
      <c r="AE21" s="14">
        <f>+'Product 15'!AF102</f>
        <v>0</v>
      </c>
      <c r="AF21" s="14">
        <f>+'Product 15'!AG102</f>
        <v>0</v>
      </c>
      <c r="AG21" s="14">
        <f>+'Product 15'!AH102</f>
        <v>0</v>
      </c>
      <c r="AH21" s="14">
        <f>+'Product 15'!AI102</f>
        <v>0</v>
      </c>
      <c r="AI21" s="14">
        <f>+'Product 15'!AJ102</f>
        <v>0</v>
      </c>
      <c r="AJ21" s="14">
        <f>+'Product 15'!AK102</f>
        <v>0</v>
      </c>
      <c r="AK21" s="14">
        <f>+'Product 15'!AL102</f>
        <v>0</v>
      </c>
      <c r="AL21" s="14">
        <f>+'Product 15'!AM102</f>
        <v>0</v>
      </c>
      <c r="AM21" s="14">
        <f>+'Product 15'!AN102</f>
        <v>0</v>
      </c>
      <c r="AN21" s="14">
        <f>+'Product 15'!AO102</f>
        <v>0</v>
      </c>
      <c r="AO21" s="14">
        <f>+'Product 15'!AP102</f>
        <v>0</v>
      </c>
      <c r="AP21" s="14">
        <f>+'Product 15'!AQ102</f>
        <v>0</v>
      </c>
      <c r="AQ21" s="14">
        <f>+'Product 15'!AR102</f>
        <v>0</v>
      </c>
      <c r="AR21" s="14">
        <f>+'Product 15'!AS102</f>
        <v>0</v>
      </c>
      <c r="AS21" s="14">
        <f>+'Product 15'!AT102</f>
        <v>0</v>
      </c>
      <c r="AT21" s="14">
        <f>+'Product 15'!AU102</f>
        <v>0</v>
      </c>
      <c r="AU21" s="14">
        <f>+'Product 15'!AV102</f>
        <v>0</v>
      </c>
      <c r="AV21" s="14">
        <f>+'Product 15'!AW102</f>
        <v>0</v>
      </c>
      <c r="AW21" s="14">
        <f>+'Product 15'!AX102</f>
        <v>0</v>
      </c>
      <c r="AX21" s="14">
        <f>+'Product 15'!AY102</f>
        <v>0</v>
      </c>
      <c r="AY21" s="14">
        <f>+'Product 15'!AZ102</f>
        <v>0</v>
      </c>
      <c r="AZ21" s="14">
        <f>+'Product 15'!BA102</f>
        <v>0</v>
      </c>
      <c r="BA21" s="14">
        <f>+'Product 15'!BB102</f>
        <v>0</v>
      </c>
      <c r="BB21" s="14">
        <f>+'Product 15'!BC102</f>
        <v>0</v>
      </c>
    </row>
    <row r="22" spans="1:54" x14ac:dyDescent="0.3">
      <c r="A22" s="13">
        <f>+Voraussetzung!B22</f>
        <v>0</v>
      </c>
      <c r="B22" s="33">
        <f>+Eröffnungsbilanz!F33</f>
        <v>0</v>
      </c>
      <c r="C22" s="14">
        <f>+'Product 16'!D102</f>
        <v>0</v>
      </c>
      <c r="D22" s="14">
        <f>+'Product 16'!E102</f>
        <v>0</v>
      </c>
      <c r="E22" s="14">
        <f>+'Product 16'!F102</f>
        <v>0</v>
      </c>
      <c r="F22" s="14">
        <f>+'Product 16'!G102</f>
        <v>0</v>
      </c>
      <c r="G22" s="14">
        <f>+'Product 16'!H102</f>
        <v>0</v>
      </c>
      <c r="H22" s="14">
        <f>+'Product 16'!I102</f>
        <v>0</v>
      </c>
      <c r="I22" s="14">
        <f>+'Product 16'!J102</f>
        <v>0</v>
      </c>
      <c r="J22" s="14">
        <f>+'Product 16'!K102</f>
        <v>0</v>
      </c>
      <c r="K22" s="14">
        <f>+'Product 16'!L102</f>
        <v>0</v>
      </c>
      <c r="L22" s="14">
        <f>+'Product 16'!M102</f>
        <v>0</v>
      </c>
      <c r="M22" s="14">
        <f>+'Product 16'!N102</f>
        <v>0</v>
      </c>
      <c r="N22" s="14">
        <f>+'Product 16'!O102</f>
        <v>0</v>
      </c>
      <c r="O22" s="14">
        <f>+'Product 16'!P102</f>
        <v>0</v>
      </c>
      <c r="P22" s="14">
        <f>+'Product 16'!Q102</f>
        <v>0</v>
      </c>
      <c r="Q22" s="14">
        <f>+'Product 16'!R102</f>
        <v>0</v>
      </c>
      <c r="R22" s="14">
        <f>+'Product 16'!S102</f>
        <v>0</v>
      </c>
      <c r="S22" s="14">
        <f>+'Product 16'!T102</f>
        <v>0</v>
      </c>
      <c r="T22" s="14">
        <f>+'Product 16'!U102</f>
        <v>0</v>
      </c>
      <c r="U22" s="14">
        <f>+'Product 16'!V102</f>
        <v>0</v>
      </c>
      <c r="V22" s="14">
        <f>+'Product 16'!W102</f>
        <v>0</v>
      </c>
      <c r="W22" s="14">
        <f>+'Product 16'!X102</f>
        <v>0</v>
      </c>
      <c r="X22" s="14">
        <f>+'Product 16'!Y102</f>
        <v>0</v>
      </c>
      <c r="Y22" s="14">
        <f>+'Product 16'!Z102</f>
        <v>0</v>
      </c>
      <c r="Z22" s="14">
        <f>+'Product 16'!AA102</f>
        <v>0</v>
      </c>
      <c r="AA22" s="14">
        <f>+'Product 16'!AB102</f>
        <v>0</v>
      </c>
      <c r="AB22" s="14">
        <f>+'Product 16'!AC102</f>
        <v>0</v>
      </c>
      <c r="AC22" s="14">
        <f>+'Product 16'!AD102</f>
        <v>0</v>
      </c>
      <c r="AD22" s="14">
        <f>+'Product 16'!AE102</f>
        <v>0</v>
      </c>
      <c r="AE22" s="14">
        <f>+'Product 16'!AF102</f>
        <v>0</v>
      </c>
      <c r="AF22" s="14">
        <f>+'Product 16'!AG102</f>
        <v>0</v>
      </c>
      <c r="AG22" s="14">
        <f>+'Product 16'!AH102</f>
        <v>0</v>
      </c>
      <c r="AH22" s="14">
        <f>+'Product 16'!AI102</f>
        <v>0</v>
      </c>
      <c r="AI22" s="14">
        <f>+'Product 16'!AJ102</f>
        <v>0</v>
      </c>
      <c r="AJ22" s="14">
        <f>+'Product 16'!AK102</f>
        <v>0</v>
      </c>
      <c r="AK22" s="14">
        <f>+'Product 16'!AL102</f>
        <v>0</v>
      </c>
      <c r="AL22" s="14">
        <f>+'Product 16'!AM102</f>
        <v>0</v>
      </c>
      <c r="AM22" s="14">
        <f>+'Product 16'!AN102</f>
        <v>0</v>
      </c>
      <c r="AN22" s="14">
        <f>+'Product 16'!AO102</f>
        <v>0</v>
      </c>
      <c r="AO22" s="14">
        <f>+'Product 16'!AP102</f>
        <v>0</v>
      </c>
      <c r="AP22" s="14">
        <f>+'Product 16'!AQ102</f>
        <v>0</v>
      </c>
      <c r="AQ22" s="14">
        <f>+'Product 16'!AR102</f>
        <v>0</v>
      </c>
      <c r="AR22" s="14">
        <f>+'Product 16'!AS102</f>
        <v>0</v>
      </c>
      <c r="AS22" s="14">
        <f>+'Product 16'!AT102</f>
        <v>0</v>
      </c>
      <c r="AT22" s="14">
        <f>+'Product 16'!AU102</f>
        <v>0</v>
      </c>
      <c r="AU22" s="14">
        <f>+'Product 16'!AV102</f>
        <v>0</v>
      </c>
      <c r="AV22" s="14">
        <f>+'Product 16'!AW102</f>
        <v>0</v>
      </c>
      <c r="AW22" s="14">
        <f>+'Product 16'!AX102</f>
        <v>0</v>
      </c>
      <c r="AX22" s="14">
        <f>+'Product 16'!AY102</f>
        <v>0</v>
      </c>
      <c r="AY22" s="14">
        <f>+'Product 16'!AZ102</f>
        <v>0</v>
      </c>
      <c r="AZ22" s="14">
        <f>+'Product 16'!BA102</f>
        <v>0</v>
      </c>
      <c r="BA22" s="14">
        <f>+'Product 16'!BB102</f>
        <v>0</v>
      </c>
      <c r="BB22" s="14">
        <f>+'Product 16'!BC102</f>
        <v>0</v>
      </c>
    </row>
    <row r="23" spans="1:54" x14ac:dyDescent="0.3">
      <c r="A23" s="13">
        <f>+Voraussetzung!B23</f>
        <v>0</v>
      </c>
      <c r="B23" s="33">
        <f>+Eröffnungsbilanz!F34</f>
        <v>0</v>
      </c>
      <c r="C23" s="14">
        <f>+'Product 17'!D102</f>
        <v>0</v>
      </c>
      <c r="D23" s="14">
        <f>+'Product 17'!E102</f>
        <v>0</v>
      </c>
      <c r="E23" s="14">
        <f>+'Product 17'!F102</f>
        <v>0</v>
      </c>
      <c r="F23" s="14">
        <f>+'Product 17'!G102</f>
        <v>0</v>
      </c>
      <c r="G23" s="14">
        <f>+'Product 17'!H102</f>
        <v>0</v>
      </c>
      <c r="H23" s="14">
        <f>+'Product 17'!I102</f>
        <v>0</v>
      </c>
      <c r="I23" s="14">
        <f>+'Product 17'!J102</f>
        <v>0</v>
      </c>
      <c r="J23" s="14">
        <f>+'Product 17'!K102</f>
        <v>0</v>
      </c>
      <c r="K23" s="14">
        <f>+'Product 17'!L102</f>
        <v>0</v>
      </c>
      <c r="L23" s="14">
        <f>+'Product 17'!M102</f>
        <v>0</v>
      </c>
      <c r="M23" s="14">
        <f>+'Product 17'!N102</f>
        <v>0</v>
      </c>
      <c r="N23" s="14">
        <f>+'Product 17'!O102</f>
        <v>0</v>
      </c>
      <c r="O23" s="14">
        <f>+'Product 17'!P102</f>
        <v>0</v>
      </c>
      <c r="P23" s="14">
        <f>+'Product 17'!Q102</f>
        <v>0</v>
      </c>
      <c r="Q23" s="14">
        <f>+'Product 17'!R102</f>
        <v>0</v>
      </c>
      <c r="R23" s="14">
        <f>+'Product 17'!S102</f>
        <v>0</v>
      </c>
      <c r="S23" s="14">
        <f>+'Product 17'!T102</f>
        <v>0</v>
      </c>
      <c r="T23" s="14">
        <f>+'Product 17'!U102</f>
        <v>0</v>
      </c>
      <c r="U23" s="14">
        <f>+'Product 17'!V102</f>
        <v>0</v>
      </c>
      <c r="V23" s="14">
        <f>+'Product 17'!W102</f>
        <v>0</v>
      </c>
      <c r="W23" s="14">
        <f>+'Product 17'!X102</f>
        <v>0</v>
      </c>
      <c r="X23" s="14">
        <f>+'Product 17'!Y102</f>
        <v>0</v>
      </c>
      <c r="Y23" s="14">
        <f>+'Product 17'!Z102</f>
        <v>0</v>
      </c>
      <c r="Z23" s="14">
        <f>+'Product 17'!AA102</f>
        <v>0</v>
      </c>
      <c r="AA23" s="14">
        <f>+'Product 17'!AB102</f>
        <v>0</v>
      </c>
      <c r="AB23" s="14">
        <f>+'Product 17'!AC102</f>
        <v>0</v>
      </c>
      <c r="AC23" s="14">
        <f>+'Product 17'!AD102</f>
        <v>0</v>
      </c>
      <c r="AD23" s="14">
        <f>+'Product 17'!AE102</f>
        <v>0</v>
      </c>
      <c r="AE23" s="14">
        <f>+'Product 17'!AF102</f>
        <v>0</v>
      </c>
      <c r="AF23" s="14">
        <f>+'Product 17'!AG102</f>
        <v>0</v>
      </c>
      <c r="AG23" s="14">
        <f>+'Product 17'!AH102</f>
        <v>0</v>
      </c>
      <c r="AH23" s="14">
        <f>+'Product 17'!AI102</f>
        <v>0</v>
      </c>
      <c r="AI23" s="14">
        <f>+'Product 17'!AJ102</f>
        <v>0</v>
      </c>
      <c r="AJ23" s="14">
        <f>+'Product 17'!AK102</f>
        <v>0</v>
      </c>
      <c r="AK23" s="14">
        <f>+'Product 17'!AL102</f>
        <v>0</v>
      </c>
      <c r="AL23" s="14">
        <f>+'Product 17'!AM102</f>
        <v>0</v>
      </c>
      <c r="AM23" s="14">
        <f>+'Product 17'!AN102</f>
        <v>0</v>
      </c>
      <c r="AN23" s="14">
        <f>+'Product 17'!AO102</f>
        <v>0</v>
      </c>
      <c r="AO23" s="14">
        <f>+'Product 17'!AP102</f>
        <v>0</v>
      </c>
      <c r="AP23" s="14">
        <f>+'Product 17'!AQ102</f>
        <v>0</v>
      </c>
      <c r="AQ23" s="14">
        <f>+'Product 17'!AR102</f>
        <v>0</v>
      </c>
      <c r="AR23" s="14">
        <f>+'Product 17'!AS102</f>
        <v>0</v>
      </c>
      <c r="AS23" s="14">
        <f>+'Product 17'!AT102</f>
        <v>0</v>
      </c>
      <c r="AT23" s="14">
        <f>+'Product 17'!AU102</f>
        <v>0</v>
      </c>
      <c r="AU23" s="14">
        <f>+'Product 17'!AV102</f>
        <v>0</v>
      </c>
      <c r="AV23" s="14">
        <f>+'Product 17'!AW102</f>
        <v>0</v>
      </c>
      <c r="AW23" s="14">
        <f>+'Product 17'!AX102</f>
        <v>0</v>
      </c>
      <c r="AX23" s="14">
        <f>+'Product 17'!AY102</f>
        <v>0</v>
      </c>
      <c r="AY23" s="14">
        <f>+'Product 17'!AZ102</f>
        <v>0</v>
      </c>
      <c r="AZ23" s="14">
        <f>+'Product 17'!BA102</f>
        <v>0</v>
      </c>
      <c r="BA23" s="14">
        <f>+'Product 17'!BB102</f>
        <v>0</v>
      </c>
      <c r="BB23" s="14">
        <f>+'Product 17'!BC102</f>
        <v>0</v>
      </c>
    </row>
    <row r="24" spans="1:54" x14ac:dyDescent="0.3">
      <c r="A24" s="13">
        <f>+Voraussetzung!B24</f>
        <v>0</v>
      </c>
      <c r="B24" s="33">
        <f>+Eröffnungsbilanz!F35</f>
        <v>0</v>
      </c>
      <c r="C24" s="14">
        <f>+'Product 18'!D102</f>
        <v>0</v>
      </c>
      <c r="D24" s="14">
        <f>+'Product 18'!E102</f>
        <v>0</v>
      </c>
      <c r="E24" s="14">
        <f>+'Product 18'!F102</f>
        <v>0</v>
      </c>
      <c r="F24" s="14">
        <f>+'Product 18'!G102</f>
        <v>0</v>
      </c>
      <c r="G24" s="14">
        <f>+'Product 18'!H102</f>
        <v>0</v>
      </c>
      <c r="H24" s="14">
        <f>+'Product 18'!I102</f>
        <v>0</v>
      </c>
      <c r="I24" s="14">
        <f>+'Product 18'!J102</f>
        <v>0</v>
      </c>
      <c r="J24" s="14">
        <f>+'Product 18'!K102</f>
        <v>0</v>
      </c>
      <c r="K24" s="14">
        <f>+'Product 18'!L102</f>
        <v>0</v>
      </c>
      <c r="L24" s="14">
        <f>+'Product 18'!M102</f>
        <v>0</v>
      </c>
      <c r="M24" s="14">
        <f>+'Product 18'!N102</f>
        <v>0</v>
      </c>
      <c r="N24" s="14">
        <f>+'Product 18'!O102</f>
        <v>0</v>
      </c>
      <c r="O24" s="14">
        <f>+'Product 18'!P102</f>
        <v>0</v>
      </c>
      <c r="P24" s="14">
        <f>+'Product 18'!Q102</f>
        <v>0</v>
      </c>
      <c r="Q24" s="14">
        <f>+'Product 18'!R102</f>
        <v>0</v>
      </c>
      <c r="R24" s="14">
        <f>+'Product 18'!S102</f>
        <v>0</v>
      </c>
      <c r="S24" s="14">
        <f>+'Product 18'!T102</f>
        <v>0</v>
      </c>
      <c r="T24" s="14">
        <f>+'Product 18'!U102</f>
        <v>0</v>
      </c>
      <c r="U24" s="14">
        <f>+'Product 18'!V102</f>
        <v>0</v>
      </c>
      <c r="V24" s="14">
        <f>+'Product 18'!W102</f>
        <v>0</v>
      </c>
      <c r="W24" s="14">
        <f>+'Product 18'!X102</f>
        <v>0</v>
      </c>
      <c r="X24" s="14">
        <f>+'Product 18'!Y102</f>
        <v>0</v>
      </c>
      <c r="Y24" s="14">
        <f>+'Product 18'!Z102</f>
        <v>0</v>
      </c>
      <c r="Z24" s="14">
        <f>+'Product 18'!AA102</f>
        <v>0</v>
      </c>
      <c r="AA24" s="14">
        <f>+'Product 18'!AB102</f>
        <v>0</v>
      </c>
      <c r="AB24" s="14">
        <f>+'Product 18'!AC102</f>
        <v>0</v>
      </c>
      <c r="AC24" s="14">
        <f>+'Product 18'!AD102</f>
        <v>0</v>
      </c>
      <c r="AD24" s="14">
        <f>+'Product 18'!AE102</f>
        <v>0</v>
      </c>
      <c r="AE24" s="14">
        <f>+'Product 18'!AF102</f>
        <v>0</v>
      </c>
      <c r="AF24" s="14">
        <f>+'Product 18'!AG102</f>
        <v>0</v>
      </c>
      <c r="AG24" s="14">
        <f>+'Product 18'!AH102</f>
        <v>0</v>
      </c>
      <c r="AH24" s="14">
        <f>+'Product 18'!AI102</f>
        <v>0</v>
      </c>
      <c r="AI24" s="14">
        <f>+'Product 18'!AJ102</f>
        <v>0</v>
      </c>
      <c r="AJ24" s="14">
        <f>+'Product 18'!AK102</f>
        <v>0</v>
      </c>
      <c r="AK24" s="14">
        <f>+'Product 18'!AL102</f>
        <v>0</v>
      </c>
      <c r="AL24" s="14">
        <f>+'Product 18'!AM102</f>
        <v>0</v>
      </c>
      <c r="AM24" s="14">
        <f>+'Product 18'!AN102</f>
        <v>0</v>
      </c>
      <c r="AN24" s="14">
        <f>+'Product 18'!AO102</f>
        <v>0</v>
      </c>
      <c r="AO24" s="14">
        <f>+'Product 18'!AP102</f>
        <v>0</v>
      </c>
      <c r="AP24" s="14">
        <f>+'Product 18'!AQ102</f>
        <v>0</v>
      </c>
      <c r="AQ24" s="14">
        <f>+'Product 18'!AR102</f>
        <v>0</v>
      </c>
      <c r="AR24" s="14">
        <f>+'Product 18'!AS102</f>
        <v>0</v>
      </c>
      <c r="AS24" s="14">
        <f>+'Product 18'!AT102</f>
        <v>0</v>
      </c>
      <c r="AT24" s="14">
        <f>+'Product 18'!AU102</f>
        <v>0</v>
      </c>
      <c r="AU24" s="14">
        <f>+'Product 18'!AV102</f>
        <v>0</v>
      </c>
      <c r="AV24" s="14">
        <f>+'Product 18'!AW102</f>
        <v>0</v>
      </c>
      <c r="AW24" s="14">
        <f>+'Product 18'!AX102</f>
        <v>0</v>
      </c>
      <c r="AX24" s="14">
        <f>+'Product 18'!AY102</f>
        <v>0</v>
      </c>
      <c r="AY24" s="14">
        <f>+'Product 18'!AZ102</f>
        <v>0</v>
      </c>
      <c r="AZ24" s="14">
        <f>+'Product 18'!BA102</f>
        <v>0</v>
      </c>
      <c r="BA24" s="14">
        <f>+'Product 18'!BB102</f>
        <v>0</v>
      </c>
      <c r="BB24" s="14">
        <f>+'Product 18'!BC102</f>
        <v>0</v>
      </c>
    </row>
    <row r="25" spans="1:54" x14ac:dyDescent="0.3">
      <c r="A25" s="13">
        <f>+Voraussetzung!B25</f>
        <v>0</v>
      </c>
      <c r="B25" s="33">
        <f>+Eröffnungsbilanz!F36</f>
        <v>0</v>
      </c>
      <c r="C25" s="14">
        <f>+'Product 19'!D102</f>
        <v>0</v>
      </c>
      <c r="D25" s="14">
        <f>+'Product 19'!E102</f>
        <v>0</v>
      </c>
      <c r="E25" s="14">
        <f>+'Product 19'!F102</f>
        <v>0</v>
      </c>
      <c r="F25" s="14">
        <f>+'Product 19'!G102</f>
        <v>0</v>
      </c>
      <c r="G25" s="14">
        <f>+'Product 19'!H102</f>
        <v>0</v>
      </c>
      <c r="H25" s="14">
        <f>+'Product 19'!I102</f>
        <v>0</v>
      </c>
      <c r="I25" s="14">
        <f>+'Product 19'!J102</f>
        <v>0</v>
      </c>
      <c r="J25" s="14">
        <f>+'Product 19'!K102</f>
        <v>0</v>
      </c>
      <c r="K25" s="14">
        <f>+'Product 19'!L102</f>
        <v>0</v>
      </c>
      <c r="L25" s="14">
        <f>+'Product 19'!M102</f>
        <v>0</v>
      </c>
      <c r="M25" s="14">
        <f>+'Product 19'!N102</f>
        <v>0</v>
      </c>
      <c r="N25" s="14">
        <f>+'Product 19'!O102</f>
        <v>0</v>
      </c>
      <c r="O25" s="14">
        <f>+'Product 19'!P102</f>
        <v>0</v>
      </c>
      <c r="P25" s="14">
        <f>+'Product 19'!Q102</f>
        <v>0</v>
      </c>
      <c r="Q25" s="14">
        <f>+'Product 19'!R102</f>
        <v>0</v>
      </c>
      <c r="R25" s="14">
        <f>+'Product 19'!S102</f>
        <v>0</v>
      </c>
      <c r="S25" s="14">
        <f>+'Product 19'!T102</f>
        <v>0</v>
      </c>
      <c r="T25" s="14">
        <f>+'Product 19'!U102</f>
        <v>0</v>
      </c>
      <c r="U25" s="14">
        <f>+'Product 19'!V102</f>
        <v>0</v>
      </c>
      <c r="V25" s="14">
        <f>+'Product 19'!W102</f>
        <v>0</v>
      </c>
      <c r="W25" s="14">
        <f>+'Product 19'!X102</f>
        <v>0</v>
      </c>
      <c r="X25" s="14">
        <f>+'Product 19'!Y102</f>
        <v>0</v>
      </c>
      <c r="Y25" s="14">
        <f>+'Product 19'!Z102</f>
        <v>0</v>
      </c>
      <c r="Z25" s="14">
        <f>+'Product 19'!AA102</f>
        <v>0</v>
      </c>
      <c r="AA25" s="14">
        <f>+'Product 19'!AB102</f>
        <v>0</v>
      </c>
      <c r="AB25" s="14">
        <f>+'Product 19'!AC102</f>
        <v>0</v>
      </c>
      <c r="AC25" s="14">
        <f>+'Product 19'!AD102</f>
        <v>0</v>
      </c>
      <c r="AD25" s="14">
        <f>+'Product 19'!AE102</f>
        <v>0</v>
      </c>
      <c r="AE25" s="14">
        <f>+'Product 19'!AF102</f>
        <v>0</v>
      </c>
      <c r="AF25" s="14">
        <f>+'Product 19'!AG102</f>
        <v>0</v>
      </c>
      <c r="AG25" s="14">
        <f>+'Product 19'!AH102</f>
        <v>0</v>
      </c>
      <c r="AH25" s="14">
        <f>+'Product 19'!AI102</f>
        <v>0</v>
      </c>
      <c r="AI25" s="14">
        <f>+'Product 19'!AJ102</f>
        <v>0</v>
      </c>
      <c r="AJ25" s="14">
        <f>+'Product 19'!AK102</f>
        <v>0</v>
      </c>
      <c r="AK25" s="14">
        <f>+'Product 19'!AL102</f>
        <v>0</v>
      </c>
      <c r="AL25" s="14">
        <f>+'Product 19'!AM102</f>
        <v>0</v>
      </c>
      <c r="AM25" s="14">
        <f>+'Product 19'!AN102</f>
        <v>0</v>
      </c>
      <c r="AN25" s="14">
        <f>+'Product 19'!AO102</f>
        <v>0</v>
      </c>
      <c r="AO25" s="14">
        <f>+'Product 19'!AP102</f>
        <v>0</v>
      </c>
      <c r="AP25" s="14">
        <f>+'Product 19'!AQ102</f>
        <v>0</v>
      </c>
      <c r="AQ25" s="14">
        <f>+'Product 19'!AR102</f>
        <v>0</v>
      </c>
      <c r="AR25" s="14">
        <f>+'Product 19'!AS102</f>
        <v>0</v>
      </c>
      <c r="AS25" s="14">
        <f>+'Product 19'!AT102</f>
        <v>0</v>
      </c>
      <c r="AT25" s="14">
        <f>+'Product 19'!AU102</f>
        <v>0</v>
      </c>
      <c r="AU25" s="14">
        <f>+'Product 19'!AV102</f>
        <v>0</v>
      </c>
      <c r="AV25" s="14">
        <f>+'Product 19'!AW102</f>
        <v>0</v>
      </c>
      <c r="AW25" s="14">
        <f>+'Product 19'!AX102</f>
        <v>0</v>
      </c>
      <c r="AX25" s="14">
        <f>+'Product 19'!AY102</f>
        <v>0</v>
      </c>
      <c r="AY25" s="14">
        <f>+'Product 19'!AZ102</f>
        <v>0</v>
      </c>
      <c r="AZ25" s="14">
        <f>+'Product 19'!BA102</f>
        <v>0</v>
      </c>
      <c r="BA25" s="14">
        <f>+'Product 19'!BB102</f>
        <v>0</v>
      </c>
      <c r="BB25" s="14">
        <f>+'Product 19'!BC102</f>
        <v>0</v>
      </c>
    </row>
    <row r="26" spans="1:54" x14ac:dyDescent="0.3">
      <c r="A26" s="13">
        <f>+Voraussetzung!B26</f>
        <v>0</v>
      </c>
      <c r="B26" s="33">
        <f>+Eröffnungsbilanz!F37</f>
        <v>0</v>
      </c>
      <c r="C26" s="14">
        <f>+'Product 20'!D102</f>
        <v>0</v>
      </c>
      <c r="D26" s="14">
        <f>+'Product 20'!E102</f>
        <v>0</v>
      </c>
      <c r="E26" s="14">
        <f>+'Product 20'!F102</f>
        <v>0</v>
      </c>
      <c r="F26" s="14">
        <f>+'Product 20'!G102</f>
        <v>0</v>
      </c>
      <c r="G26" s="14">
        <f>+'Product 20'!H102</f>
        <v>0</v>
      </c>
      <c r="H26" s="14">
        <f>+'Product 20'!I102</f>
        <v>0</v>
      </c>
      <c r="I26" s="14">
        <f>+'Product 20'!J102</f>
        <v>0</v>
      </c>
      <c r="J26" s="14">
        <f>+'Product 20'!K102</f>
        <v>0</v>
      </c>
      <c r="K26" s="14">
        <f>+'Product 20'!L102</f>
        <v>0</v>
      </c>
      <c r="L26" s="14">
        <f>+'Product 20'!M102</f>
        <v>0</v>
      </c>
      <c r="M26" s="14">
        <f>+'Product 20'!N102</f>
        <v>0</v>
      </c>
      <c r="N26" s="14">
        <f>+'Product 20'!O102</f>
        <v>0</v>
      </c>
      <c r="O26" s="14">
        <f>+'Product 20'!P102</f>
        <v>0</v>
      </c>
      <c r="P26" s="14">
        <f>+'Product 20'!Q102</f>
        <v>0</v>
      </c>
      <c r="Q26" s="14">
        <f>+'Product 20'!R102</f>
        <v>0</v>
      </c>
      <c r="R26" s="14">
        <f>+'Product 20'!S102</f>
        <v>0</v>
      </c>
      <c r="S26" s="14">
        <f>+'Product 20'!T102</f>
        <v>0</v>
      </c>
      <c r="T26" s="14">
        <f>+'Product 20'!U102</f>
        <v>0</v>
      </c>
      <c r="U26" s="14">
        <f>+'Product 20'!V102</f>
        <v>0</v>
      </c>
      <c r="V26" s="14">
        <f>+'Product 20'!W102</f>
        <v>0</v>
      </c>
      <c r="W26" s="14">
        <f>+'Product 20'!X102</f>
        <v>0</v>
      </c>
      <c r="X26" s="14">
        <f>+'Product 20'!Y102</f>
        <v>0</v>
      </c>
      <c r="Y26" s="14">
        <f>+'Product 20'!Z102</f>
        <v>0</v>
      </c>
      <c r="Z26" s="14">
        <f>+'Product 20'!AA102</f>
        <v>0</v>
      </c>
      <c r="AA26" s="14">
        <f>+'Product 20'!AB102</f>
        <v>0</v>
      </c>
      <c r="AB26" s="14">
        <f>+'Product 20'!AC102</f>
        <v>0</v>
      </c>
      <c r="AC26" s="14">
        <f>+'Product 20'!AD102</f>
        <v>0</v>
      </c>
      <c r="AD26" s="14">
        <f>+'Product 20'!AE102</f>
        <v>0</v>
      </c>
      <c r="AE26" s="14">
        <f>+'Product 20'!AF102</f>
        <v>0</v>
      </c>
      <c r="AF26" s="14">
        <f>+'Product 20'!AG102</f>
        <v>0</v>
      </c>
      <c r="AG26" s="14">
        <f>+'Product 20'!AH102</f>
        <v>0</v>
      </c>
      <c r="AH26" s="14">
        <f>+'Product 20'!AI102</f>
        <v>0</v>
      </c>
      <c r="AI26" s="14">
        <f>+'Product 20'!AJ102</f>
        <v>0</v>
      </c>
      <c r="AJ26" s="14">
        <f>+'Product 20'!AK102</f>
        <v>0</v>
      </c>
      <c r="AK26" s="14">
        <f>+'Product 20'!AL102</f>
        <v>0</v>
      </c>
      <c r="AL26" s="14">
        <f>+'Product 20'!AM102</f>
        <v>0</v>
      </c>
      <c r="AM26" s="14">
        <f>+'Product 20'!AN102</f>
        <v>0</v>
      </c>
      <c r="AN26" s="14">
        <f>+'Product 20'!AO102</f>
        <v>0</v>
      </c>
      <c r="AO26" s="14">
        <f>+'Product 20'!AP102</f>
        <v>0</v>
      </c>
      <c r="AP26" s="14">
        <f>+'Product 20'!AQ102</f>
        <v>0</v>
      </c>
      <c r="AQ26" s="14">
        <f>+'Product 20'!AR102</f>
        <v>0</v>
      </c>
      <c r="AR26" s="14">
        <f>+'Product 20'!AS102</f>
        <v>0</v>
      </c>
      <c r="AS26" s="14">
        <f>+'Product 20'!AT102</f>
        <v>0</v>
      </c>
      <c r="AT26" s="14">
        <f>+'Product 20'!AU102</f>
        <v>0</v>
      </c>
      <c r="AU26" s="14">
        <f>+'Product 20'!AV102</f>
        <v>0</v>
      </c>
      <c r="AV26" s="14">
        <f>+'Product 20'!AW102</f>
        <v>0</v>
      </c>
      <c r="AW26" s="14">
        <f>+'Product 20'!AX102</f>
        <v>0</v>
      </c>
      <c r="AX26" s="14">
        <f>+'Product 20'!AY102</f>
        <v>0</v>
      </c>
      <c r="AY26" s="14">
        <f>+'Product 20'!AZ102</f>
        <v>0</v>
      </c>
      <c r="AZ26" s="14">
        <f>+'Product 20'!BA102</f>
        <v>0</v>
      </c>
      <c r="BA26" s="14">
        <f>+'Product 20'!BB102</f>
        <v>0</v>
      </c>
      <c r="BB26" s="14">
        <f>+'Product 20'!BC102</f>
        <v>0</v>
      </c>
    </row>
    <row r="27" spans="1:54" x14ac:dyDescent="0.3">
      <c r="A27" s="13">
        <f>+Voraussetzung!B27</f>
        <v>0</v>
      </c>
      <c r="B27" s="33">
        <f>+Eröffnungsbilanz!F38</f>
        <v>0</v>
      </c>
      <c r="C27" s="14">
        <f>+'Product 21'!D102</f>
        <v>0</v>
      </c>
      <c r="D27" s="14">
        <f>+'Product 21'!E102</f>
        <v>0</v>
      </c>
      <c r="E27" s="14">
        <f>+'Product 21'!F102</f>
        <v>0</v>
      </c>
      <c r="F27" s="14">
        <f>+'Product 21'!G102</f>
        <v>0</v>
      </c>
      <c r="G27" s="14">
        <f>+'Product 21'!H102</f>
        <v>0</v>
      </c>
      <c r="H27" s="14">
        <f>+'Product 21'!I102</f>
        <v>0</v>
      </c>
      <c r="I27" s="14">
        <f>+'Product 21'!J102</f>
        <v>0</v>
      </c>
      <c r="J27" s="14">
        <f>+'Product 21'!K102</f>
        <v>0</v>
      </c>
      <c r="K27" s="14">
        <f>+'Product 21'!L102</f>
        <v>0</v>
      </c>
      <c r="L27" s="14">
        <f>+'Product 21'!M102</f>
        <v>0</v>
      </c>
      <c r="M27" s="14">
        <f>+'Product 21'!N102</f>
        <v>0</v>
      </c>
      <c r="N27" s="14">
        <f>+'Product 21'!O102</f>
        <v>0</v>
      </c>
      <c r="O27" s="14">
        <f>+'Product 21'!P102</f>
        <v>0</v>
      </c>
      <c r="P27" s="14">
        <f>+'Product 21'!Q102</f>
        <v>0</v>
      </c>
      <c r="Q27" s="14">
        <f>+'Product 21'!R102</f>
        <v>0</v>
      </c>
      <c r="R27" s="14">
        <f>+'Product 21'!S102</f>
        <v>0</v>
      </c>
      <c r="S27" s="14">
        <f>+'Product 21'!T102</f>
        <v>0</v>
      </c>
      <c r="T27" s="14">
        <f>+'Product 21'!U102</f>
        <v>0</v>
      </c>
      <c r="U27" s="14">
        <f>+'Product 21'!V102</f>
        <v>0</v>
      </c>
      <c r="V27" s="14">
        <f>+'Product 21'!W102</f>
        <v>0</v>
      </c>
      <c r="W27" s="14">
        <f>+'Product 21'!X102</f>
        <v>0</v>
      </c>
      <c r="X27" s="14">
        <f>+'Product 21'!Y102</f>
        <v>0</v>
      </c>
      <c r="Y27" s="14">
        <f>+'Product 21'!Z102</f>
        <v>0</v>
      </c>
      <c r="Z27" s="14">
        <f>+'Product 21'!AA102</f>
        <v>0</v>
      </c>
      <c r="AA27" s="14">
        <f>+'Product 21'!AB102</f>
        <v>0</v>
      </c>
      <c r="AB27" s="14">
        <f>+'Product 21'!AC102</f>
        <v>0</v>
      </c>
      <c r="AC27" s="14">
        <f>+'Product 21'!AD102</f>
        <v>0</v>
      </c>
      <c r="AD27" s="14">
        <f>+'Product 21'!AE102</f>
        <v>0</v>
      </c>
      <c r="AE27" s="14">
        <f>+'Product 21'!AF102</f>
        <v>0</v>
      </c>
      <c r="AF27" s="14">
        <f>+'Product 21'!AG102</f>
        <v>0</v>
      </c>
      <c r="AG27" s="14">
        <f>+'Product 21'!AH102</f>
        <v>0</v>
      </c>
      <c r="AH27" s="14">
        <f>+'Product 21'!AI102</f>
        <v>0</v>
      </c>
      <c r="AI27" s="14">
        <f>+'Product 21'!AJ102</f>
        <v>0</v>
      </c>
      <c r="AJ27" s="14">
        <f>+'Product 21'!AK102</f>
        <v>0</v>
      </c>
      <c r="AK27" s="14">
        <f>+'Product 21'!AL102</f>
        <v>0</v>
      </c>
      <c r="AL27" s="14">
        <f>+'Product 21'!AM102</f>
        <v>0</v>
      </c>
      <c r="AM27" s="14">
        <f>+'Product 21'!AN102</f>
        <v>0</v>
      </c>
      <c r="AN27" s="14">
        <f>+'Product 21'!AO102</f>
        <v>0</v>
      </c>
      <c r="AO27" s="14">
        <f>+'Product 21'!AP102</f>
        <v>0</v>
      </c>
      <c r="AP27" s="14">
        <f>+'Product 21'!AQ102</f>
        <v>0</v>
      </c>
      <c r="AQ27" s="14">
        <f>+'Product 21'!AR102</f>
        <v>0</v>
      </c>
      <c r="AR27" s="14">
        <f>+'Product 21'!AS102</f>
        <v>0</v>
      </c>
      <c r="AS27" s="14">
        <f>+'Product 21'!AT102</f>
        <v>0</v>
      </c>
      <c r="AT27" s="14">
        <f>+'Product 21'!AU102</f>
        <v>0</v>
      </c>
      <c r="AU27" s="14">
        <f>+'Product 21'!AV102</f>
        <v>0</v>
      </c>
      <c r="AV27" s="14">
        <f>+'Product 21'!AW102</f>
        <v>0</v>
      </c>
      <c r="AW27" s="14">
        <f>+'Product 21'!AX102</f>
        <v>0</v>
      </c>
      <c r="AX27" s="14">
        <f>+'Product 21'!AY102</f>
        <v>0</v>
      </c>
      <c r="AY27" s="14">
        <f>+'Product 21'!AZ102</f>
        <v>0</v>
      </c>
      <c r="AZ27" s="14">
        <f>+'Product 21'!BA102</f>
        <v>0</v>
      </c>
      <c r="BA27" s="14">
        <f>+'Product 21'!BB102</f>
        <v>0</v>
      </c>
      <c r="BB27" s="14">
        <f>+'Product 21'!BC102</f>
        <v>0</v>
      </c>
    </row>
    <row r="28" spans="1:54" x14ac:dyDescent="0.3">
      <c r="A28" s="13">
        <f>+Voraussetzung!B28</f>
        <v>0</v>
      </c>
      <c r="B28" s="33">
        <f>+Eröffnungsbilanz!F39</f>
        <v>0</v>
      </c>
      <c r="C28" s="14">
        <f>+'Product 22'!D102</f>
        <v>0</v>
      </c>
      <c r="D28" s="14">
        <f>+'Product 22'!E102</f>
        <v>0</v>
      </c>
      <c r="E28" s="14">
        <f>+'Product 22'!F102</f>
        <v>0</v>
      </c>
      <c r="F28" s="14">
        <f>+'Product 22'!G102</f>
        <v>0</v>
      </c>
      <c r="G28" s="14">
        <f>+'Product 22'!H102</f>
        <v>0</v>
      </c>
      <c r="H28" s="14">
        <f>+'Product 22'!I102</f>
        <v>0</v>
      </c>
      <c r="I28" s="14">
        <f>+'Product 22'!J102</f>
        <v>0</v>
      </c>
      <c r="J28" s="14">
        <f>+'Product 22'!K102</f>
        <v>0</v>
      </c>
      <c r="K28" s="14">
        <f>+'Product 22'!L102</f>
        <v>0</v>
      </c>
      <c r="L28" s="14">
        <f>+'Product 22'!M102</f>
        <v>0</v>
      </c>
      <c r="M28" s="14">
        <f>+'Product 22'!N102</f>
        <v>0</v>
      </c>
      <c r="N28" s="14">
        <f>+'Product 22'!O102</f>
        <v>0</v>
      </c>
      <c r="O28" s="14">
        <f>+'Product 22'!P102</f>
        <v>0</v>
      </c>
      <c r="P28" s="14">
        <f>+'Product 22'!Q102</f>
        <v>0</v>
      </c>
      <c r="Q28" s="14">
        <f>+'Product 22'!R102</f>
        <v>0</v>
      </c>
      <c r="R28" s="14">
        <f>+'Product 22'!S102</f>
        <v>0</v>
      </c>
      <c r="S28" s="14">
        <f>+'Product 22'!T102</f>
        <v>0</v>
      </c>
      <c r="T28" s="14">
        <f>+'Product 22'!U102</f>
        <v>0</v>
      </c>
      <c r="U28" s="14">
        <f>+'Product 22'!V102</f>
        <v>0</v>
      </c>
      <c r="V28" s="14">
        <f>+'Product 22'!W102</f>
        <v>0</v>
      </c>
      <c r="W28" s="14">
        <f>+'Product 22'!X102</f>
        <v>0</v>
      </c>
      <c r="X28" s="14">
        <f>+'Product 22'!Y102</f>
        <v>0</v>
      </c>
      <c r="Y28" s="14">
        <f>+'Product 22'!Z102</f>
        <v>0</v>
      </c>
      <c r="Z28" s="14">
        <f>+'Product 22'!AA102</f>
        <v>0</v>
      </c>
      <c r="AA28" s="14">
        <f>+'Product 22'!AB102</f>
        <v>0</v>
      </c>
      <c r="AB28" s="14">
        <f>+'Product 22'!AC102</f>
        <v>0</v>
      </c>
      <c r="AC28" s="14">
        <f>+'Product 22'!AD102</f>
        <v>0</v>
      </c>
      <c r="AD28" s="14">
        <f>+'Product 22'!AE102</f>
        <v>0</v>
      </c>
      <c r="AE28" s="14">
        <f>+'Product 22'!AF102</f>
        <v>0</v>
      </c>
      <c r="AF28" s="14">
        <f>+'Product 22'!AG102</f>
        <v>0</v>
      </c>
      <c r="AG28" s="14">
        <f>+'Product 22'!AH102</f>
        <v>0</v>
      </c>
      <c r="AH28" s="14">
        <f>+'Product 22'!AI102</f>
        <v>0</v>
      </c>
      <c r="AI28" s="14">
        <f>+'Product 22'!AJ102</f>
        <v>0</v>
      </c>
      <c r="AJ28" s="14">
        <f>+'Product 22'!AK102</f>
        <v>0</v>
      </c>
      <c r="AK28" s="14">
        <f>+'Product 22'!AL102</f>
        <v>0</v>
      </c>
      <c r="AL28" s="14">
        <f>+'Product 22'!AM102</f>
        <v>0</v>
      </c>
      <c r="AM28" s="14">
        <f>+'Product 22'!AN102</f>
        <v>0</v>
      </c>
      <c r="AN28" s="14">
        <f>+'Product 22'!AO102</f>
        <v>0</v>
      </c>
      <c r="AO28" s="14">
        <f>+'Product 22'!AP102</f>
        <v>0</v>
      </c>
      <c r="AP28" s="14">
        <f>+'Product 22'!AQ102</f>
        <v>0</v>
      </c>
      <c r="AQ28" s="14">
        <f>+'Product 22'!AR102</f>
        <v>0</v>
      </c>
      <c r="AR28" s="14">
        <f>+'Product 22'!AS102</f>
        <v>0</v>
      </c>
      <c r="AS28" s="14">
        <f>+'Product 22'!AT102</f>
        <v>0</v>
      </c>
      <c r="AT28" s="14">
        <f>+'Product 22'!AU102</f>
        <v>0</v>
      </c>
      <c r="AU28" s="14">
        <f>+'Product 22'!AV102</f>
        <v>0</v>
      </c>
      <c r="AV28" s="14">
        <f>+'Product 22'!AW102</f>
        <v>0</v>
      </c>
      <c r="AW28" s="14">
        <f>+'Product 22'!AX102</f>
        <v>0</v>
      </c>
      <c r="AX28" s="14">
        <f>+'Product 22'!AY102</f>
        <v>0</v>
      </c>
      <c r="AY28" s="14">
        <f>+'Product 22'!AZ102</f>
        <v>0</v>
      </c>
      <c r="AZ28" s="14">
        <f>+'Product 22'!BA102</f>
        <v>0</v>
      </c>
      <c r="BA28" s="14">
        <f>+'Product 22'!BB102</f>
        <v>0</v>
      </c>
      <c r="BB28" s="14">
        <f>+'Product 22'!BC102</f>
        <v>0</v>
      </c>
    </row>
    <row r="29" spans="1:54" x14ac:dyDescent="0.3">
      <c r="A29" s="13">
        <f>+Voraussetzung!B29</f>
        <v>0</v>
      </c>
      <c r="B29" s="33">
        <f>+Eröffnungsbilanz!F40</f>
        <v>0</v>
      </c>
      <c r="C29" s="14">
        <f>+'Product 23'!D102</f>
        <v>0</v>
      </c>
      <c r="D29" s="14">
        <f>+'Product 23'!E102</f>
        <v>0</v>
      </c>
      <c r="E29" s="14">
        <f>+'Product 23'!F102</f>
        <v>0</v>
      </c>
      <c r="F29" s="14">
        <f>+'Product 23'!G102</f>
        <v>0</v>
      </c>
      <c r="G29" s="14">
        <f>+'Product 23'!H102</f>
        <v>0</v>
      </c>
      <c r="H29" s="14">
        <f>+'Product 23'!I102</f>
        <v>0</v>
      </c>
      <c r="I29" s="14">
        <f>+'Product 23'!J102</f>
        <v>0</v>
      </c>
      <c r="J29" s="14">
        <f>+'Product 23'!K102</f>
        <v>0</v>
      </c>
      <c r="K29" s="14">
        <f>+'Product 23'!L102</f>
        <v>0</v>
      </c>
      <c r="L29" s="14">
        <f>+'Product 23'!M102</f>
        <v>0</v>
      </c>
      <c r="M29" s="14">
        <f>+'Product 23'!N102</f>
        <v>0</v>
      </c>
      <c r="N29" s="14">
        <f>+'Product 23'!O102</f>
        <v>0</v>
      </c>
      <c r="O29" s="14">
        <f>+'Product 23'!P102</f>
        <v>0</v>
      </c>
      <c r="P29" s="14">
        <f>+'Product 23'!Q102</f>
        <v>0</v>
      </c>
      <c r="Q29" s="14">
        <f>+'Product 23'!R102</f>
        <v>0</v>
      </c>
      <c r="R29" s="14">
        <f>+'Product 23'!S102</f>
        <v>0</v>
      </c>
      <c r="S29" s="14">
        <f>+'Product 23'!T102</f>
        <v>0</v>
      </c>
      <c r="T29" s="14">
        <f>+'Product 23'!U102</f>
        <v>0</v>
      </c>
      <c r="U29" s="14">
        <f>+'Product 23'!V102</f>
        <v>0</v>
      </c>
      <c r="V29" s="14">
        <f>+'Product 23'!W102</f>
        <v>0</v>
      </c>
      <c r="W29" s="14">
        <f>+'Product 23'!X102</f>
        <v>0</v>
      </c>
      <c r="X29" s="14">
        <f>+'Product 23'!Y102</f>
        <v>0</v>
      </c>
      <c r="Y29" s="14">
        <f>+'Product 23'!Z102</f>
        <v>0</v>
      </c>
      <c r="Z29" s="14">
        <f>+'Product 23'!AA102</f>
        <v>0</v>
      </c>
      <c r="AA29" s="14">
        <f>+'Product 23'!AB102</f>
        <v>0</v>
      </c>
      <c r="AB29" s="14">
        <f>+'Product 23'!AC102</f>
        <v>0</v>
      </c>
      <c r="AC29" s="14">
        <f>+'Product 23'!AD102</f>
        <v>0</v>
      </c>
      <c r="AD29" s="14">
        <f>+'Product 23'!AE102</f>
        <v>0</v>
      </c>
      <c r="AE29" s="14">
        <f>+'Product 23'!AF102</f>
        <v>0</v>
      </c>
      <c r="AF29" s="14">
        <f>+'Product 23'!AG102</f>
        <v>0</v>
      </c>
      <c r="AG29" s="14">
        <f>+'Product 23'!AH102</f>
        <v>0</v>
      </c>
      <c r="AH29" s="14">
        <f>+'Product 23'!AI102</f>
        <v>0</v>
      </c>
      <c r="AI29" s="14">
        <f>+'Product 23'!AJ102</f>
        <v>0</v>
      </c>
      <c r="AJ29" s="14">
        <f>+'Product 23'!AK102</f>
        <v>0</v>
      </c>
      <c r="AK29" s="14">
        <f>+'Product 23'!AL102</f>
        <v>0</v>
      </c>
      <c r="AL29" s="14">
        <f>+'Product 23'!AM102</f>
        <v>0</v>
      </c>
      <c r="AM29" s="14">
        <f>+'Product 23'!AN102</f>
        <v>0</v>
      </c>
      <c r="AN29" s="14">
        <f>+'Product 23'!AO102</f>
        <v>0</v>
      </c>
      <c r="AO29" s="14">
        <f>+'Product 23'!AP102</f>
        <v>0</v>
      </c>
      <c r="AP29" s="14">
        <f>+'Product 23'!AQ102</f>
        <v>0</v>
      </c>
      <c r="AQ29" s="14">
        <f>+'Product 23'!AR102</f>
        <v>0</v>
      </c>
      <c r="AR29" s="14">
        <f>+'Product 23'!AS102</f>
        <v>0</v>
      </c>
      <c r="AS29" s="14">
        <f>+'Product 23'!AT102</f>
        <v>0</v>
      </c>
      <c r="AT29" s="14">
        <f>+'Product 23'!AU102</f>
        <v>0</v>
      </c>
      <c r="AU29" s="14">
        <f>+'Product 23'!AV102</f>
        <v>0</v>
      </c>
      <c r="AV29" s="14">
        <f>+'Product 23'!AW102</f>
        <v>0</v>
      </c>
      <c r="AW29" s="14">
        <f>+'Product 23'!AX102</f>
        <v>0</v>
      </c>
      <c r="AX29" s="14">
        <f>+'Product 23'!AY102</f>
        <v>0</v>
      </c>
      <c r="AY29" s="14">
        <f>+'Product 23'!AZ102</f>
        <v>0</v>
      </c>
      <c r="AZ29" s="14">
        <f>+'Product 23'!BA102</f>
        <v>0</v>
      </c>
      <c r="BA29" s="14">
        <f>+'Product 23'!BB102</f>
        <v>0</v>
      </c>
      <c r="BB29" s="14">
        <f>+'Product 23'!BC102</f>
        <v>0</v>
      </c>
    </row>
    <row r="30" spans="1:54" x14ac:dyDescent="0.3">
      <c r="A30" s="13">
        <f>+Voraussetzung!B30</f>
        <v>0</v>
      </c>
      <c r="B30" s="33">
        <f>+Eröffnungsbilanz!F41</f>
        <v>0</v>
      </c>
      <c r="C30" s="14">
        <f>+'Product 24'!D102</f>
        <v>0</v>
      </c>
      <c r="D30" s="14">
        <f>+'Product 24'!E102</f>
        <v>0</v>
      </c>
      <c r="E30" s="14">
        <f>+'Product 24'!F102</f>
        <v>0</v>
      </c>
      <c r="F30" s="14">
        <f>+'Product 24'!G102</f>
        <v>0</v>
      </c>
      <c r="G30" s="14">
        <f>+'Product 24'!H102</f>
        <v>0</v>
      </c>
      <c r="H30" s="14">
        <f>+'Product 24'!I102</f>
        <v>0</v>
      </c>
      <c r="I30" s="14">
        <f>+'Product 24'!J102</f>
        <v>0</v>
      </c>
      <c r="J30" s="14">
        <f>+'Product 24'!K102</f>
        <v>0</v>
      </c>
      <c r="K30" s="14">
        <f>+'Product 24'!L102</f>
        <v>0</v>
      </c>
      <c r="L30" s="14">
        <f>+'Product 24'!M102</f>
        <v>0</v>
      </c>
      <c r="M30" s="14">
        <f>+'Product 24'!N102</f>
        <v>0</v>
      </c>
      <c r="N30" s="14">
        <f>+'Product 24'!O102</f>
        <v>0</v>
      </c>
      <c r="O30" s="14">
        <f>+'Product 24'!P102</f>
        <v>0</v>
      </c>
      <c r="P30" s="14">
        <f>+'Product 24'!Q102</f>
        <v>0</v>
      </c>
      <c r="Q30" s="14">
        <f>+'Product 24'!R102</f>
        <v>0</v>
      </c>
      <c r="R30" s="14">
        <f>+'Product 24'!S102</f>
        <v>0</v>
      </c>
      <c r="S30" s="14">
        <f>+'Product 24'!T102</f>
        <v>0</v>
      </c>
      <c r="T30" s="14">
        <f>+'Product 24'!U102</f>
        <v>0</v>
      </c>
      <c r="U30" s="14">
        <f>+'Product 24'!V102</f>
        <v>0</v>
      </c>
      <c r="V30" s="14">
        <f>+'Product 24'!W102</f>
        <v>0</v>
      </c>
      <c r="W30" s="14">
        <f>+'Product 24'!X102</f>
        <v>0</v>
      </c>
      <c r="X30" s="14">
        <f>+'Product 24'!Y102</f>
        <v>0</v>
      </c>
      <c r="Y30" s="14">
        <f>+'Product 24'!Z102</f>
        <v>0</v>
      </c>
      <c r="Z30" s="14">
        <f>+'Product 24'!AA102</f>
        <v>0</v>
      </c>
      <c r="AA30" s="14">
        <f>+'Product 24'!AB102</f>
        <v>0</v>
      </c>
      <c r="AB30" s="14">
        <f>+'Product 24'!AC102</f>
        <v>0</v>
      </c>
      <c r="AC30" s="14">
        <f>+'Product 24'!AD102</f>
        <v>0</v>
      </c>
      <c r="AD30" s="14">
        <f>+'Product 24'!AE102</f>
        <v>0</v>
      </c>
      <c r="AE30" s="14">
        <f>+'Product 24'!AF102</f>
        <v>0</v>
      </c>
      <c r="AF30" s="14">
        <f>+'Product 24'!AG102</f>
        <v>0</v>
      </c>
      <c r="AG30" s="14">
        <f>+'Product 24'!AH102</f>
        <v>0</v>
      </c>
      <c r="AH30" s="14">
        <f>+'Product 24'!AI102</f>
        <v>0</v>
      </c>
      <c r="AI30" s="14">
        <f>+'Product 24'!AJ102</f>
        <v>0</v>
      </c>
      <c r="AJ30" s="14">
        <f>+'Product 24'!AK102</f>
        <v>0</v>
      </c>
      <c r="AK30" s="14">
        <f>+'Product 24'!AL102</f>
        <v>0</v>
      </c>
      <c r="AL30" s="14">
        <f>+'Product 24'!AM102</f>
        <v>0</v>
      </c>
      <c r="AM30" s="14">
        <f>+'Product 24'!AN102</f>
        <v>0</v>
      </c>
      <c r="AN30" s="14">
        <f>+'Product 24'!AO102</f>
        <v>0</v>
      </c>
      <c r="AO30" s="14">
        <f>+'Product 24'!AP102</f>
        <v>0</v>
      </c>
      <c r="AP30" s="14">
        <f>+'Product 24'!AQ102</f>
        <v>0</v>
      </c>
      <c r="AQ30" s="14">
        <f>+'Product 24'!AR102</f>
        <v>0</v>
      </c>
      <c r="AR30" s="14">
        <f>+'Product 24'!AS102</f>
        <v>0</v>
      </c>
      <c r="AS30" s="14">
        <f>+'Product 24'!AT102</f>
        <v>0</v>
      </c>
      <c r="AT30" s="14">
        <f>+'Product 24'!AU102</f>
        <v>0</v>
      </c>
      <c r="AU30" s="14">
        <f>+'Product 24'!AV102</f>
        <v>0</v>
      </c>
      <c r="AV30" s="14">
        <f>+'Product 24'!AW102</f>
        <v>0</v>
      </c>
      <c r="AW30" s="14">
        <f>+'Product 24'!AX102</f>
        <v>0</v>
      </c>
      <c r="AX30" s="14">
        <f>+'Product 24'!AY102</f>
        <v>0</v>
      </c>
      <c r="AY30" s="14">
        <f>+'Product 24'!AZ102</f>
        <v>0</v>
      </c>
      <c r="AZ30" s="14">
        <f>+'Product 24'!BA102</f>
        <v>0</v>
      </c>
      <c r="BA30" s="14">
        <f>+'Product 24'!BB102</f>
        <v>0</v>
      </c>
      <c r="BB30" s="14">
        <f>+'Product 24'!BC102</f>
        <v>0</v>
      </c>
    </row>
    <row r="31" spans="1:54" x14ac:dyDescent="0.3">
      <c r="A31" s="13">
        <f>+Voraussetzung!B31</f>
        <v>0</v>
      </c>
      <c r="B31" s="33">
        <f>+Eröffnungsbilanz!F42</f>
        <v>0</v>
      </c>
      <c r="C31" s="14">
        <f>+'Product 25'!D102</f>
        <v>0</v>
      </c>
      <c r="D31" s="14">
        <f>+'Product 25'!E102</f>
        <v>0</v>
      </c>
      <c r="E31" s="14">
        <f>+'Product 25'!F102</f>
        <v>0</v>
      </c>
      <c r="F31" s="14">
        <f>+'Product 25'!G102</f>
        <v>0</v>
      </c>
      <c r="G31" s="14">
        <f>+'Product 25'!H102</f>
        <v>0</v>
      </c>
      <c r="H31" s="14">
        <f>+'Product 25'!I102</f>
        <v>0</v>
      </c>
      <c r="I31" s="14">
        <f>+'Product 25'!J102</f>
        <v>0</v>
      </c>
      <c r="J31" s="14">
        <f>+'Product 25'!K102</f>
        <v>0</v>
      </c>
      <c r="K31" s="14">
        <f>+'Product 25'!L102</f>
        <v>0</v>
      </c>
      <c r="L31" s="14">
        <f>+'Product 25'!M102</f>
        <v>0</v>
      </c>
      <c r="M31" s="14">
        <f>+'Product 25'!N102</f>
        <v>0</v>
      </c>
      <c r="N31" s="14">
        <f>+'Product 25'!O102</f>
        <v>0</v>
      </c>
      <c r="O31" s="14">
        <f>+'Product 25'!P102</f>
        <v>0</v>
      </c>
      <c r="P31" s="14">
        <f>+'Product 25'!Q102</f>
        <v>0</v>
      </c>
      <c r="Q31" s="14">
        <f>+'Product 25'!R102</f>
        <v>0</v>
      </c>
      <c r="R31" s="14">
        <f>+'Product 25'!S102</f>
        <v>0</v>
      </c>
      <c r="S31" s="14">
        <f>+'Product 25'!T102</f>
        <v>0</v>
      </c>
      <c r="T31" s="14">
        <f>+'Product 25'!U102</f>
        <v>0</v>
      </c>
      <c r="U31" s="14">
        <f>+'Product 25'!V102</f>
        <v>0</v>
      </c>
      <c r="V31" s="14">
        <f>+'Product 25'!W102</f>
        <v>0</v>
      </c>
      <c r="W31" s="14">
        <f>+'Product 25'!X102</f>
        <v>0</v>
      </c>
      <c r="X31" s="14">
        <f>+'Product 25'!Y102</f>
        <v>0</v>
      </c>
      <c r="Y31" s="14">
        <f>+'Product 25'!Z102</f>
        <v>0</v>
      </c>
      <c r="Z31" s="14">
        <f>+'Product 25'!AA102</f>
        <v>0</v>
      </c>
      <c r="AA31" s="14">
        <f>+'Product 25'!AB102</f>
        <v>0</v>
      </c>
      <c r="AB31" s="14">
        <f>+'Product 25'!AC102</f>
        <v>0</v>
      </c>
      <c r="AC31" s="14">
        <f>+'Product 25'!AD102</f>
        <v>0</v>
      </c>
      <c r="AD31" s="14">
        <f>+'Product 25'!AE102</f>
        <v>0</v>
      </c>
      <c r="AE31" s="14">
        <f>+'Product 25'!AF102</f>
        <v>0</v>
      </c>
      <c r="AF31" s="14">
        <f>+'Product 25'!AG102</f>
        <v>0</v>
      </c>
      <c r="AG31" s="14">
        <f>+'Product 25'!AH102</f>
        <v>0</v>
      </c>
      <c r="AH31" s="14">
        <f>+'Product 25'!AI102</f>
        <v>0</v>
      </c>
      <c r="AI31" s="14">
        <f>+'Product 25'!AJ102</f>
        <v>0</v>
      </c>
      <c r="AJ31" s="14">
        <f>+'Product 25'!AK102</f>
        <v>0</v>
      </c>
      <c r="AK31" s="14">
        <f>+'Product 25'!AL102</f>
        <v>0</v>
      </c>
      <c r="AL31" s="14">
        <f>+'Product 25'!AM102</f>
        <v>0</v>
      </c>
      <c r="AM31" s="14">
        <f>+'Product 25'!AN102</f>
        <v>0</v>
      </c>
      <c r="AN31" s="14">
        <f>+'Product 25'!AO102</f>
        <v>0</v>
      </c>
      <c r="AO31" s="14">
        <f>+'Product 25'!AP102</f>
        <v>0</v>
      </c>
      <c r="AP31" s="14">
        <f>+'Product 25'!AQ102</f>
        <v>0</v>
      </c>
      <c r="AQ31" s="14">
        <f>+'Product 25'!AR102</f>
        <v>0</v>
      </c>
      <c r="AR31" s="14">
        <f>+'Product 25'!AS102</f>
        <v>0</v>
      </c>
      <c r="AS31" s="14">
        <f>+'Product 25'!AT102</f>
        <v>0</v>
      </c>
      <c r="AT31" s="14">
        <f>+'Product 25'!AU102</f>
        <v>0</v>
      </c>
      <c r="AU31" s="14">
        <f>+'Product 25'!AV102</f>
        <v>0</v>
      </c>
      <c r="AV31" s="14">
        <f>+'Product 25'!AW102</f>
        <v>0</v>
      </c>
      <c r="AW31" s="14">
        <f>+'Product 25'!AX102</f>
        <v>0</v>
      </c>
      <c r="AX31" s="14">
        <f>+'Product 25'!AY102</f>
        <v>0</v>
      </c>
      <c r="AY31" s="14">
        <f>+'Product 25'!AZ102</f>
        <v>0</v>
      </c>
      <c r="AZ31" s="14">
        <f>+'Product 25'!BA102</f>
        <v>0</v>
      </c>
      <c r="BA31" s="14">
        <f>+'Product 25'!BB102</f>
        <v>0</v>
      </c>
      <c r="BB31" s="14">
        <f>+'Product 25'!BC102</f>
        <v>0</v>
      </c>
    </row>
    <row r="32" spans="1:54" x14ac:dyDescent="0.3">
      <c r="A32" s="13"/>
      <c r="B32" s="3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</row>
    <row r="33" spans="1:55" x14ac:dyDescent="0.3">
      <c r="A33" s="13"/>
      <c r="B33" s="14"/>
      <c r="BC33" s="25">
        <f>SUM(BB7:BB31)</f>
        <v>-152371.20000000001</v>
      </c>
    </row>
    <row r="34" spans="1:55" x14ac:dyDescent="0.3">
      <c r="A34" s="12" t="s">
        <v>320</v>
      </c>
      <c r="B34" s="14"/>
    </row>
    <row r="35" spans="1:55" x14ac:dyDescent="0.3">
      <c r="A35" s="13" t="str">
        <f>+Voraussetzung!B7</f>
        <v>Produkt 1</v>
      </c>
      <c r="B35" s="34">
        <f>+Eröffnungsbilanz!F49</f>
        <v>0</v>
      </c>
      <c r="C35" s="14">
        <f ca="1">+'Produkt 1'!D91</f>
        <v>0</v>
      </c>
      <c r="D35" s="14">
        <f ca="1">+'Produkt 1'!E91</f>
        <v>0</v>
      </c>
      <c r="E35" s="14">
        <f ca="1">+'Produkt 1'!F91</f>
        <v>0</v>
      </c>
      <c r="F35" s="14">
        <f ca="1">+'Produkt 1'!G91</f>
        <v>0</v>
      </c>
      <c r="G35" s="14">
        <f ca="1">+'Produkt 1'!H91</f>
        <v>0</v>
      </c>
      <c r="H35" s="14">
        <f ca="1">+'Produkt 1'!I91</f>
        <v>0</v>
      </c>
      <c r="I35" s="14">
        <f ca="1">+'Produkt 1'!J91</f>
        <v>0</v>
      </c>
      <c r="J35" s="14">
        <f ca="1">+'Produkt 1'!K91</f>
        <v>0</v>
      </c>
      <c r="K35" s="14">
        <f ca="1">+'Produkt 1'!L91</f>
        <v>0</v>
      </c>
      <c r="L35" s="14">
        <f ca="1">+'Produkt 1'!M91</f>
        <v>0</v>
      </c>
      <c r="M35" s="14">
        <f ca="1">+'Produkt 1'!N91</f>
        <v>0</v>
      </c>
      <c r="N35" s="14">
        <f ca="1">+'Produkt 1'!O91</f>
        <v>0</v>
      </c>
      <c r="O35" s="14">
        <f ca="1">+'Produkt 1'!P91</f>
        <v>0</v>
      </c>
      <c r="P35" s="14">
        <f ca="1">+'Produkt 1'!Q91</f>
        <v>0</v>
      </c>
      <c r="Q35" s="14">
        <f ca="1">+'Produkt 1'!R91</f>
        <v>0</v>
      </c>
      <c r="R35" s="14">
        <f ca="1">+'Produkt 1'!S91</f>
        <v>0</v>
      </c>
      <c r="S35" s="14">
        <f ca="1">+'Produkt 1'!T91</f>
        <v>0</v>
      </c>
      <c r="T35" s="14">
        <f ca="1">+'Produkt 1'!U91</f>
        <v>0</v>
      </c>
      <c r="U35" s="14">
        <f ca="1">+'Produkt 1'!V91</f>
        <v>0</v>
      </c>
      <c r="V35" s="14">
        <f ca="1">+'Produkt 1'!W91</f>
        <v>0</v>
      </c>
      <c r="W35" s="14">
        <f ca="1">+'Produkt 1'!X91</f>
        <v>0</v>
      </c>
      <c r="X35" s="14">
        <f ca="1">+'Produkt 1'!Y91</f>
        <v>0</v>
      </c>
      <c r="Y35" s="14">
        <f ca="1">+'Produkt 1'!Z91</f>
        <v>0</v>
      </c>
      <c r="Z35" s="14">
        <f ca="1">+'Produkt 1'!AA91</f>
        <v>0</v>
      </c>
      <c r="AA35" s="14">
        <f ca="1">+'Produkt 1'!AB91</f>
        <v>0</v>
      </c>
      <c r="AB35" s="14">
        <f ca="1">+'Produkt 1'!AC91</f>
        <v>0</v>
      </c>
      <c r="AC35" s="14">
        <f ca="1">+'Produkt 1'!AD91</f>
        <v>0</v>
      </c>
      <c r="AD35" s="14">
        <f ca="1">+'Produkt 1'!AE91</f>
        <v>0</v>
      </c>
      <c r="AE35" s="14">
        <f ca="1">+'Produkt 1'!AF91</f>
        <v>0</v>
      </c>
      <c r="AF35" s="14">
        <f ca="1">+'Produkt 1'!AG91</f>
        <v>0</v>
      </c>
      <c r="AG35" s="14">
        <f ca="1">+'Produkt 1'!AH91</f>
        <v>0</v>
      </c>
      <c r="AH35" s="14">
        <f ca="1">+'Produkt 1'!AI91</f>
        <v>0</v>
      </c>
      <c r="AI35" s="14">
        <f ca="1">+'Produkt 1'!AJ91</f>
        <v>0</v>
      </c>
      <c r="AJ35" s="14">
        <f ca="1">+'Produkt 1'!AK91</f>
        <v>0</v>
      </c>
      <c r="AK35" s="14">
        <f ca="1">+'Produkt 1'!AL91</f>
        <v>0</v>
      </c>
      <c r="AL35" s="14">
        <f ca="1">+'Produkt 1'!AM91</f>
        <v>0</v>
      </c>
      <c r="AM35" s="14">
        <f ca="1">+'Produkt 1'!AN91</f>
        <v>0</v>
      </c>
      <c r="AN35" s="14">
        <f ca="1">+'Produkt 1'!AO91</f>
        <v>0</v>
      </c>
      <c r="AO35" s="14">
        <f ca="1">+'Produkt 1'!AP91</f>
        <v>0</v>
      </c>
      <c r="AP35" s="14">
        <f ca="1">+'Produkt 1'!AQ91</f>
        <v>0</v>
      </c>
      <c r="AQ35" s="14">
        <f ca="1">+'Produkt 1'!AR91</f>
        <v>0</v>
      </c>
      <c r="AR35" s="14">
        <f ca="1">+'Produkt 1'!AS91</f>
        <v>0</v>
      </c>
      <c r="AS35" s="14">
        <f ca="1">+'Produkt 1'!AT91</f>
        <v>0</v>
      </c>
      <c r="AT35" s="14">
        <f ca="1">+'Produkt 1'!AU91</f>
        <v>0</v>
      </c>
      <c r="AU35" s="14">
        <f ca="1">+'Produkt 1'!AV91</f>
        <v>0</v>
      </c>
      <c r="AV35" s="14">
        <f ca="1">+'Produkt 1'!AW91</f>
        <v>0</v>
      </c>
      <c r="AW35" s="14">
        <f ca="1">+'Produkt 1'!AX91</f>
        <v>0</v>
      </c>
      <c r="AX35" s="14">
        <f ca="1">+'Produkt 1'!AY91</f>
        <v>0</v>
      </c>
      <c r="AY35" s="14">
        <f ca="1">+'Produkt 1'!AZ91</f>
        <v>0</v>
      </c>
      <c r="AZ35" s="14">
        <f ca="1">+'Produkt 1'!BA91</f>
        <v>0</v>
      </c>
      <c r="BA35" s="14">
        <f ca="1">+'Produkt 1'!BB91</f>
        <v>0</v>
      </c>
      <c r="BB35" s="14">
        <f ca="1">+'Produkt 1'!BC91</f>
        <v>0</v>
      </c>
    </row>
    <row r="36" spans="1:55" x14ac:dyDescent="0.3">
      <c r="A36" s="13" t="str">
        <f>+Voraussetzung!B8</f>
        <v>Produkt 2</v>
      </c>
      <c r="B36" s="34">
        <f>+Eröffnungsbilanz!F50</f>
        <v>0</v>
      </c>
      <c r="C36" s="14">
        <f ca="1">+'Produkt 2'!D91</f>
        <v>0</v>
      </c>
      <c r="D36" s="14">
        <f ca="1">+'Produkt 2'!E91</f>
        <v>0</v>
      </c>
      <c r="E36" s="14">
        <f ca="1">+'Produkt 2'!F91</f>
        <v>0</v>
      </c>
      <c r="F36" s="14">
        <f ca="1">+'Produkt 2'!G91</f>
        <v>0</v>
      </c>
      <c r="G36" s="14">
        <f ca="1">+'Produkt 2'!H91</f>
        <v>0</v>
      </c>
      <c r="H36" s="14">
        <f ca="1">+'Produkt 2'!I91</f>
        <v>0</v>
      </c>
      <c r="I36" s="14">
        <f ca="1">+'Produkt 2'!J91</f>
        <v>0</v>
      </c>
      <c r="J36" s="14">
        <f ca="1">+'Produkt 2'!K91</f>
        <v>0</v>
      </c>
      <c r="K36" s="14">
        <f ca="1">+'Produkt 2'!L91</f>
        <v>0</v>
      </c>
      <c r="L36" s="14">
        <f ca="1">+'Produkt 2'!M91</f>
        <v>0</v>
      </c>
      <c r="M36" s="14">
        <f ca="1">+'Produkt 2'!N91</f>
        <v>0</v>
      </c>
      <c r="N36" s="14">
        <f ca="1">+'Produkt 2'!O91</f>
        <v>0</v>
      </c>
      <c r="O36" s="14">
        <f ca="1">+'Produkt 2'!P91</f>
        <v>0</v>
      </c>
      <c r="P36" s="14">
        <f ca="1">+'Produkt 2'!Q91</f>
        <v>0</v>
      </c>
      <c r="Q36" s="14">
        <f ca="1">+'Produkt 2'!R91</f>
        <v>0</v>
      </c>
      <c r="R36" s="14">
        <f ca="1">+'Produkt 2'!S91</f>
        <v>0</v>
      </c>
      <c r="S36" s="14">
        <f ca="1">+'Produkt 2'!T91</f>
        <v>0</v>
      </c>
      <c r="T36" s="14">
        <f ca="1">+'Produkt 2'!U91</f>
        <v>0</v>
      </c>
      <c r="U36" s="14">
        <f ca="1">+'Produkt 2'!V91</f>
        <v>0</v>
      </c>
      <c r="V36" s="14">
        <f ca="1">+'Produkt 2'!W91</f>
        <v>0</v>
      </c>
      <c r="W36" s="14">
        <f ca="1">+'Produkt 2'!X91</f>
        <v>0</v>
      </c>
      <c r="X36" s="14">
        <f ca="1">+'Produkt 2'!Y91</f>
        <v>0</v>
      </c>
      <c r="Y36" s="14">
        <f ca="1">+'Produkt 2'!Z91</f>
        <v>0</v>
      </c>
      <c r="Z36" s="14">
        <f ca="1">+'Produkt 2'!AA91</f>
        <v>0</v>
      </c>
      <c r="AA36" s="14">
        <f ca="1">+'Produkt 2'!AB91</f>
        <v>0</v>
      </c>
      <c r="AB36" s="14">
        <f ca="1">+'Produkt 2'!AC91</f>
        <v>0</v>
      </c>
      <c r="AC36" s="14">
        <f ca="1">+'Produkt 2'!AD91</f>
        <v>0</v>
      </c>
      <c r="AD36" s="14">
        <f ca="1">+'Produkt 2'!AE91</f>
        <v>0</v>
      </c>
      <c r="AE36" s="14">
        <f ca="1">+'Produkt 2'!AF91</f>
        <v>0</v>
      </c>
      <c r="AF36" s="14">
        <f ca="1">+'Produkt 2'!AG91</f>
        <v>0</v>
      </c>
      <c r="AG36" s="14">
        <f ca="1">+'Produkt 2'!AH91</f>
        <v>0</v>
      </c>
      <c r="AH36" s="14">
        <f ca="1">+'Produkt 2'!AI91</f>
        <v>0</v>
      </c>
      <c r="AI36" s="14">
        <f ca="1">+'Produkt 2'!AJ91</f>
        <v>0</v>
      </c>
      <c r="AJ36" s="14">
        <f ca="1">+'Produkt 2'!AK91</f>
        <v>0</v>
      </c>
      <c r="AK36" s="14">
        <f ca="1">+'Produkt 2'!AL91</f>
        <v>0</v>
      </c>
      <c r="AL36" s="14">
        <f ca="1">+'Produkt 2'!AM91</f>
        <v>0</v>
      </c>
      <c r="AM36" s="14">
        <f ca="1">+'Produkt 2'!AN91</f>
        <v>0</v>
      </c>
      <c r="AN36" s="14">
        <f ca="1">+'Produkt 2'!AO91</f>
        <v>0</v>
      </c>
      <c r="AO36" s="14">
        <f ca="1">+'Produkt 2'!AP91</f>
        <v>0</v>
      </c>
      <c r="AP36" s="14">
        <f ca="1">+'Produkt 2'!AQ91</f>
        <v>0</v>
      </c>
      <c r="AQ36" s="14">
        <f ca="1">+'Produkt 2'!AR91</f>
        <v>0</v>
      </c>
      <c r="AR36" s="14">
        <f ca="1">+'Produkt 2'!AS91</f>
        <v>0</v>
      </c>
      <c r="AS36" s="14">
        <f ca="1">+'Produkt 2'!AT91</f>
        <v>0</v>
      </c>
      <c r="AT36" s="14">
        <f ca="1">+'Produkt 2'!AU91</f>
        <v>0</v>
      </c>
      <c r="AU36" s="14">
        <f ca="1">+'Produkt 2'!AV91</f>
        <v>0</v>
      </c>
      <c r="AV36" s="14">
        <f ca="1">+'Produkt 2'!AW91</f>
        <v>0</v>
      </c>
      <c r="AW36" s="14">
        <f ca="1">+'Produkt 2'!AX91</f>
        <v>0</v>
      </c>
      <c r="AX36" s="14">
        <f ca="1">+'Produkt 2'!AY91</f>
        <v>0</v>
      </c>
      <c r="AY36" s="14">
        <f ca="1">+'Produkt 2'!AZ91</f>
        <v>0</v>
      </c>
      <c r="AZ36" s="14">
        <f ca="1">+'Produkt 2'!BA91</f>
        <v>0</v>
      </c>
      <c r="BA36" s="14">
        <f ca="1">+'Produkt 2'!BB91</f>
        <v>0</v>
      </c>
      <c r="BB36" s="14">
        <f ca="1">+'Produkt 2'!BC91</f>
        <v>0</v>
      </c>
    </row>
    <row r="37" spans="1:55" x14ac:dyDescent="0.3">
      <c r="A37" s="13" t="str">
        <f>+Voraussetzung!B9</f>
        <v>Produkt 3</v>
      </c>
      <c r="B37" s="34">
        <f>+Eröffnungsbilanz!F51</f>
        <v>0</v>
      </c>
      <c r="C37" s="14">
        <f ca="1">+'Produkt 3'!D91</f>
        <v>0</v>
      </c>
      <c r="D37" s="14">
        <f ca="1">+'Produkt 3'!E91</f>
        <v>0</v>
      </c>
      <c r="E37" s="14">
        <f ca="1">+'Produkt 3'!F91</f>
        <v>0</v>
      </c>
      <c r="F37" s="14">
        <f ca="1">+'Produkt 3'!G91</f>
        <v>0</v>
      </c>
      <c r="G37" s="14">
        <f ca="1">+'Produkt 3'!H91</f>
        <v>0</v>
      </c>
      <c r="H37" s="14">
        <f ca="1">+'Produkt 3'!I91</f>
        <v>0</v>
      </c>
      <c r="I37" s="14">
        <f ca="1">+'Produkt 3'!J91</f>
        <v>0</v>
      </c>
      <c r="J37" s="14">
        <f ca="1">+'Produkt 3'!K91</f>
        <v>0</v>
      </c>
      <c r="K37" s="14">
        <f ca="1">+'Produkt 3'!L91</f>
        <v>0</v>
      </c>
      <c r="L37" s="14">
        <f ca="1">+'Produkt 3'!M91</f>
        <v>0</v>
      </c>
      <c r="M37" s="14">
        <f ca="1">+'Produkt 3'!N91</f>
        <v>0</v>
      </c>
      <c r="N37" s="14">
        <f ca="1">+'Produkt 3'!O91</f>
        <v>0</v>
      </c>
      <c r="O37" s="14">
        <f ca="1">+'Produkt 3'!P91</f>
        <v>0</v>
      </c>
      <c r="P37" s="14">
        <f ca="1">+'Produkt 3'!Q91</f>
        <v>0</v>
      </c>
      <c r="Q37" s="14">
        <f ca="1">+'Produkt 3'!R91</f>
        <v>0</v>
      </c>
      <c r="R37" s="14">
        <f ca="1">+'Produkt 3'!S91</f>
        <v>0</v>
      </c>
      <c r="S37" s="14">
        <f ca="1">+'Produkt 3'!T91</f>
        <v>0</v>
      </c>
      <c r="T37" s="14">
        <f ca="1">+'Produkt 3'!U91</f>
        <v>0</v>
      </c>
      <c r="U37" s="14">
        <f ca="1">+'Produkt 3'!V91</f>
        <v>0</v>
      </c>
      <c r="V37" s="14">
        <f ca="1">+'Produkt 3'!W91</f>
        <v>0</v>
      </c>
      <c r="W37" s="14">
        <f ca="1">+'Produkt 3'!X91</f>
        <v>0</v>
      </c>
      <c r="X37" s="14">
        <f ca="1">+'Produkt 3'!Y91</f>
        <v>0</v>
      </c>
      <c r="Y37" s="14">
        <f ca="1">+'Produkt 3'!Z91</f>
        <v>0</v>
      </c>
      <c r="Z37" s="14">
        <f ca="1">+'Produkt 3'!AA91</f>
        <v>0</v>
      </c>
      <c r="AA37" s="14">
        <f ca="1">+'Produkt 3'!AB91</f>
        <v>0</v>
      </c>
      <c r="AB37" s="14">
        <f ca="1">+'Produkt 3'!AC91</f>
        <v>0</v>
      </c>
      <c r="AC37" s="14">
        <f ca="1">+'Produkt 3'!AD91</f>
        <v>0</v>
      </c>
      <c r="AD37" s="14">
        <f ca="1">+'Produkt 3'!AE91</f>
        <v>0</v>
      </c>
      <c r="AE37" s="14">
        <f ca="1">+'Produkt 3'!AF91</f>
        <v>0</v>
      </c>
      <c r="AF37" s="14">
        <f ca="1">+'Produkt 3'!AG91</f>
        <v>0</v>
      </c>
      <c r="AG37" s="14">
        <f ca="1">+'Produkt 3'!AH91</f>
        <v>0</v>
      </c>
      <c r="AH37" s="14">
        <f ca="1">+'Produkt 3'!AI91</f>
        <v>0</v>
      </c>
      <c r="AI37" s="14">
        <f ca="1">+'Produkt 3'!AJ91</f>
        <v>0</v>
      </c>
      <c r="AJ37" s="14">
        <f ca="1">+'Produkt 3'!AK91</f>
        <v>0</v>
      </c>
      <c r="AK37" s="14">
        <f ca="1">+'Produkt 3'!AL91</f>
        <v>0</v>
      </c>
      <c r="AL37" s="14">
        <f ca="1">+'Produkt 3'!AM91</f>
        <v>0</v>
      </c>
      <c r="AM37" s="14">
        <f ca="1">+'Produkt 3'!AN91</f>
        <v>0</v>
      </c>
      <c r="AN37" s="14">
        <f ca="1">+'Produkt 3'!AO91</f>
        <v>0</v>
      </c>
      <c r="AO37" s="14">
        <f ca="1">+'Produkt 3'!AP91</f>
        <v>0</v>
      </c>
      <c r="AP37" s="14">
        <f ca="1">+'Produkt 3'!AQ91</f>
        <v>0</v>
      </c>
      <c r="AQ37" s="14">
        <f ca="1">+'Produkt 3'!AR91</f>
        <v>0</v>
      </c>
      <c r="AR37" s="14">
        <f ca="1">+'Produkt 3'!AS91</f>
        <v>0</v>
      </c>
      <c r="AS37" s="14">
        <f ca="1">+'Produkt 3'!AT91</f>
        <v>0</v>
      </c>
      <c r="AT37" s="14">
        <f ca="1">+'Produkt 3'!AU91</f>
        <v>0</v>
      </c>
      <c r="AU37" s="14">
        <f ca="1">+'Produkt 3'!AV91</f>
        <v>0</v>
      </c>
      <c r="AV37" s="14">
        <f ca="1">+'Produkt 3'!AW91</f>
        <v>0</v>
      </c>
      <c r="AW37" s="14">
        <f ca="1">+'Produkt 3'!AX91</f>
        <v>0</v>
      </c>
      <c r="AX37" s="14">
        <f ca="1">+'Produkt 3'!AY91</f>
        <v>0</v>
      </c>
      <c r="AY37" s="14">
        <f ca="1">+'Produkt 3'!AZ91</f>
        <v>0</v>
      </c>
      <c r="AZ37" s="14">
        <f ca="1">+'Produkt 3'!BA91</f>
        <v>0</v>
      </c>
      <c r="BA37" s="14">
        <f ca="1">+'Produkt 3'!BB91</f>
        <v>0</v>
      </c>
      <c r="BB37" s="14">
        <f ca="1">+'Produkt 3'!BC91</f>
        <v>0</v>
      </c>
    </row>
    <row r="38" spans="1:55" x14ac:dyDescent="0.3">
      <c r="A38" s="13">
        <f>+Voraussetzung!B10</f>
        <v>0</v>
      </c>
      <c r="B38" s="34">
        <f>+Eröffnungsbilanz!F52</f>
        <v>0</v>
      </c>
      <c r="C38" s="14">
        <f ca="1">+'Produkt 4'!D91</f>
        <v>0</v>
      </c>
      <c r="D38" s="14">
        <f ca="1">+'Produkt 4'!E91</f>
        <v>0</v>
      </c>
      <c r="E38" s="14">
        <f ca="1">+'Produkt 4'!F91</f>
        <v>0</v>
      </c>
      <c r="F38" s="14">
        <f ca="1">+'Produkt 4'!G91</f>
        <v>0</v>
      </c>
      <c r="G38" s="14">
        <f ca="1">+'Produkt 4'!H91</f>
        <v>0</v>
      </c>
      <c r="H38" s="14">
        <f ca="1">+'Produkt 4'!I91</f>
        <v>0</v>
      </c>
      <c r="I38" s="14">
        <f ca="1">+'Produkt 4'!J91</f>
        <v>0</v>
      </c>
      <c r="J38" s="14">
        <f ca="1">+'Produkt 4'!K91</f>
        <v>0</v>
      </c>
      <c r="K38" s="14">
        <f ca="1">+'Produkt 4'!L91</f>
        <v>0</v>
      </c>
      <c r="L38" s="14">
        <f ca="1">+'Produkt 4'!M91</f>
        <v>0</v>
      </c>
      <c r="M38" s="14">
        <f ca="1">+'Produkt 4'!N91</f>
        <v>0</v>
      </c>
      <c r="N38" s="14">
        <f ca="1">+'Produkt 4'!O91</f>
        <v>0</v>
      </c>
      <c r="O38" s="14">
        <f ca="1">+'Produkt 4'!P91</f>
        <v>0</v>
      </c>
      <c r="P38" s="14">
        <f ca="1">+'Produkt 4'!Q91</f>
        <v>0</v>
      </c>
      <c r="Q38" s="14">
        <f ca="1">+'Produkt 4'!R91</f>
        <v>0</v>
      </c>
      <c r="R38" s="14">
        <f ca="1">+'Produkt 4'!S91</f>
        <v>0</v>
      </c>
      <c r="S38" s="14">
        <f ca="1">+'Produkt 4'!T91</f>
        <v>0</v>
      </c>
      <c r="T38" s="14">
        <f ca="1">+'Produkt 4'!U91</f>
        <v>0</v>
      </c>
      <c r="U38" s="14">
        <f ca="1">+'Produkt 4'!V91</f>
        <v>0</v>
      </c>
      <c r="V38" s="14">
        <f ca="1">+'Produkt 4'!W91</f>
        <v>0</v>
      </c>
      <c r="W38" s="14">
        <f ca="1">+'Produkt 4'!X91</f>
        <v>0</v>
      </c>
      <c r="X38" s="14">
        <f ca="1">+'Produkt 4'!Y91</f>
        <v>0</v>
      </c>
      <c r="Y38" s="14">
        <f ca="1">+'Produkt 4'!Z91</f>
        <v>0</v>
      </c>
      <c r="Z38" s="14">
        <f ca="1">+'Produkt 4'!AA91</f>
        <v>0</v>
      </c>
      <c r="AA38" s="14">
        <f ca="1">+'Produkt 4'!AB91</f>
        <v>0</v>
      </c>
      <c r="AB38" s="14">
        <f ca="1">+'Produkt 4'!AC91</f>
        <v>0</v>
      </c>
      <c r="AC38" s="14">
        <f ca="1">+'Produkt 4'!AD91</f>
        <v>0</v>
      </c>
      <c r="AD38" s="14">
        <f ca="1">+'Produkt 4'!AE91</f>
        <v>0</v>
      </c>
      <c r="AE38" s="14">
        <f ca="1">+'Produkt 4'!AF91</f>
        <v>0</v>
      </c>
      <c r="AF38" s="14">
        <f ca="1">+'Produkt 4'!AG91</f>
        <v>0</v>
      </c>
      <c r="AG38" s="14">
        <f ca="1">+'Produkt 4'!AH91</f>
        <v>0</v>
      </c>
      <c r="AH38" s="14">
        <f ca="1">+'Produkt 4'!AI91</f>
        <v>0</v>
      </c>
      <c r="AI38" s="14">
        <f ca="1">+'Produkt 4'!AJ91</f>
        <v>0</v>
      </c>
      <c r="AJ38" s="14">
        <f ca="1">+'Produkt 4'!AK91</f>
        <v>0</v>
      </c>
      <c r="AK38" s="14">
        <f ca="1">+'Produkt 4'!AL91</f>
        <v>0</v>
      </c>
      <c r="AL38" s="14">
        <f ca="1">+'Produkt 4'!AM91</f>
        <v>0</v>
      </c>
      <c r="AM38" s="14">
        <f ca="1">+'Produkt 4'!AN91</f>
        <v>0</v>
      </c>
      <c r="AN38" s="14">
        <f ca="1">+'Produkt 4'!AO91</f>
        <v>0</v>
      </c>
      <c r="AO38" s="14">
        <f ca="1">+'Produkt 4'!AP91</f>
        <v>0</v>
      </c>
      <c r="AP38" s="14">
        <f ca="1">+'Produkt 4'!AQ91</f>
        <v>0</v>
      </c>
      <c r="AQ38" s="14">
        <f ca="1">+'Produkt 4'!AR91</f>
        <v>0</v>
      </c>
      <c r="AR38" s="14">
        <f ca="1">+'Produkt 4'!AS91</f>
        <v>0</v>
      </c>
      <c r="AS38" s="14">
        <f ca="1">+'Produkt 4'!AT91</f>
        <v>0</v>
      </c>
      <c r="AT38" s="14">
        <f ca="1">+'Produkt 4'!AU91</f>
        <v>0</v>
      </c>
      <c r="AU38" s="14">
        <f ca="1">+'Produkt 4'!AV91</f>
        <v>0</v>
      </c>
      <c r="AV38" s="14">
        <f ca="1">+'Produkt 4'!AW91</f>
        <v>0</v>
      </c>
      <c r="AW38" s="14">
        <f ca="1">+'Produkt 4'!AX91</f>
        <v>0</v>
      </c>
      <c r="AX38" s="14">
        <f ca="1">+'Produkt 4'!AY91</f>
        <v>0</v>
      </c>
      <c r="AY38" s="14">
        <f ca="1">+'Produkt 4'!AZ91</f>
        <v>0</v>
      </c>
      <c r="AZ38" s="14">
        <f ca="1">+'Produkt 4'!BA91</f>
        <v>0</v>
      </c>
      <c r="BA38" s="14">
        <f ca="1">+'Produkt 4'!BB91</f>
        <v>0</v>
      </c>
      <c r="BB38" s="14">
        <f ca="1">+'Produkt 4'!BC91</f>
        <v>0</v>
      </c>
    </row>
    <row r="39" spans="1:55" x14ac:dyDescent="0.3">
      <c r="A39" s="13">
        <f>+Voraussetzung!B11</f>
        <v>0</v>
      </c>
      <c r="B39" s="34">
        <f>+Eröffnungsbilanz!F53</f>
        <v>0</v>
      </c>
      <c r="C39" s="14">
        <f ca="1">+'Produkt 5'!D91</f>
        <v>0</v>
      </c>
      <c r="D39" s="14">
        <f ca="1">+'Produkt 5'!E91</f>
        <v>0</v>
      </c>
      <c r="E39" s="14">
        <f ca="1">+'Produkt 5'!F91</f>
        <v>0</v>
      </c>
      <c r="F39" s="14">
        <f ca="1">+'Produkt 5'!G91</f>
        <v>0</v>
      </c>
      <c r="G39" s="14">
        <f ca="1">+'Produkt 5'!H91</f>
        <v>0</v>
      </c>
      <c r="H39" s="14">
        <f ca="1">+'Produkt 5'!I91</f>
        <v>0</v>
      </c>
      <c r="I39" s="14">
        <f ca="1">+'Produkt 5'!J91</f>
        <v>0</v>
      </c>
      <c r="J39" s="14">
        <f ca="1">+'Produkt 5'!K91</f>
        <v>0</v>
      </c>
      <c r="K39" s="14">
        <f ca="1">+'Produkt 5'!L91</f>
        <v>0</v>
      </c>
      <c r="L39" s="14">
        <f ca="1">+'Produkt 5'!M91</f>
        <v>0</v>
      </c>
      <c r="M39" s="14">
        <f ca="1">+'Produkt 5'!N91</f>
        <v>0</v>
      </c>
      <c r="N39" s="14">
        <f ca="1">+'Produkt 5'!O91</f>
        <v>0</v>
      </c>
      <c r="O39" s="14">
        <f ca="1">+'Produkt 5'!P91</f>
        <v>0</v>
      </c>
      <c r="P39" s="14">
        <f ca="1">+'Produkt 5'!Q91</f>
        <v>0</v>
      </c>
      <c r="Q39" s="14">
        <f ca="1">+'Produkt 5'!R91</f>
        <v>0</v>
      </c>
      <c r="R39" s="14">
        <f ca="1">+'Produkt 5'!S91</f>
        <v>0</v>
      </c>
      <c r="S39" s="14">
        <f ca="1">+'Produkt 5'!T91</f>
        <v>0</v>
      </c>
      <c r="T39" s="14">
        <f ca="1">+'Produkt 5'!U91</f>
        <v>0</v>
      </c>
      <c r="U39" s="14">
        <f ca="1">+'Produkt 5'!V91</f>
        <v>0</v>
      </c>
      <c r="V39" s="14">
        <f ca="1">+'Produkt 5'!W91</f>
        <v>0</v>
      </c>
      <c r="W39" s="14">
        <f ca="1">+'Produkt 5'!X91</f>
        <v>0</v>
      </c>
      <c r="X39" s="14">
        <f ca="1">+'Produkt 5'!Y91</f>
        <v>0</v>
      </c>
      <c r="Y39" s="14">
        <f ca="1">+'Produkt 5'!Z91</f>
        <v>0</v>
      </c>
      <c r="Z39" s="14">
        <f ca="1">+'Produkt 5'!AA91</f>
        <v>0</v>
      </c>
      <c r="AA39" s="14">
        <f ca="1">+'Produkt 5'!AB91</f>
        <v>0</v>
      </c>
      <c r="AB39" s="14">
        <f ca="1">+'Produkt 5'!AC91</f>
        <v>0</v>
      </c>
      <c r="AC39" s="14">
        <f ca="1">+'Produkt 5'!AD91</f>
        <v>0</v>
      </c>
      <c r="AD39" s="14">
        <f ca="1">+'Produkt 5'!AE91</f>
        <v>0</v>
      </c>
      <c r="AE39" s="14">
        <f ca="1">+'Produkt 5'!AF91</f>
        <v>0</v>
      </c>
      <c r="AF39" s="14">
        <f ca="1">+'Produkt 5'!AG91</f>
        <v>0</v>
      </c>
      <c r="AG39" s="14">
        <f ca="1">+'Produkt 5'!AH91</f>
        <v>0</v>
      </c>
      <c r="AH39" s="14">
        <f ca="1">+'Produkt 5'!AI91</f>
        <v>0</v>
      </c>
      <c r="AI39" s="14">
        <f ca="1">+'Produkt 5'!AJ91</f>
        <v>0</v>
      </c>
      <c r="AJ39" s="14">
        <f ca="1">+'Produkt 5'!AK91</f>
        <v>0</v>
      </c>
      <c r="AK39" s="14">
        <f ca="1">+'Produkt 5'!AL91</f>
        <v>0</v>
      </c>
      <c r="AL39" s="14">
        <f ca="1">+'Produkt 5'!AM91</f>
        <v>0</v>
      </c>
      <c r="AM39" s="14">
        <f ca="1">+'Produkt 5'!AN91</f>
        <v>0</v>
      </c>
      <c r="AN39" s="14">
        <f ca="1">+'Produkt 5'!AO91</f>
        <v>0</v>
      </c>
      <c r="AO39" s="14">
        <f ca="1">+'Produkt 5'!AP91</f>
        <v>0</v>
      </c>
      <c r="AP39" s="14">
        <f ca="1">+'Produkt 5'!AQ91</f>
        <v>0</v>
      </c>
      <c r="AQ39" s="14">
        <f ca="1">+'Produkt 5'!AR91</f>
        <v>0</v>
      </c>
      <c r="AR39" s="14">
        <f ca="1">+'Produkt 5'!AS91</f>
        <v>0</v>
      </c>
      <c r="AS39" s="14">
        <f ca="1">+'Produkt 5'!AT91</f>
        <v>0</v>
      </c>
      <c r="AT39" s="14">
        <f ca="1">+'Produkt 5'!AU91</f>
        <v>0</v>
      </c>
      <c r="AU39" s="14">
        <f ca="1">+'Produkt 5'!AV91</f>
        <v>0</v>
      </c>
      <c r="AV39" s="14">
        <f ca="1">+'Produkt 5'!AW91</f>
        <v>0</v>
      </c>
      <c r="AW39" s="14">
        <f ca="1">+'Produkt 5'!AX91</f>
        <v>0</v>
      </c>
      <c r="AX39" s="14">
        <f ca="1">+'Produkt 5'!AY91</f>
        <v>0</v>
      </c>
      <c r="AY39" s="14">
        <f ca="1">+'Produkt 5'!AZ91</f>
        <v>0</v>
      </c>
      <c r="AZ39" s="14">
        <f ca="1">+'Produkt 5'!BA91</f>
        <v>0</v>
      </c>
      <c r="BA39" s="14">
        <f ca="1">+'Produkt 5'!BB91</f>
        <v>0</v>
      </c>
      <c r="BB39" s="14">
        <f ca="1">+'Produkt 5'!BC91</f>
        <v>0</v>
      </c>
    </row>
    <row r="40" spans="1:55" x14ac:dyDescent="0.3">
      <c r="A40" s="13">
        <f>+Voraussetzung!B12</f>
        <v>0</v>
      </c>
      <c r="B40" s="34">
        <f>+Eröffnungsbilanz!F54</f>
        <v>0</v>
      </c>
      <c r="C40" s="14">
        <f ca="1">+'Product 6'!D91</f>
        <v>0</v>
      </c>
      <c r="D40" s="14">
        <f ca="1">+'Product 6'!E91</f>
        <v>0</v>
      </c>
      <c r="E40" s="14">
        <f ca="1">+'Product 6'!F91</f>
        <v>0</v>
      </c>
      <c r="F40" s="14">
        <f ca="1">+'Product 6'!G91</f>
        <v>0</v>
      </c>
      <c r="G40" s="14">
        <f ca="1">+'Product 6'!H91</f>
        <v>0</v>
      </c>
      <c r="H40" s="14">
        <f ca="1">+'Product 6'!I91</f>
        <v>0</v>
      </c>
      <c r="I40" s="14">
        <f ca="1">+'Product 6'!J91</f>
        <v>0</v>
      </c>
      <c r="J40" s="14">
        <f ca="1">+'Product 6'!K91</f>
        <v>0</v>
      </c>
      <c r="K40" s="14">
        <f ca="1">+'Product 6'!L91</f>
        <v>0</v>
      </c>
      <c r="L40" s="14">
        <f ca="1">+'Product 6'!M91</f>
        <v>0</v>
      </c>
      <c r="M40" s="14">
        <f ca="1">+'Product 6'!N91</f>
        <v>0</v>
      </c>
      <c r="N40" s="14">
        <f ca="1">+'Product 6'!O91</f>
        <v>0</v>
      </c>
      <c r="O40" s="14">
        <f ca="1">+'Product 6'!P91</f>
        <v>0</v>
      </c>
      <c r="P40" s="14">
        <f ca="1">+'Product 6'!Q91</f>
        <v>0</v>
      </c>
      <c r="Q40" s="14">
        <f ca="1">+'Product 6'!R91</f>
        <v>0</v>
      </c>
      <c r="R40" s="14">
        <f ca="1">+'Product 6'!S91</f>
        <v>0</v>
      </c>
      <c r="S40" s="14">
        <f ca="1">+'Product 6'!T91</f>
        <v>0</v>
      </c>
      <c r="T40" s="14">
        <f ca="1">+'Product 6'!U91</f>
        <v>0</v>
      </c>
      <c r="U40" s="14">
        <f ca="1">+'Product 6'!V91</f>
        <v>0</v>
      </c>
      <c r="V40" s="14">
        <f ca="1">+'Product 6'!W91</f>
        <v>0</v>
      </c>
      <c r="W40" s="14">
        <f ca="1">+'Product 6'!X91</f>
        <v>0</v>
      </c>
      <c r="X40" s="14">
        <f ca="1">+'Product 6'!Y91</f>
        <v>0</v>
      </c>
      <c r="Y40" s="14">
        <f ca="1">+'Product 6'!Z91</f>
        <v>0</v>
      </c>
      <c r="Z40" s="14">
        <f ca="1">+'Product 6'!AA91</f>
        <v>0</v>
      </c>
      <c r="AA40" s="14">
        <f ca="1">+'Product 6'!AB91</f>
        <v>0</v>
      </c>
      <c r="AB40" s="14">
        <f ca="1">+'Product 6'!AC91</f>
        <v>0</v>
      </c>
      <c r="AC40" s="14">
        <f ca="1">+'Product 6'!AD91</f>
        <v>0</v>
      </c>
      <c r="AD40" s="14">
        <f ca="1">+'Product 6'!AE91</f>
        <v>0</v>
      </c>
      <c r="AE40" s="14">
        <f ca="1">+'Product 6'!AF91</f>
        <v>0</v>
      </c>
      <c r="AF40" s="14">
        <f ca="1">+'Product 6'!AG91</f>
        <v>0</v>
      </c>
      <c r="AG40" s="14">
        <f ca="1">+'Product 6'!AH91</f>
        <v>0</v>
      </c>
      <c r="AH40" s="14">
        <f ca="1">+'Product 6'!AI91</f>
        <v>0</v>
      </c>
      <c r="AI40" s="14">
        <f ca="1">+'Product 6'!AJ91</f>
        <v>0</v>
      </c>
      <c r="AJ40" s="14">
        <f ca="1">+'Product 6'!AK91</f>
        <v>0</v>
      </c>
      <c r="AK40" s="14">
        <f ca="1">+'Product 6'!AL91</f>
        <v>0</v>
      </c>
      <c r="AL40" s="14">
        <f ca="1">+'Product 6'!AM91</f>
        <v>0</v>
      </c>
      <c r="AM40" s="14">
        <f ca="1">+'Product 6'!AN91</f>
        <v>0</v>
      </c>
      <c r="AN40" s="14">
        <f ca="1">+'Product 6'!AO91</f>
        <v>0</v>
      </c>
      <c r="AO40" s="14">
        <f ca="1">+'Product 6'!AP91</f>
        <v>0</v>
      </c>
      <c r="AP40" s="14">
        <f ca="1">+'Product 6'!AQ91</f>
        <v>0</v>
      </c>
      <c r="AQ40" s="14">
        <f ca="1">+'Product 6'!AR91</f>
        <v>0</v>
      </c>
      <c r="AR40" s="14">
        <f ca="1">+'Product 6'!AS91</f>
        <v>0</v>
      </c>
      <c r="AS40" s="14">
        <f ca="1">+'Product 6'!AT91</f>
        <v>0</v>
      </c>
      <c r="AT40" s="14">
        <f ca="1">+'Product 6'!AU91</f>
        <v>0</v>
      </c>
      <c r="AU40" s="14">
        <f ca="1">+'Product 6'!AV91</f>
        <v>0</v>
      </c>
      <c r="AV40" s="14">
        <f ca="1">+'Product 6'!AW91</f>
        <v>0</v>
      </c>
      <c r="AW40" s="14">
        <f ca="1">+'Product 6'!AX91</f>
        <v>0</v>
      </c>
      <c r="AX40" s="14">
        <f ca="1">+'Product 6'!AY91</f>
        <v>0</v>
      </c>
      <c r="AY40" s="14">
        <f ca="1">+'Product 6'!AZ91</f>
        <v>0</v>
      </c>
      <c r="AZ40" s="14">
        <f ca="1">+'Product 6'!BA91</f>
        <v>0</v>
      </c>
      <c r="BA40" s="14">
        <f ca="1">+'Product 6'!BB91</f>
        <v>0</v>
      </c>
      <c r="BB40" s="14">
        <f ca="1">+'Product 6'!BC91</f>
        <v>0</v>
      </c>
    </row>
    <row r="41" spans="1:55" x14ac:dyDescent="0.3">
      <c r="A41" s="13">
        <f>+Voraussetzung!B13</f>
        <v>0</v>
      </c>
      <c r="B41" s="34">
        <f>+Eröffnungsbilanz!F55</f>
        <v>0</v>
      </c>
      <c r="C41" s="14">
        <f ca="1">+'Product 7'!D91</f>
        <v>0</v>
      </c>
      <c r="D41" s="14">
        <f ca="1">+'Product 7'!E91</f>
        <v>0</v>
      </c>
      <c r="E41" s="14">
        <f ca="1">+'Product 7'!F91</f>
        <v>0</v>
      </c>
      <c r="F41" s="14">
        <f ca="1">+'Product 7'!G91</f>
        <v>0</v>
      </c>
      <c r="G41" s="14">
        <f ca="1">+'Product 7'!H91</f>
        <v>0</v>
      </c>
      <c r="H41" s="14">
        <f ca="1">+'Product 7'!I91</f>
        <v>0</v>
      </c>
      <c r="I41" s="14">
        <f ca="1">+'Product 7'!J91</f>
        <v>0</v>
      </c>
      <c r="J41" s="14">
        <f ca="1">+'Product 7'!K91</f>
        <v>0</v>
      </c>
      <c r="K41" s="14">
        <f ca="1">+'Product 7'!L91</f>
        <v>0</v>
      </c>
      <c r="L41" s="14">
        <f ca="1">+'Product 7'!M91</f>
        <v>0</v>
      </c>
      <c r="M41" s="14">
        <f ca="1">+'Product 7'!N91</f>
        <v>0</v>
      </c>
      <c r="N41" s="14">
        <f ca="1">+'Product 7'!O91</f>
        <v>0</v>
      </c>
      <c r="O41" s="14">
        <f ca="1">+'Product 7'!P91</f>
        <v>0</v>
      </c>
      <c r="P41" s="14">
        <f ca="1">+'Product 7'!Q91</f>
        <v>0</v>
      </c>
      <c r="Q41" s="14">
        <f ca="1">+'Product 7'!R91</f>
        <v>0</v>
      </c>
      <c r="R41" s="14">
        <f ca="1">+'Product 7'!S91</f>
        <v>0</v>
      </c>
      <c r="S41" s="14">
        <f ca="1">+'Product 7'!T91</f>
        <v>0</v>
      </c>
      <c r="T41" s="14">
        <f ca="1">+'Product 7'!U91</f>
        <v>0</v>
      </c>
      <c r="U41" s="14">
        <f ca="1">+'Product 7'!V91</f>
        <v>0</v>
      </c>
      <c r="V41" s="14">
        <f ca="1">+'Product 7'!W91</f>
        <v>0</v>
      </c>
      <c r="W41" s="14">
        <f ca="1">+'Product 7'!X91</f>
        <v>0</v>
      </c>
      <c r="X41" s="14">
        <f ca="1">+'Product 7'!Y91</f>
        <v>0</v>
      </c>
      <c r="Y41" s="14">
        <f ca="1">+'Product 7'!Z91</f>
        <v>0</v>
      </c>
      <c r="Z41" s="14">
        <f ca="1">+'Product 7'!AA91</f>
        <v>0</v>
      </c>
      <c r="AA41" s="14">
        <f ca="1">+'Product 7'!AB91</f>
        <v>0</v>
      </c>
      <c r="AB41" s="14">
        <f ca="1">+'Product 7'!AC91</f>
        <v>0</v>
      </c>
      <c r="AC41" s="14">
        <f ca="1">+'Product 7'!AD91</f>
        <v>0</v>
      </c>
      <c r="AD41" s="14">
        <f ca="1">+'Product 7'!AE91</f>
        <v>0</v>
      </c>
      <c r="AE41" s="14">
        <f ca="1">+'Product 7'!AF91</f>
        <v>0</v>
      </c>
      <c r="AF41" s="14">
        <f ca="1">+'Product 7'!AG91</f>
        <v>0</v>
      </c>
      <c r="AG41" s="14">
        <f ca="1">+'Product 7'!AH91</f>
        <v>0</v>
      </c>
      <c r="AH41" s="14">
        <f ca="1">+'Product 7'!AI91</f>
        <v>0</v>
      </c>
      <c r="AI41" s="14">
        <f ca="1">+'Product 7'!AJ91</f>
        <v>0</v>
      </c>
      <c r="AJ41" s="14">
        <f ca="1">+'Product 7'!AK91</f>
        <v>0</v>
      </c>
      <c r="AK41" s="14">
        <f ca="1">+'Product 7'!AL91</f>
        <v>0</v>
      </c>
      <c r="AL41" s="14">
        <f ca="1">+'Product 7'!AM91</f>
        <v>0</v>
      </c>
      <c r="AM41" s="14">
        <f ca="1">+'Product 7'!AN91</f>
        <v>0</v>
      </c>
      <c r="AN41" s="14">
        <f ca="1">+'Product 7'!AO91</f>
        <v>0</v>
      </c>
      <c r="AO41" s="14">
        <f ca="1">+'Product 7'!AP91</f>
        <v>0</v>
      </c>
      <c r="AP41" s="14">
        <f ca="1">+'Product 7'!AQ91</f>
        <v>0</v>
      </c>
      <c r="AQ41" s="14">
        <f ca="1">+'Product 7'!AR91</f>
        <v>0</v>
      </c>
      <c r="AR41" s="14">
        <f ca="1">+'Product 7'!AS91</f>
        <v>0</v>
      </c>
      <c r="AS41" s="14">
        <f ca="1">+'Product 7'!AT91</f>
        <v>0</v>
      </c>
      <c r="AT41" s="14">
        <f ca="1">+'Product 7'!AU91</f>
        <v>0</v>
      </c>
      <c r="AU41" s="14">
        <f ca="1">+'Product 7'!AV91</f>
        <v>0</v>
      </c>
      <c r="AV41" s="14">
        <f ca="1">+'Product 7'!AW91</f>
        <v>0</v>
      </c>
      <c r="AW41" s="14">
        <f ca="1">+'Product 7'!AX91</f>
        <v>0</v>
      </c>
      <c r="AX41" s="14">
        <f ca="1">+'Product 7'!AY91</f>
        <v>0</v>
      </c>
      <c r="AY41" s="14">
        <f ca="1">+'Product 7'!AZ91</f>
        <v>0</v>
      </c>
      <c r="AZ41" s="14">
        <f ca="1">+'Product 7'!BA91</f>
        <v>0</v>
      </c>
      <c r="BA41" s="14">
        <f ca="1">+'Product 7'!BB91</f>
        <v>0</v>
      </c>
      <c r="BB41" s="14">
        <f ca="1">+'Product 7'!BC91</f>
        <v>0</v>
      </c>
    </row>
    <row r="42" spans="1:55" x14ac:dyDescent="0.3">
      <c r="A42" s="13">
        <f>+Voraussetzung!B14</f>
        <v>0</v>
      </c>
      <c r="B42" s="34">
        <f>+Eröffnungsbilanz!F56</f>
        <v>0</v>
      </c>
      <c r="C42" s="14">
        <f ca="1">+'Product 8'!D91</f>
        <v>0</v>
      </c>
      <c r="D42" s="14">
        <f ca="1">+'Product 8'!E91</f>
        <v>0</v>
      </c>
      <c r="E42" s="14">
        <f ca="1">+'Product 8'!F91</f>
        <v>0</v>
      </c>
      <c r="F42" s="14">
        <f ca="1">+'Product 8'!G91</f>
        <v>0</v>
      </c>
      <c r="G42" s="14">
        <f ca="1">+'Product 8'!H91</f>
        <v>0</v>
      </c>
      <c r="H42" s="14">
        <f ca="1">+'Product 8'!I91</f>
        <v>0</v>
      </c>
      <c r="I42" s="14">
        <f ca="1">+'Product 8'!J91</f>
        <v>0</v>
      </c>
      <c r="J42" s="14">
        <f ca="1">+'Product 8'!K91</f>
        <v>0</v>
      </c>
      <c r="K42" s="14">
        <f ca="1">+'Product 8'!L91</f>
        <v>0</v>
      </c>
      <c r="L42" s="14">
        <f ca="1">+'Product 8'!M91</f>
        <v>0</v>
      </c>
      <c r="M42" s="14">
        <f ca="1">+'Product 8'!N91</f>
        <v>0</v>
      </c>
      <c r="N42" s="14">
        <f ca="1">+'Product 8'!O91</f>
        <v>0</v>
      </c>
      <c r="O42" s="14">
        <f ca="1">+'Product 8'!P91</f>
        <v>0</v>
      </c>
      <c r="P42" s="14">
        <f ca="1">+'Product 8'!Q91</f>
        <v>0</v>
      </c>
      <c r="Q42" s="14">
        <f ca="1">+'Product 8'!R91</f>
        <v>0</v>
      </c>
      <c r="R42" s="14">
        <f ca="1">+'Product 8'!S91</f>
        <v>0</v>
      </c>
      <c r="S42" s="14">
        <f ca="1">+'Product 8'!T91</f>
        <v>0</v>
      </c>
      <c r="T42" s="14">
        <f ca="1">+'Product 8'!U91</f>
        <v>0</v>
      </c>
      <c r="U42" s="14">
        <f ca="1">+'Product 8'!V91</f>
        <v>0</v>
      </c>
      <c r="V42" s="14">
        <f ca="1">+'Product 8'!W91</f>
        <v>0</v>
      </c>
      <c r="W42" s="14">
        <f ca="1">+'Product 8'!X91</f>
        <v>0</v>
      </c>
      <c r="X42" s="14">
        <f ca="1">+'Product 8'!Y91</f>
        <v>0</v>
      </c>
      <c r="Y42" s="14">
        <f ca="1">+'Product 8'!Z91</f>
        <v>0</v>
      </c>
      <c r="Z42" s="14">
        <f ca="1">+'Product 8'!AA91</f>
        <v>0</v>
      </c>
      <c r="AA42" s="14">
        <f ca="1">+'Product 8'!AB91</f>
        <v>0</v>
      </c>
      <c r="AB42" s="14">
        <f ca="1">+'Product 8'!AC91</f>
        <v>0</v>
      </c>
      <c r="AC42" s="14">
        <f ca="1">+'Product 8'!AD91</f>
        <v>0</v>
      </c>
      <c r="AD42" s="14">
        <f ca="1">+'Product 8'!AE91</f>
        <v>0</v>
      </c>
      <c r="AE42" s="14">
        <f ca="1">+'Product 8'!AF91</f>
        <v>0</v>
      </c>
      <c r="AF42" s="14">
        <f ca="1">+'Product 8'!AG91</f>
        <v>0</v>
      </c>
      <c r="AG42" s="14">
        <f ca="1">+'Product 8'!AH91</f>
        <v>0</v>
      </c>
      <c r="AH42" s="14">
        <f ca="1">+'Product 8'!AI91</f>
        <v>0</v>
      </c>
      <c r="AI42" s="14">
        <f ca="1">+'Product 8'!AJ91</f>
        <v>0</v>
      </c>
      <c r="AJ42" s="14">
        <f ca="1">+'Product 8'!AK91</f>
        <v>0</v>
      </c>
      <c r="AK42" s="14">
        <f ca="1">+'Product 8'!AL91</f>
        <v>0</v>
      </c>
      <c r="AL42" s="14">
        <f ca="1">+'Product 8'!AM91</f>
        <v>0</v>
      </c>
      <c r="AM42" s="14">
        <f ca="1">+'Product 8'!AN91</f>
        <v>0</v>
      </c>
      <c r="AN42" s="14">
        <f ca="1">+'Product 8'!AO91</f>
        <v>0</v>
      </c>
      <c r="AO42" s="14">
        <f ca="1">+'Product 8'!AP91</f>
        <v>0</v>
      </c>
      <c r="AP42" s="14">
        <f ca="1">+'Product 8'!AQ91</f>
        <v>0</v>
      </c>
      <c r="AQ42" s="14">
        <f ca="1">+'Product 8'!AR91</f>
        <v>0</v>
      </c>
      <c r="AR42" s="14">
        <f ca="1">+'Product 8'!AS91</f>
        <v>0</v>
      </c>
      <c r="AS42" s="14">
        <f ca="1">+'Product 8'!AT91</f>
        <v>0</v>
      </c>
      <c r="AT42" s="14">
        <f ca="1">+'Product 8'!AU91</f>
        <v>0</v>
      </c>
      <c r="AU42" s="14">
        <f ca="1">+'Product 8'!AV91</f>
        <v>0</v>
      </c>
      <c r="AV42" s="14">
        <f ca="1">+'Product 8'!AW91</f>
        <v>0</v>
      </c>
      <c r="AW42" s="14">
        <f ca="1">+'Product 8'!AX91</f>
        <v>0</v>
      </c>
      <c r="AX42" s="14">
        <f ca="1">+'Product 8'!AY91</f>
        <v>0</v>
      </c>
      <c r="AY42" s="14">
        <f ca="1">+'Product 8'!AZ91</f>
        <v>0</v>
      </c>
      <c r="AZ42" s="14">
        <f ca="1">+'Product 8'!BA91</f>
        <v>0</v>
      </c>
      <c r="BA42" s="14">
        <f ca="1">+'Product 8'!BB91</f>
        <v>0</v>
      </c>
      <c r="BB42" s="14">
        <f ca="1">+'Product 8'!BC91</f>
        <v>0</v>
      </c>
    </row>
    <row r="43" spans="1:55" x14ac:dyDescent="0.3">
      <c r="A43" s="13">
        <f>+Voraussetzung!B15</f>
        <v>0</v>
      </c>
      <c r="B43" s="34">
        <f>+Eröffnungsbilanz!F57</f>
        <v>0</v>
      </c>
      <c r="C43" s="14">
        <f ca="1">+'Product 9'!D91</f>
        <v>0</v>
      </c>
      <c r="D43" s="14">
        <f ca="1">+'Product 9'!E91</f>
        <v>0</v>
      </c>
      <c r="E43" s="14">
        <f ca="1">+'Product 9'!F91</f>
        <v>0</v>
      </c>
      <c r="F43" s="14">
        <f ca="1">+'Product 9'!G91</f>
        <v>0</v>
      </c>
      <c r="G43" s="14">
        <f ca="1">+'Product 9'!H91</f>
        <v>0</v>
      </c>
      <c r="H43" s="14">
        <f ca="1">+'Product 9'!I91</f>
        <v>0</v>
      </c>
      <c r="I43" s="14">
        <f ca="1">+'Product 9'!J91</f>
        <v>0</v>
      </c>
      <c r="J43" s="14">
        <f ca="1">+'Product 9'!K91</f>
        <v>0</v>
      </c>
      <c r="K43" s="14">
        <f ca="1">+'Product 9'!L91</f>
        <v>0</v>
      </c>
      <c r="L43" s="14">
        <f ca="1">+'Product 9'!M91</f>
        <v>0</v>
      </c>
      <c r="M43" s="14">
        <f ca="1">+'Product 9'!N91</f>
        <v>0</v>
      </c>
      <c r="N43" s="14">
        <f ca="1">+'Product 9'!O91</f>
        <v>0</v>
      </c>
      <c r="O43" s="14">
        <f ca="1">+'Product 9'!P91</f>
        <v>0</v>
      </c>
      <c r="P43" s="14">
        <f ca="1">+'Product 9'!Q91</f>
        <v>0</v>
      </c>
      <c r="Q43" s="14">
        <f ca="1">+'Product 9'!R91</f>
        <v>0</v>
      </c>
      <c r="R43" s="14">
        <f ca="1">+'Product 9'!S91</f>
        <v>0</v>
      </c>
      <c r="S43" s="14">
        <f ca="1">+'Product 9'!T91</f>
        <v>0</v>
      </c>
      <c r="T43" s="14">
        <f ca="1">+'Product 9'!U91</f>
        <v>0</v>
      </c>
      <c r="U43" s="14">
        <f ca="1">+'Product 9'!V91</f>
        <v>0</v>
      </c>
      <c r="V43" s="14">
        <f ca="1">+'Product 9'!W91</f>
        <v>0</v>
      </c>
      <c r="W43" s="14">
        <f ca="1">+'Product 9'!X91</f>
        <v>0</v>
      </c>
      <c r="X43" s="14">
        <f ca="1">+'Product 9'!Y91</f>
        <v>0</v>
      </c>
      <c r="Y43" s="14">
        <f ca="1">+'Product 9'!Z91</f>
        <v>0</v>
      </c>
      <c r="Z43" s="14">
        <f ca="1">+'Product 9'!AA91</f>
        <v>0</v>
      </c>
      <c r="AA43" s="14">
        <f ca="1">+'Product 9'!AB91</f>
        <v>0</v>
      </c>
      <c r="AB43" s="14">
        <f ca="1">+'Product 9'!AC91</f>
        <v>0</v>
      </c>
      <c r="AC43" s="14">
        <f ca="1">+'Product 9'!AD91</f>
        <v>0</v>
      </c>
      <c r="AD43" s="14">
        <f ca="1">+'Product 9'!AE91</f>
        <v>0</v>
      </c>
      <c r="AE43" s="14">
        <f ca="1">+'Product 9'!AF91</f>
        <v>0</v>
      </c>
      <c r="AF43" s="14">
        <f ca="1">+'Product 9'!AG91</f>
        <v>0</v>
      </c>
      <c r="AG43" s="14">
        <f ca="1">+'Product 9'!AH91</f>
        <v>0</v>
      </c>
      <c r="AH43" s="14">
        <f ca="1">+'Product 9'!AI91</f>
        <v>0</v>
      </c>
      <c r="AI43" s="14">
        <f ca="1">+'Product 9'!AJ91</f>
        <v>0</v>
      </c>
      <c r="AJ43" s="14">
        <f ca="1">+'Product 9'!AK91</f>
        <v>0</v>
      </c>
      <c r="AK43" s="14">
        <f ca="1">+'Product 9'!AL91</f>
        <v>0</v>
      </c>
      <c r="AL43" s="14">
        <f ca="1">+'Product 9'!AM91</f>
        <v>0</v>
      </c>
      <c r="AM43" s="14">
        <f ca="1">+'Product 9'!AN91</f>
        <v>0</v>
      </c>
      <c r="AN43" s="14">
        <f ca="1">+'Product 9'!AO91</f>
        <v>0</v>
      </c>
      <c r="AO43" s="14">
        <f ca="1">+'Product 9'!AP91</f>
        <v>0</v>
      </c>
      <c r="AP43" s="14">
        <f ca="1">+'Product 9'!AQ91</f>
        <v>0</v>
      </c>
      <c r="AQ43" s="14">
        <f ca="1">+'Product 9'!AR91</f>
        <v>0</v>
      </c>
      <c r="AR43" s="14">
        <f ca="1">+'Product 9'!AS91</f>
        <v>0</v>
      </c>
      <c r="AS43" s="14">
        <f ca="1">+'Product 9'!AT91</f>
        <v>0</v>
      </c>
      <c r="AT43" s="14">
        <f ca="1">+'Product 9'!AU91</f>
        <v>0</v>
      </c>
      <c r="AU43" s="14">
        <f ca="1">+'Product 9'!AV91</f>
        <v>0</v>
      </c>
      <c r="AV43" s="14">
        <f ca="1">+'Product 9'!AW91</f>
        <v>0</v>
      </c>
      <c r="AW43" s="14">
        <f ca="1">+'Product 9'!AX91</f>
        <v>0</v>
      </c>
      <c r="AX43" s="14">
        <f ca="1">+'Product 9'!AY91</f>
        <v>0</v>
      </c>
      <c r="AY43" s="14">
        <f ca="1">+'Product 9'!AZ91</f>
        <v>0</v>
      </c>
      <c r="AZ43" s="14">
        <f ca="1">+'Product 9'!BA91</f>
        <v>0</v>
      </c>
      <c r="BA43" s="14">
        <f ca="1">+'Product 9'!BB91</f>
        <v>0</v>
      </c>
      <c r="BB43" s="14">
        <f ca="1">+'Product 9'!BC91</f>
        <v>0</v>
      </c>
    </row>
    <row r="44" spans="1:55" x14ac:dyDescent="0.3">
      <c r="A44" s="13">
        <f>+Voraussetzung!B16</f>
        <v>0</v>
      </c>
      <c r="B44" s="34">
        <f>+Eröffnungsbilanz!F58</f>
        <v>0</v>
      </c>
      <c r="C44" s="14">
        <f ca="1">+'Product 10'!D91</f>
        <v>0</v>
      </c>
      <c r="D44" s="14">
        <f ca="1">+'Product 10'!E91</f>
        <v>0</v>
      </c>
      <c r="E44" s="14">
        <f ca="1">+'Product 10'!F91</f>
        <v>0</v>
      </c>
      <c r="F44" s="14">
        <f ca="1">+'Product 10'!G91</f>
        <v>0</v>
      </c>
      <c r="G44" s="14">
        <f ca="1">+'Product 10'!H91</f>
        <v>0</v>
      </c>
      <c r="H44" s="14">
        <f ca="1">+'Product 10'!I91</f>
        <v>0</v>
      </c>
      <c r="I44" s="14">
        <f ca="1">+'Product 10'!J91</f>
        <v>0</v>
      </c>
      <c r="J44" s="14">
        <f ca="1">+'Product 10'!K91</f>
        <v>0</v>
      </c>
      <c r="K44" s="14">
        <f ca="1">+'Product 10'!L91</f>
        <v>0</v>
      </c>
      <c r="L44" s="14">
        <f ca="1">+'Product 10'!M91</f>
        <v>0</v>
      </c>
      <c r="M44" s="14">
        <f ca="1">+'Product 10'!N91</f>
        <v>0</v>
      </c>
      <c r="N44" s="14">
        <f ca="1">+'Product 10'!O91</f>
        <v>0</v>
      </c>
      <c r="O44" s="14">
        <f ca="1">+'Product 10'!P91</f>
        <v>0</v>
      </c>
      <c r="P44" s="14">
        <f ca="1">+'Product 10'!Q91</f>
        <v>0</v>
      </c>
      <c r="Q44" s="14">
        <f ca="1">+'Product 10'!R91</f>
        <v>0</v>
      </c>
      <c r="R44" s="14">
        <f ca="1">+'Product 10'!S91</f>
        <v>0</v>
      </c>
      <c r="S44" s="14">
        <f ca="1">+'Product 10'!T91</f>
        <v>0</v>
      </c>
      <c r="T44" s="14">
        <f ca="1">+'Product 10'!U91</f>
        <v>0</v>
      </c>
      <c r="U44" s="14">
        <f ca="1">+'Product 10'!V91</f>
        <v>0</v>
      </c>
      <c r="V44" s="14">
        <f ca="1">+'Product 10'!W91</f>
        <v>0</v>
      </c>
      <c r="W44" s="14">
        <f ca="1">+'Product 10'!X91</f>
        <v>0</v>
      </c>
      <c r="X44" s="14">
        <f ca="1">+'Product 10'!Y91</f>
        <v>0</v>
      </c>
      <c r="Y44" s="14">
        <f ca="1">+'Product 10'!Z91</f>
        <v>0</v>
      </c>
      <c r="Z44" s="14">
        <f ca="1">+'Product 10'!AA91</f>
        <v>0</v>
      </c>
      <c r="AA44" s="14">
        <f ca="1">+'Product 10'!AB91</f>
        <v>0</v>
      </c>
      <c r="AB44" s="14">
        <f ca="1">+'Product 10'!AC91</f>
        <v>0</v>
      </c>
      <c r="AC44" s="14">
        <f ca="1">+'Product 10'!AD91</f>
        <v>0</v>
      </c>
      <c r="AD44" s="14">
        <f ca="1">+'Product 10'!AE91</f>
        <v>0</v>
      </c>
      <c r="AE44" s="14">
        <f ca="1">+'Product 10'!AF91</f>
        <v>0</v>
      </c>
      <c r="AF44" s="14">
        <f ca="1">+'Product 10'!AG91</f>
        <v>0</v>
      </c>
      <c r="AG44" s="14">
        <f ca="1">+'Product 10'!AH91</f>
        <v>0</v>
      </c>
      <c r="AH44" s="14">
        <f ca="1">+'Product 10'!AI91</f>
        <v>0</v>
      </c>
      <c r="AI44" s="14">
        <f ca="1">+'Product 10'!AJ91</f>
        <v>0</v>
      </c>
      <c r="AJ44" s="14">
        <f ca="1">+'Product 10'!AK91</f>
        <v>0</v>
      </c>
      <c r="AK44" s="14">
        <f ca="1">+'Product 10'!AL91</f>
        <v>0</v>
      </c>
      <c r="AL44" s="14">
        <f ca="1">+'Product 10'!AM91</f>
        <v>0</v>
      </c>
      <c r="AM44" s="14">
        <f ca="1">+'Product 10'!AN91</f>
        <v>0</v>
      </c>
      <c r="AN44" s="14">
        <f ca="1">+'Product 10'!AO91</f>
        <v>0</v>
      </c>
      <c r="AO44" s="14">
        <f ca="1">+'Product 10'!AP91</f>
        <v>0</v>
      </c>
      <c r="AP44" s="14">
        <f ca="1">+'Product 10'!AQ91</f>
        <v>0</v>
      </c>
      <c r="AQ44" s="14">
        <f ca="1">+'Product 10'!AR91</f>
        <v>0</v>
      </c>
      <c r="AR44" s="14">
        <f ca="1">+'Product 10'!AS91</f>
        <v>0</v>
      </c>
      <c r="AS44" s="14">
        <f ca="1">+'Product 10'!AT91</f>
        <v>0</v>
      </c>
      <c r="AT44" s="14">
        <f ca="1">+'Product 10'!AU91</f>
        <v>0</v>
      </c>
      <c r="AU44" s="14">
        <f ca="1">+'Product 10'!AV91</f>
        <v>0</v>
      </c>
      <c r="AV44" s="14">
        <f ca="1">+'Product 10'!AW91</f>
        <v>0</v>
      </c>
      <c r="AW44" s="14">
        <f ca="1">+'Product 10'!AX91</f>
        <v>0</v>
      </c>
      <c r="AX44" s="14">
        <f ca="1">+'Product 10'!AY91</f>
        <v>0</v>
      </c>
      <c r="AY44" s="14">
        <f ca="1">+'Product 10'!AZ91</f>
        <v>0</v>
      </c>
      <c r="AZ44" s="14">
        <f ca="1">+'Product 10'!BA91</f>
        <v>0</v>
      </c>
      <c r="BA44" s="14">
        <f ca="1">+'Product 10'!BB91</f>
        <v>0</v>
      </c>
      <c r="BB44" s="14">
        <f ca="1">+'Product 10'!BC91</f>
        <v>0</v>
      </c>
      <c r="BC44" s="25">
        <f ca="1">SUM(BB35:BB59)</f>
        <v>0</v>
      </c>
    </row>
    <row r="45" spans="1:55" x14ac:dyDescent="0.3">
      <c r="A45" s="13">
        <f>+Voraussetzung!B17</f>
        <v>0</v>
      </c>
      <c r="B45" s="34">
        <f>+Eröffnungsbilanz!F59</f>
        <v>0</v>
      </c>
      <c r="C45" s="14">
        <f ca="1">+'Product 11'!D91</f>
        <v>0</v>
      </c>
      <c r="D45" s="14">
        <f ca="1">+'Product 11'!E91</f>
        <v>0</v>
      </c>
      <c r="E45" s="14">
        <f ca="1">+'Product 11'!F91</f>
        <v>0</v>
      </c>
      <c r="F45" s="14">
        <f ca="1">+'Product 11'!G91</f>
        <v>0</v>
      </c>
      <c r="G45" s="14">
        <f ca="1">+'Product 11'!H91</f>
        <v>0</v>
      </c>
      <c r="H45" s="14">
        <f ca="1">+'Product 11'!I91</f>
        <v>0</v>
      </c>
      <c r="I45" s="14">
        <f ca="1">+'Product 11'!J91</f>
        <v>0</v>
      </c>
      <c r="J45" s="14">
        <f ca="1">+'Product 11'!K91</f>
        <v>0</v>
      </c>
      <c r="K45" s="14">
        <f ca="1">+'Product 11'!L91</f>
        <v>0</v>
      </c>
      <c r="L45" s="14">
        <f ca="1">+'Product 11'!M91</f>
        <v>0</v>
      </c>
      <c r="M45" s="14">
        <f ca="1">+'Product 11'!N91</f>
        <v>0</v>
      </c>
      <c r="N45" s="14">
        <f ca="1">+'Product 11'!O91</f>
        <v>0</v>
      </c>
      <c r="O45" s="14">
        <f ca="1">+'Product 11'!P91</f>
        <v>0</v>
      </c>
      <c r="P45" s="14">
        <f ca="1">+'Product 11'!Q91</f>
        <v>0</v>
      </c>
      <c r="Q45" s="14">
        <f ca="1">+'Product 11'!R91</f>
        <v>0</v>
      </c>
      <c r="R45" s="14">
        <f ca="1">+'Product 11'!S91</f>
        <v>0</v>
      </c>
      <c r="S45" s="14">
        <f ca="1">+'Product 11'!T91</f>
        <v>0</v>
      </c>
      <c r="T45" s="14">
        <f ca="1">+'Product 11'!U91</f>
        <v>0</v>
      </c>
      <c r="U45" s="14">
        <f ca="1">+'Product 11'!V91</f>
        <v>0</v>
      </c>
      <c r="V45" s="14">
        <f ca="1">+'Product 11'!W91</f>
        <v>0</v>
      </c>
      <c r="W45" s="14">
        <f ca="1">+'Product 11'!X91</f>
        <v>0</v>
      </c>
      <c r="X45" s="14">
        <f ca="1">+'Product 11'!Y91</f>
        <v>0</v>
      </c>
      <c r="Y45" s="14">
        <f ca="1">+'Product 11'!Z91</f>
        <v>0</v>
      </c>
      <c r="Z45" s="14">
        <f ca="1">+'Product 11'!AA91</f>
        <v>0</v>
      </c>
      <c r="AA45" s="14">
        <f ca="1">+'Product 11'!AB91</f>
        <v>0</v>
      </c>
      <c r="AB45" s="14">
        <f ca="1">+'Product 11'!AC91</f>
        <v>0</v>
      </c>
      <c r="AC45" s="14">
        <f ca="1">+'Product 11'!AD91</f>
        <v>0</v>
      </c>
      <c r="AD45" s="14">
        <f ca="1">+'Product 11'!AE91</f>
        <v>0</v>
      </c>
      <c r="AE45" s="14">
        <f ca="1">+'Product 11'!AF91</f>
        <v>0</v>
      </c>
      <c r="AF45" s="14">
        <f ca="1">+'Product 11'!AG91</f>
        <v>0</v>
      </c>
      <c r="AG45" s="14">
        <f ca="1">+'Product 11'!AH91</f>
        <v>0</v>
      </c>
      <c r="AH45" s="14">
        <f ca="1">+'Product 11'!AI91</f>
        <v>0</v>
      </c>
      <c r="AI45" s="14">
        <f ca="1">+'Product 11'!AJ91</f>
        <v>0</v>
      </c>
      <c r="AJ45" s="14">
        <f ca="1">+'Product 11'!AK91</f>
        <v>0</v>
      </c>
      <c r="AK45" s="14">
        <f ca="1">+'Product 11'!AL91</f>
        <v>0</v>
      </c>
      <c r="AL45" s="14">
        <f ca="1">+'Product 11'!AM91</f>
        <v>0</v>
      </c>
      <c r="AM45" s="14">
        <f ca="1">+'Product 11'!AN91</f>
        <v>0</v>
      </c>
      <c r="AN45" s="14">
        <f ca="1">+'Product 11'!AO91</f>
        <v>0</v>
      </c>
      <c r="AO45" s="14">
        <f ca="1">+'Product 11'!AP91</f>
        <v>0</v>
      </c>
      <c r="AP45" s="14">
        <f ca="1">+'Product 11'!AQ91</f>
        <v>0</v>
      </c>
      <c r="AQ45" s="14">
        <f ca="1">+'Product 11'!AR91</f>
        <v>0</v>
      </c>
      <c r="AR45" s="14">
        <f ca="1">+'Product 11'!AS91</f>
        <v>0</v>
      </c>
      <c r="AS45" s="14">
        <f ca="1">+'Product 11'!AT91</f>
        <v>0</v>
      </c>
      <c r="AT45" s="14">
        <f ca="1">+'Product 11'!AU91</f>
        <v>0</v>
      </c>
      <c r="AU45" s="14">
        <f ca="1">+'Product 11'!AV91</f>
        <v>0</v>
      </c>
      <c r="AV45" s="14">
        <f ca="1">+'Product 11'!AW91</f>
        <v>0</v>
      </c>
      <c r="AW45" s="14">
        <f ca="1">+'Product 11'!AX91</f>
        <v>0</v>
      </c>
      <c r="AX45" s="14">
        <f ca="1">+'Product 11'!AY91</f>
        <v>0</v>
      </c>
      <c r="AY45" s="14">
        <f ca="1">+'Product 11'!AZ91</f>
        <v>0</v>
      </c>
      <c r="AZ45" s="14">
        <f ca="1">+'Product 11'!BA91</f>
        <v>0</v>
      </c>
      <c r="BA45" s="14">
        <f ca="1">+'Product 11'!BB91</f>
        <v>0</v>
      </c>
      <c r="BB45" s="14">
        <f ca="1">+'Product 11'!BC91</f>
        <v>0</v>
      </c>
      <c r="BC45" s="25"/>
    </row>
    <row r="46" spans="1:55" x14ac:dyDescent="0.3">
      <c r="A46" s="13">
        <f>+Voraussetzung!B18</f>
        <v>0</v>
      </c>
      <c r="B46" s="34">
        <f>+Eröffnungsbilanz!F60</f>
        <v>0</v>
      </c>
      <c r="C46" s="14">
        <f ca="1">+'Product 12'!D91</f>
        <v>0</v>
      </c>
      <c r="D46" s="14">
        <f ca="1">+'Product 12'!E91</f>
        <v>0</v>
      </c>
      <c r="E46" s="14">
        <f ca="1">+'Product 12'!F91</f>
        <v>0</v>
      </c>
      <c r="F46" s="14">
        <f ca="1">+'Product 12'!G91</f>
        <v>0</v>
      </c>
      <c r="G46" s="14">
        <f ca="1">+'Product 12'!H91</f>
        <v>0</v>
      </c>
      <c r="H46" s="14">
        <f ca="1">+'Product 12'!I91</f>
        <v>0</v>
      </c>
      <c r="I46" s="14">
        <f ca="1">+'Product 12'!J91</f>
        <v>0</v>
      </c>
      <c r="J46" s="14">
        <f ca="1">+'Product 12'!K91</f>
        <v>0</v>
      </c>
      <c r="K46" s="14">
        <f ca="1">+'Product 12'!L91</f>
        <v>0</v>
      </c>
      <c r="L46" s="14">
        <f ca="1">+'Product 12'!M91</f>
        <v>0</v>
      </c>
      <c r="M46" s="14">
        <f ca="1">+'Product 12'!N91</f>
        <v>0</v>
      </c>
      <c r="N46" s="14">
        <f ca="1">+'Product 12'!O91</f>
        <v>0</v>
      </c>
      <c r="O46" s="14">
        <f ca="1">+'Product 12'!P91</f>
        <v>0</v>
      </c>
      <c r="P46" s="14">
        <f ca="1">+'Product 12'!Q91</f>
        <v>0</v>
      </c>
      <c r="Q46" s="14">
        <f ca="1">+'Product 12'!R91</f>
        <v>0</v>
      </c>
      <c r="R46" s="14">
        <f ca="1">+'Product 12'!S91</f>
        <v>0</v>
      </c>
      <c r="S46" s="14">
        <f ca="1">+'Product 12'!T91</f>
        <v>0</v>
      </c>
      <c r="T46" s="14">
        <f ca="1">+'Product 12'!U91</f>
        <v>0</v>
      </c>
      <c r="U46" s="14">
        <f ca="1">+'Product 12'!V91</f>
        <v>0</v>
      </c>
      <c r="V46" s="14">
        <f ca="1">+'Product 12'!W91</f>
        <v>0</v>
      </c>
      <c r="W46" s="14">
        <f ca="1">+'Product 12'!X91</f>
        <v>0</v>
      </c>
      <c r="X46" s="14">
        <f ca="1">+'Product 12'!Y91</f>
        <v>0</v>
      </c>
      <c r="Y46" s="14">
        <f ca="1">+'Product 12'!Z91</f>
        <v>0</v>
      </c>
      <c r="Z46" s="14">
        <f ca="1">+'Product 12'!AA91</f>
        <v>0</v>
      </c>
      <c r="AA46" s="14">
        <f ca="1">+'Product 12'!AB91</f>
        <v>0</v>
      </c>
      <c r="AB46" s="14">
        <f ca="1">+'Product 12'!AC91</f>
        <v>0</v>
      </c>
      <c r="AC46" s="14">
        <f ca="1">+'Product 12'!AD91</f>
        <v>0</v>
      </c>
      <c r="AD46" s="14">
        <f ca="1">+'Product 12'!AE91</f>
        <v>0</v>
      </c>
      <c r="AE46" s="14">
        <f ca="1">+'Product 12'!AF91</f>
        <v>0</v>
      </c>
      <c r="AF46" s="14">
        <f ca="1">+'Product 12'!AG91</f>
        <v>0</v>
      </c>
      <c r="AG46" s="14">
        <f ca="1">+'Product 12'!AH91</f>
        <v>0</v>
      </c>
      <c r="AH46" s="14">
        <f ca="1">+'Product 12'!AI91</f>
        <v>0</v>
      </c>
      <c r="AI46" s="14">
        <f ca="1">+'Product 12'!AJ91</f>
        <v>0</v>
      </c>
      <c r="AJ46" s="14">
        <f ca="1">+'Product 12'!AK91</f>
        <v>0</v>
      </c>
      <c r="AK46" s="14">
        <f ca="1">+'Product 12'!AL91</f>
        <v>0</v>
      </c>
      <c r="AL46" s="14">
        <f ca="1">+'Product 12'!AM91</f>
        <v>0</v>
      </c>
      <c r="AM46" s="14">
        <f ca="1">+'Product 12'!AN91</f>
        <v>0</v>
      </c>
      <c r="AN46" s="14">
        <f ca="1">+'Product 12'!AO91</f>
        <v>0</v>
      </c>
      <c r="AO46" s="14">
        <f ca="1">+'Product 12'!AP91</f>
        <v>0</v>
      </c>
      <c r="AP46" s="14">
        <f ca="1">+'Product 12'!AQ91</f>
        <v>0</v>
      </c>
      <c r="AQ46" s="14">
        <f ca="1">+'Product 12'!AR91</f>
        <v>0</v>
      </c>
      <c r="AR46" s="14">
        <f ca="1">+'Product 12'!AS91</f>
        <v>0</v>
      </c>
      <c r="AS46" s="14">
        <f ca="1">+'Product 12'!AT91</f>
        <v>0</v>
      </c>
      <c r="AT46" s="14">
        <f ca="1">+'Product 12'!AU91</f>
        <v>0</v>
      </c>
      <c r="AU46" s="14">
        <f ca="1">+'Product 12'!AV91</f>
        <v>0</v>
      </c>
      <c r="AV46" s="14">
        <f ca="1">+'Product 12'!AW91</f>
        <v>0</v>
      </c>
      <c r="AW46" s="14">
        <f ca="1">+'Product 12'!AX91</f>
        <v>0</v>
      </c>
      <c r="AX46" s="14">
        <f ca="1">+'Product 12'!AY91</f>
        <v>0</v>
      </c>
      <c r="AY46" s="14">
        <f ca="1">+'Product 12'!AZ91</f>
        <v>0</v>
      </c>
      <c r="AZ46" s="14">
        <f ca="1">+'Product 12'!BA91</f>
        <v>0</v>
      </c>
      <c r="BA46" s="14">
        <f ca="1">+'Product 12'!BB91</f>
        <v>0</v>
      </c>
      <c r="BB46" s="14">
        <f ca="1">+'Product 12'!BC91</f>
        <v>0</v>
      </c>
      <c r="BC46" s="25"/>
    </row>
    <row r="47" spans="1:55" x14ac:dyDescent="0.3">
      <c r="A47" s="13">
        <f>+Voraussetzung!B19</f>
        <v>0</v>
      </c>
      <c r="B47" s="34">
        <f>+Eröffnungsbilanz!F61</f>
        <v>0</v>
      </c>
      <c r="C47" s="14">
        <f ca="1">+'Product 13'!D91</f>
        <v>0</v>
      </c>
      <c r="D47" s="14">
        <f ca="1">+'Product 13'!E91</f>
        <v>0</v>
      </c>
      <c r="E47" s="14">
        <f ca="1">+'Product 13'!F91</f>
        <v>0</v>
      </c>
      <c r="F47" s="14">
        <f ca="1">+'Product 13'!G91</f>
        <v>0</v>
      </c>
      <c r="G47" s="14">
        <f ca="1">+'Product 13'!H91</f>
        <v>0</v>
      </c>
      <c r="H47" s="14">
        <f ca="1">+'Product 13'!I91</f>
        <v>0</v>
      </c>
      <c r="I47" s="14">
        <f ca="1">+'Product 13'!J91</f>
        <v>0</v>
      </c>
      <c r="J47" s="14">
        <f ca="1">+'Product 13'!K91</f>
        <v>0</v>
      </c>
      <c r="K47" s="14">
        <f ca="1">+'Product 13'!L91</f>
        <v>0</v>
      </c>
      <c r="L47" s="14">
        <f ca="1">+'Product 13'!M91</f>
        <v>0</v>
      </c>
      <c r="M47" s="14">
        <f ca="1">+'Product 13'!N91</f>
        <v>0</v>
      </c>
      <c r="N47" s="14">
        <f ca="1">+'Product 13'!O91</f>
        <v>0</v>
      </c>
      <c r="O47" s="14">
        <f ca="1">+'Product 13'!P91</f>
        <v>0</v>
      </c>
      <c r="P47" s="14">
        <f ca="1">+'Product 13'!Q91</f>
        <v>0</v>
      </c>
      <c r="Q47" s="14">
        <f ca="1">+'Product 13'!R91</f>
        <v>0</v>
      </c>
      <c r="R47" s="14">
        <f ca="1">+'Product 13'!S91</f>
        <v>0</v>
      </c>
      <c r="S47" s="14">
        <f ca="1">+'Product 13'!T91</f>
        <v>0</v>
      </c>
      <c r="T47" s="14">
        <f ca="1">+'Product 13'!U91</f>
        <v>0</v>
      </c>
      <c r="U47" s="14">
        <f ca="1">+'Product 13'!V91</f>
        <v>0</v>
      </c>
      <c r="V47" s="14">
        <f ca="1">+'Product 13'!W91</f>
        <v>0</v>
      </c>
      <c r="W47" s="14">
        <f ca="1">+'Product 13'!X91</f>
        <v>0</v>
      </c>
      <c r="X47" s="14">
        <f ca="1">+'Product 13'!Y91</f>
        <v>0</v>
      </c>
      <c r="Y47" s="14">
        <f ca="1">+'Product 13'!Z91</f>
        <v>0</v>
      </c>
      <c r="Z47" s="14">
        <f ca="1">+'Product 13'!AA91</f>
        <v>0</v>
      </c>
      <c r="AA47" s="14">
        <f ca="1">+'Product 13'!AB91</f>
        <v>0</v>
      </c>
      <c r="AB47" s="14">
        <f ca="1">+'Product 13'!AC91</f>
        <v>0</v>
      </c>
      <c r="AC47" s="14">
        <f ca="1">+'Product 13'!AD91</f>
        <v>0</v>
      </c>
      <c r="AD47" s="14">
        <f ca="1">+'Product 13'!AE91</f>
        <v>0</v>
      </c>
      <c r="AE47" s="14">
        <f ca="1">+'Product 13'!AF91</f>
        <v>0</v>
      </c>
      <c r="AF47" s="14">
        <f ca="1">+'Product 13'!AG91</f>
        <v>0</v>
      </c>
      <c r="AG47" s="14">
        <f ca="1">+'Product 13'!AH91</f>
        <v>0</v>
      </c>
      <c r="AH47" s="14">
        <f ca="1">+'Product 13'!AI91</f>
        <v>0</v>
      </c>
      <c r="AI47" s="14">
        <f ca="1">+'Product 13'!AJ91</f>
        <v>0</v>
      </c>
      <c r="AJ47" s="14">
        <f ca="1">+'Product 13'!AK91</f>
        <v>0</v>
      </c>
      <c r="AK47" s="14">
        <f ca="1">+'Product 13'!AL91</f>
        <v>0</v>
      </c>
      <c r="AL47" s="14">
        <f ca="1">+'Product 13'!AM91</f>
        <v>0</v>
      </c>
      <c r="AM47" s="14">
        <f ca="1">+'Product 13'!AN91</f>
        <v>0</v>
      </c>
      <c r="AN47" s="14">
        <f ca="1">+'Product 13'!AO91</f>
        <v>0</v>
      </c>
      <c r="AO47" s="14">
        <f ca="1">+'Product 13'!AP91</f>
        <v>0</v>
      </c>
      <c r="AP47" s="14">
        <f ca="1">+'Product 13'!AQ91</f>
        <v>0</v>
      </c>
      <c r="AQ47" s="14">
        <f ca="1">+'Product 13'!AR91</f>
        <v>0</v>
      </c>
      <c r="AR47" s="14">
        <f ca="1">+'Product 13'!AS91</f>
        <v>0</v>
      </c>
      <c r="AS47" s="14">
        <f ca="1">+'Product 13'!AT91</f>
        <v>0</v>
      </c>
      <c r="AT47" s="14">
        <f ca="1">+'Product 13'!AU91</f>
        <v>0</v>
      </c>
      <c r="AU47" s="14">
        <f ca="1">+'Product 13'!AV91</f>
        <v>0</v>
      </c>
      <c r="AV47" s="14">
        <f ca="1">+'Product 13'!AW91</f>
        <v>0</v>
      </c>
      <c r="AW47" s="14">
        <f ca="1">+'Product 13'!AX91</f>
        <v>0</v>
      </c>
      <c r="AX47" s="14">
        <f ca="1">+'Product 13'!AY91</f>
        <v>0</v>
      </c>
      <c r="AY47" s="14">
        <f ca="1">+'Product 13'!AZ91</f>
        <v>0</v>
      </c>
      <c r="AZ47" s="14">
        <f ca="1">+'Product 13'!BA91</f>
        <v>0</v>
      </c>
      <c r="BA47" s="14">
        <f ca="1">+'Product 13'!BB91</f>
        <v>0</v>
      </c>
      <c r="BB47" s="14">
        <f ca="1">+'Product 13'!BC91</f>
        <v>0</v>
      </c>
      <c r="BC47" s="25"/>
    </row>
    <row r="48" spans="1:55" x14ac:dyDescent="0.3">
      <c r="A48" s="13">
        <f>+Voraussetzung!B20</f>
        <v>0</v>
      </c>
      <c r="B48" s="34">
        <f>+Eröffnungsbilanz!F62</f>
        <v>0</v>
      </c>
      <c r="C48" s="14">
        <f ca="1">+'Product 14'!D91</f>
        <v>0</v>
      </c>
      <c r="D48" s="14">
        <f ca="1">+'Product 14'!E91</f>
        <v>0</v>
      </c>
      <c r="E48" s="14">
        <f ca="1">+'Product 14'!F91</f>
        <v>0</v>
      </c>
      <c r="F48" s="14">
        <f ca="1">+'Product 14'!G91</f>
        <v>0</v>
      </c>
      <c r="G48" s="14">
        <f ca="1">+'Product 14'!H91</f>
        <v>0</v>
      </c>
      <c r="H48" s="14">
        <f ca="1">+'Product 14'!I91</f>
        <v>0</v>
      </c>
      <c r="I48" s="14">
        <f ca="1">+'Product 14'!J91</f>
        <v>0</v>
      </c>
      <c r="J48" s="14">
        <f ca="1">+'Product 14'!K91</f>
        <v>0</v>
      </c>
      <c r="K48" s="14">
        <f ca="1">+'Product 14'!L91</f>
        <v>0</v>
      </c>
      <c r="L48" s="14">
        <f ca="1">+'Product 14'!M91</f>
        <v>0</v>
      </c>
      <c r="M48" s="14">
        <f ca="1">+'Product 14'!N91</f>
        <v>0</v>
      </c>
      <c r="N48" s="14">
        <f ca="1">+'Product 14'!O91</f>
        <v>0</v>
      </c>
      <c r="O48" s="14">
        <f ca="1">+'Product 14'!P91</f>
        <v>0</v>
      </c>
      <c r="P48" s="14">
        <f ca="1">+'Product 14'!Q91</f>
        <v>0</v>
      </c>
      <c r="Q48" s="14">
        <f ca="1">+'Product 14'!R91</f>
        <v>0</v>
      </c>
      <c r="R48" s="14">
        <f ca="1">+'Product 14'!S91</f>
        <v>0</v>
      </c>
      <c r="S48" s="14">
        <f ca="1">+'Product 14'!T91</f>
        <v>0</v>
      </c>
      <c r="T48" s="14">
        <f ca="1">+'Product 14'!U91</f>
        <v>0</v>
      </c>
      <c r="U48" s="14">
        <f ca="1">+'Product 14'!V91</f>
        <v>0</v>
      </c>
      <c r="V48" s="14">
        <f ca="1">+'Product 14'!W91</f>
        <v>0</v>
      </c>
      <c r="W48" s="14">
        <f ca="1">+'Product 14'!X91</f>
        <v>0</v>
      </c>
      <c r="X48" s="14">
        <f ca="1">+'Product 14'!Y91</f>
        <v>0</v>
      </c>
      <c r="Y48" s="14">
        <f ca="1">+'Product 14'!Z91</f>
        <v>0</v>
      </c>
      <c r="Z48" s="14">
        <f ca="1">+'Product 14'!AA91</f>
        <v>0</v>
      </c>
      <c r="AA48" s="14">
        <f ca="1">+'Product 14'!AB91</f>
        <v>0</v>
      </c>
      <c r="AB48" s="14">
        <f ca="1">+'Product 14'!AC91</f>
        <v>0</v>
      </c>
      <c r="AC48" s="14">
        <f ca="1">+'Product 14'!AD91</f>
        <v>0</v>
      </c>
      <c r="AD48" s="14">
        <f ca="1">+'Product 14'!AE91</f>
        <v>0</v>
      </c>
      <c r="AE48" s="14">
        <f ca="1">+'Product 14'!AF91</f>
        <v>0</v>
      </c>
      <c r="AF48" s="14">
        <f ca="1">+'Product 14'!AG91</f>
        <v>0</v>
      </c>
      <c r="AG48" s="14">
        <f ca="1">+'Product 14'!AH91</f>
        <v>0</v>
      </c>
      <c r="AH48" s="14">
        <f ca="1">+'Product 14'!AI91</f>
        <v>0</v>
      </c>
      <c r="AI48" s="14">
        <f ca="1">+'Product 14'!AJ91</f>
        <v>0</v>
      </c>
      <c r="AJ48" s="14">
        <f ca="1">+'Product 14'!AK91</f>
        <v>0</v>
      </c>
      <c r="AK48" s="14">
        <f ca="1">+'Product 14'!AL91</f>
        <v>0</v>
      </c>
      <c r="AL48" s="14">
        <f ca="1">+'Product 14'!AM91</f>
        <v>0</v>
      </c>
      <c r="AM48" s="14">
        <f ca="1">+'Product 14'!AN91</f>
        <v>0</v>
      </c>
      <c r="AN48" s="14">
        <f ca="1">+'Product 14'!AO91</f>
        <v>0</v>
      </c>
      <c r="AO48" s="14">
        <f ca="1">+'Product 14'!AP91</f>
        <v>0</v>
      </c>
      <c r="AP48" s="14">
        <f ca="1">+'Product 14'!AQ91</f>
        <v>0</v>
      </c>
      <c r="AQ48" s="14">
        <f ca="1">+'Product 14'!AR91</f>
        <v>0</v>
      </c>
      <c r="AR48" s="14">
        <f ca="1">+'Product 14'!AS91</f>
        <v>0</v>
      </c>
      <c r="AS48" s="14">
        <f ca="1">+'Product 14'!AT91</f>
        <v>0</v>
      </c>
      <c r="AT48" s="14">
        <f ca="1">+'Product 14'!AU91</f>
        <v>0</v>
      </c>
      <c r="AU48" s="14">
        <f ca="1">+'Product 14'!AV91</f>
        <v>0</v>
      </c>
      <c r="AV48" s="14">
        <f ca="1">+'Product 14'!AW91</f>
        <v>0</v>
      </c>
      <c r="AW48" s="14">
        <f ca="1">+'Product 14'!AX91</f>
        <v>0</v>
      </c>
      <c r="AX48" s="14">
        <f ca="1">+'Product 14'!AY91</f>
        <v>0</v>
      </c>
      <c r="AY48" s="14">
        <f ca="1">+'Product 14'!AZ91</f>
        <v>0</v>
      </c>
      <c r="AZ48" s="14">
        <f ca="1">+'Product 14'!BA91</f>
        <v>0</v>
      </c>
      <c r="BA48" s="14">
        <f ca="1">+'Product 14'!BB91</f>
        <v>0</v>
      </c>
      <c r="BB48" s="14">
        <f ca="1">+'Product 14'!BC91</f>
        <v>0</v>
      </c>
      <c r="BC48" s="25"/>
    </row>
    <row r="49" spans="1:55" x14ac:dyDescent="0.3">
      <c r="A49" s="13">
        <f>+Voraussetzung!B21</f>
        <v>0</v>
      </c>
      <c r="B49" s="34">
        <f>+Eröffnungsbilanz!F63</f>
        <v>0</v>
      </c>
      <c r="C49" s="14">
        <f ca="1">+'Product 15'!D91</f>
        <v>0</v>
      </c>
      <c r="D49" s="14">
        <f ca="1">+'Product 15'!E91</f>
        <v>0</v>
      </c>
      <c r="E49" s="14">
        <f ca="1">+'Product 15'!F91</f>
        <v>0</v>
      </c>
      <c r="F49" s="14">
        <f ca="1">+'Product 15'!G91</f>
        <v>0</v>
      </c>
      <c r="G49" s="14">
        <f ca="1">+'Product 15'!H91</f>
        <v>0</v>
      </c>
      <c r="H49" s="14">
        <f ca="1">+'Product 15'!I91</f>
        <v>0</v>
      </c>
      <c r="I49" s="14">
        <f ca="1">+'Product 15'!J91</f>
        <v>0</v>
      </c>
      <c r="J49" s="14">
        <f ca="1">+'Product 15'!K91</f>
        <v>0</v>
      </c>
      <c r="K49" s="14">
        <f ca="1">+'Product 15'!L91</f>
        <v>0</v>
      </c>
      <c r="L49" s="14">
        <f ca="1">+'Product 15'!M91</f>
        <v>0</v>
      </c>
      <c r="M49" s="14">
        <f ca="1">+'Product 15'!N91</f>
        <v>0</v>
      </c>
      <c r="N49" s="14">
        <f ca="1">+'Product 15'!O91</f>
        <v>0</v>
      </c>
      <c r="O49" s="14">
        <f ca="1">+'Product 15'!P91</f>
        <v>0</v>
      </c>
      <c r="P49" s="14">
        <f ca="1">+'Product 15'!Q91</f>
        <v>0</v>
      </c>
      <c r="Q49" s="14">
        <f ca="1">+'Product 15'!R91</f>
        <v>0</v>
      </c>
      <c r="R49" s="14">
        <f ca="1">+'Product 15'!S91</f>
        <v>0</v>
      </c>
      <c r="S49" s="14">
        <f ca="1">+'Product 15'!T91</f>
        <v>0</v>
      </c>
      <c r="T49" s="14">
        <f ca="1">+'Product 15'!U91</f>
        <v>0</v>
      </c>
      <c r="U49" s="14">
        <f ca="1">+'Product 15'!V91</f>
        <v>0</v>
      </c>
      <c r="V49" s="14">
        <f ca="1">+'Product 15'!W91</f>
        <v>0</v>
      </c>
      <c r="W49" s="14">
        <f ca="1">+'Product 15'!X91</f>
        <v>0</v>
      </c>
      <c r="X49" s="14">
        <f ca="1">+'Product 15'!Y91</f>
        <v>0</v>
      </c>
      <c r="Y49" s="14">
        <f ca="1">+'Product 15'!Z91</f>
        <v>0</v>
      </c>
      <c r="Z49" s="14">
        <f ca="1">+'Product 15'!AA91</f>
        <v>0</v>
      </c>
      <c r="AA49" s="14">
        <f ca="1">+'Product 15'!AB91</f>
        <v>0</v>
      </c>
      <c r="AB49" s="14">
        <f ca="1">+'Product 15'!AC91</f>
        <v>0</v>
      </c>
      <c r="AC49" s="14">
        <f ca="1">+'Product 15'!AD91</f>
        <v>0</v>
      </c>
      <c r="AD49" s="14">
        <f ca="1">+'Product 15'!AE91</f>
        <v>0</v>
      </c>
      <c r="AE49" s="14">
        <f ca="1">+'Product 15'!AF91</f>
        <v>0</v>
      </c>
      <c r="AF49" s="14">
        <f ca="1">+'Product 15'!AG91</f>
        <v>0</v>
      </c>
      <c r="AG49" s="14">
        <f ca="1">+'Product 15'!AH91</f>
        <v>0</v>
      </c>
      <c r="AH49" s="14">
        <f ca="1">+'Product 15'!AI91</f>
        <v>0</v>
      </c>
      <c r="AI49" s="14">
        <f ca="1">+'Product 15'!AJ91</f>
        <v>0</v>
      </c>
      <c r="AJ49" s="14">
        <f ca="1">+'Product 15'!AK91</f>
        <v>0</v>
      </c>
      <c r="AK49" s="14">
        <f ca="1">+'Product 15'!AL91</f>
        <v>0</v>
      </c>
      <c r="AL49" s="14">
        <f ca="1">+'Product 15'!AM91</f>
        <v>0</v>
      </c>
      <c r="AM49" s="14">
        <f ca="1">+'Product 15'!AN91</f>
        <v>0</v>
      </c>
      <c r="AN49" s="14">
        <f ca="1">+'Product 15'!AO91</f>
        <v>0</v>
      </c>
      <c r="AO49" s="14">
        <f ca="1">+'Product 15'!AP91</f>
        <v>0</v>
      </c>
      <c r="AP49" s="14">
        <f ca="1">+'Product 15'!AQ91</f>
        <v>0</v>
      </c>
      <c r="AQ49" s="14">
        <f ca="1">+'Product 15'!AR91</f>
        <v>0</v>
      </c>
      <c r="AR49" s="14">
        <f ca="1">+'Product 15'!AS91</f>
        <v>0</v>
      </c>
      <c r="AS49" s="14">
        <f ca="1">+'Product 15'!AT91</f>
        <v>0</v>
      </c>
      <c r="AT49" s="14">
        <f ca="1">+'Product 15'!AU91</f>
        <v>0</v>
      </c>
      <c r="AU49" s="14">
        <f ca="1">+'Product 15'!AV91</f>
        <v>0</v>
      </c>
      <c r="AV49" s="14">
        <f ca="1">+'Product 15'!AW91</f>
        <v>0</v>
      </c>
      <c r="AW49" s="14">
        <f ca="1">+'Product 15'!AX91</f>
        <v>0</v>
      </c>
      <c r="AX49" s="14">
        <f ca="1">+'Product 15'!AY91</f>
        <v>0</v>
      </c>
      <c r="AY49" s="14">
        <f ca="1">+'Product 15'!AZ91</f>
        <v>0</v>
      </c>
      <c r="AZ49" s="14">
        <f ca="1">+'Product 15'!BA91</f>
        <v>0</v>
      </c>
      <c r="BA49" s="14">
        <f ca="1">+'Product 15'!BB91</f>
        <v>0</v>
      </c>
      <c r="BB49" s="14">
        <f ca="1">+'Product 15'!BC91</f>
        <v>0</v>
      </c>
      <c r="BC49" s="25"/>
    </row>
    <row r="50" spans="1:55" x14ac:dyDescent="0.3">
      <c r="A50" s="13">
        <f>+Voraussetzung!B22</f>
        <v>0</v>
      </c>
      <c r="B50" s="34">
        <f>+Eröffnungsbilanz!F64</f>
        <v>0</v>
      </c>
      <c r="C50" s="14">
        <f ca="1">+'Product 16'!D91</f>
        <v>0</v>
      </c>
      <c r="D50" s="14">
        <f ca="1">+'Product 16'!E91</f>
        <v>0</v>
      </c>
      <c r="E50" s="14">
        <f ca="1">+'Product 16'!F91</f>
        <v>0</v>
      </c>
      <c r="F50" s="14">
        <f ca="1">+'Product 16'!G91</f>
        <v>0</v>
      </c>
      <c r="G50" s="14">
        <f ca="1">+'Product 16'!H91</f>
        <v>0</v>
      </c>
      <c r="H50" s="14">
        <f ca="1">+'Product 16'!I91</f>
        <v>0</v>
      </c>
      <c r="I50" s="14">
        <f ca="1">+'Product 16'!J91</f>
        <v>0</v>
      </c>
      <c r="J50" s="14">
        <f ca="1">+'Product 16'!K91</f>
        <v>0</v>
      </c>
      <c r="K50" s="14">
        <f ca="1">+'Product 16'!L91</f>
        <v>0</v>
      </c>
      <c r="L50" s="14">
        <f ca="1">+'Product 16'!M91</f>
        <v>0</v>
      </c>
      <c r="M50" s="14">
        <f ca="1">+'Product 16'!N91</f>
        <v>0</v>
      </c>
      <c r="N50" s="14">
        <f ca="1">+'Product 16'!O91</f>
        <v>0</v>
      </c>
      <c r="O50" s="14">
        <f ca="1">+'Product 16'!P91</f>
        <v>0</v>
      </c>
      <c r="P50" s="14">
        <f ca="1">+'Product 16'!Q91</f>
        <v>0</v>
      </c>
      <c r="Q50" s="14">
        <f ca="1">+'Product 16'!R91</f>
        <v>0</v>
      </c>
      <c r="R50" s="14">
        <f ca="1">+'Product 16'!S91</f>
        <v>0</v>
      </c>
      <c r="S50" s="14">
        <f ca="1">+'Product 16'!T91</f>
        <v>0</v>
      </c>
      <c r="T50" s="14">
        <f ca="1">+'Product 16'!U91</f>
        <v>0</v>
      </c>
      <c r="U50" s="14">
        <f ca="1">+'Product 16'!V91</f>
        <v>0</v>
      </c>
      <c r="V50" s="14">
        <f ca="1">+'Product 16'!W91</f>
        <v>0</v>
      </c>
      <c r="W50" s="14">
        <f ca="1">+'Product 16'!X91</f>
        <v>0</v>
      </c>
      <c r="X50" s="14">
        <f ca="1">+'Product 16'!Y91</f>
        <v>0</v>
      </c>
      <c r="Y50" s="14">
        <f ca="1">+'Product 16'!Z91</f>
        <v>0</v>
      </c>
      <c r="Z50" s="14">
        <f ca="1">+'Product 16'!AA91</f>
        <v>0</v>
      </c>
      <c r="AA50" s="14">
        <f ca="1">+'Product 16'!AB91</f>
        <v>0</v>
      </c>
      <c r="AB50" s="14">
        <f ca="1">+'Product 16'!AC91</f>
        <v>0</v>
      </c>
      <c r="AC50" s="14">
        <f ca="1">+'Product 16'!AD91</f>
        <v>0</v>
      </c>
      <c r="AD50" s="14">
        <f ca="1">+'Product 16'!AE91</f>
        <v>0</v>
      </c>
      <c r="AE50" s="14">
        <f ca="1">+'Product 16'!AF91</f>
        <v>0</v>
      </c>
      <c r="AF50" s="14">
        <f ca="1">+'Product 16'!AG91</f>
        <v>0</v>
      </c>
      <c r="AG50" s="14">
        <f ca="1">+'Product 16'!AH91</f>
        <v>0</v>
      </c>
      <c r="AH50" s="14">
        <f ca="1">+'Product 16'!AI91</f>
        <v>0</v>
      </c>
      <c r="AI50" s="14">
        <f ca="1">+'Product 16'!AJ91</f>
        <v>0</v>
      </c>
      <c r="AJ50" s="14">
        <f ca="1">+'Product 16'!AK91</f>
        <v>0</v>
      </c>
      <c r="AK50" s="14">
        <f ca="1">+'Product 16'!AL91</f>
        <v>0</v>
      </c>
      <c r="AL50" s="14">
        <f ca="1">+'Product 16'!AM91</f>
        <v>0</v>
      </c>
      <c r="AM50" s="14">
        <f ca="1">+'Product 16'!AN91</f>
        <v>0</v>
      </c>
      <c r="AN50" s="14">
        <f ca="1">+'Product 16'!AO91</f>
        <v>0</v>
      </c>
      <c r="AO50" s="14">
        <f ca="1">+'Product 16'!AP91</f>
        <v>0</v>
      </c>
      <c r="AP50" s="14">
        <f ca="1">+'Product 16'!AQ91</f>
        <v>0</v>
      </c>
      <c r="AQ50" s="14">
        <f ca="1">+'Product 16'!AR91</f>
        <v>0</v>
      </c>
      <c r="AR50" s="14">
        <f ca="1">+'Product 16'!AS91</f>
        <v>0</v>
      </c>
      <c r="AS50" s="14">
        <f ca="1">+'Product 16'!AT91</f>
        <v>0</v>
      </c>
      <c r="AT50" s="14">
        <f ca="1">+'Product 16'!AU91</f>
        <v>0</v>
      </c>
      <c r="AU50" s="14">
        <f ca="1">+'Product 16'!AV91</f>
        <v>0</v>
      </c>
      <c r="AV50" s="14">
        <f ca="1">+'Product 16'!AW91</f>
        <v>0</v>
      </c>
      <c r="AW50" s="14">
        <f ca="1">+'Product 16'!AX91</f>
        <v>0</v>
      </c>
      <c r="AX50" s="14">
        <f ca="1">+'Product 16'!AY91</f>
        <v>0</v>
      </c>
      <c r="AY50" s="14">
        <f ca="1">+'Product 16'!AZ91</f>
        <v>0</v>
      </c>
      <c r="AZ50" s="14">
        <f ca="1">+'Product 16'!BA91</f>
        <v>0</v>
      </c>
      <c r="BA50" s="14">
        <f ca="1">+'Product 16'!BB91</f>
        <v>0</v>
      </c>
      <c r="BB50" s="14">
        <f ca="1">+'Product 16'!BC91</f>
        <v>0</v>
      </c>
      <c r="BC50" s="25"/>
    </row>
    <row r="51" spans="1:55" x14ac:dyDescent="0.3">
      <c r="A51" s="13">
        <f>+Voraussetzung!B23</f>
        <v>0</v>
      </c>
      <c r="B51" s="34">
        <f>+Eröffnungsbilanz!F65</f>
        <v>0</v>
      </c>
      <c r="C51" s="14">
        <f ca="1">+'Product 17'!D91</f>
        <v>0</v>
      </c>
      <c r="D51" s="14">
        <f ca="1">+'Product 17'!E91</f>
        <v>0</v>
      </c>
      <c r="E51" s="14">
        <f ca="1">+'Product 17'!F91</f>
        <v>0</v>
      </c>
      <c r="F51" s="14">
        <f ca="1">+'Product 17'!G91</f>
        <v>0</v>
      </c>
      <c r="G51" s="14">
        <f ca="1">+'Product 17'!H91</f>
        <v>0</v>
      </c>
      <c r="H51" s="14">
        <f ca="1">+'Product 17'!I91</f>
        <v>0</v>
      </c>
      <c r="I51" s="14">
        <f ca="1">+'Product 17'!J91</f>
        <v>0</v>
      </c>
      <c r="J51" s="14">
        <f ca="1">+'Product 17'!K91</f>
        <v>0</v>
      </c>
      <c r="K51" s="14">
        <f ca="1">+'Product 17'!L91</f>
        <v>0</v>
      </c>
      <c r="L51" s="14">
        <f ca="1">+'Product 17'!M91</f>
        <v>0</v>
      </c>
      <c r="M51" s="14">
        <f ca="1">+'Product 17'!N91</f>
        <v>0</v>
      </c>
      <c r="N51" s="14">
        <f ca="1">+'Product 17'!O91</f>
        <v>0</v>
      </c>
      <c r="O51" s="14">
        <f ca="1">+'Product 17'!P91</f>
        <v>0</v>
      </c>
      <c r="P51" s="14">
        <f ca="1">+'Product 17'!Q91</f>
        <v>0</v>
      </c>
      <c r="Q51" s="14">
        <f ca="1">+'Product 17'!R91</f>
        <v>0</v>
      </c>
      <c r="R51" s="14">
        <f ca="1">+'Product 17'!S91</f>
        <v>0</v>
      </c>
      <c r="S51" s="14">
        <f ca="1">+'Product 17'!T91</f>
        <v>0</v>
      </c>
      <c r="T51" s="14">
        <f ca="1">+'Product 17'!U91</f>
        <v>0</v>
      </c>
      <c r="U51" s="14">
        <f ca="1">+'Product 17'!V91</f>
        <v>0</v>
      </c>
      <c r="V51" s="14">
        <f ca="1">+'Product 17'!W91</f>
        <v>0</v>
      </c>
      <c r="W51" s="14">
        <f ca="1">+'Product 17'!X91</f>
        <v>0</v>
      </c>
      <c r="X51" s="14">
        <f ca="1">+'Product 17'!Y91</f>
        <v>0</v>
      </c>
      <c r="Y51" s="14">
        <f ca="1">+'Product 17'!Z91</f>
        <v>0</v>
      </c>
      <c r="Z51" s="14">
        <f ca="1">+'Product 17'!AA91</f>
        <v>0</v>
      </c>
      <c r="AA51" s="14">
        <f ca="1">+'Product 17'!AB91</f>
        <v>0</v>
      </c>
      <c r="AB51" s="14">
        <f ca="1">+'Product 17'!AC91</f>
        <v>0</v>
      </c>
      <c r="AC51" s="14">
        <f ca="1">+'Product 17'!AD91</f>
        <v>0</v>
      </c>
      <c r="AD51" s="14">
        <f ca="1">+'Product 17'!AE91</f>
        <v>0</v>
      </c>
      <c r="AE51" s="14">
        <f ca="1">+'Product 17'!AF91</f>
        <v>0</v>
      </c>
      <c r="AF51" s="14">
        <f ca="1">+'Product 17'!AG91</f>
        <v>0</v>
      </c>
      <c r="AG51" s="14">
        <f ca="1">+'Product 17'!AH91</f>
        <v>0</v>
      </c>
      <c r="AH51" s="14">
        <f ca="1">+'Product 17'!AI91</f>
        <v>0</v>
      </c>
      <c r="AI51" s="14">
        <f ca="1">+'Product 17'!AJ91</f>
        <v>0</v>
      </c>
      <c r="AJ51" s="14">
        <f ca="1">+'Product 17'!AK91</f>
        <v>0</v>
      </c>
      <c r="AK51" s="14">
        <f ca="1">+'Product 17'!AL91</f>
        <v>0</v>
      </c>
      <c r="AL51" s="14">
        <f ca="1">+'Product 17'!AM91</f>
        <v>0</v>
      </c>
      <c r="AM51" s="14">
        <f ca="1">+'Product 17'!AN91</f>
        <v>0</v>
      </c>
      <c r="AN51" s="14">
        <f ca="1">+'Product 17'!AO91</f>
        <v>0</v>
      </c>
      <c r="AO51" s="14">
        <f ca="1">+'Product 17'!AP91</f>
        <v>0</v>
      </c>
      <c r="AP51" s="14">
        <f ca="1">+'Product 17'!AQ91</f>
        <v>0</v>
      </c>
      <c r="AQ51" s="14">
        <f ca="1">+'Product 17'!AR91</f>
        <v>0</v>
      </c>
      <c r="AR51" s="14">
        <f ca="1">+'Product 17'!AS91</f>
        <v>0</v>
      </c>
      <c r="AS51" s="14">
        <f ca="1">+'Product 17'!AT91</f>
        <v>0</v>
      </c>
      <c r="AT51" s="14">
        <f ca="1">+'Product 17'!AU91</f>
        <v>0</v>
      </c>
      <c r="AU51" s="14">
        <f ca="1">+'Product 17'!AV91</f>
        <v>0</v>
      </c>
      <c r="AV51" s="14">
        <f ca="1">+'Product 17'!AW91</f>
        <v>0</v>
      </c>
      <c r="AW51" s="14">
        <f ca="1">+'Product 17'!AX91</f>
        <v>0</v>
      </c>
      <c r="AX51" s="14">
        <f ca="1">+'Product 17'!AY91</f>
        <v>0</v>
      </c>
      <c r="AY51" s="14">
        <f ca="1">+'Product 17'!AZ91</f>
        <v>0</v>
      </c>
      <c r="AZ51" s="14">
        <f ca="1">+'Product 17'!BA91</f>
        <v>0</v>
      </c>
      <c r="BA51" s="14">
        <f ca="1">+'Product 17'!BB91</f>
        <v>0</v>
      </c>
      <c r="BB51" s="14">
        <f ca="1">+'Product 17'!BC91</f>
        <v>0</v>
      </c>
      <c r="BC51" s="25"/>
    </row>
    <row r="52" spans="1:55" x14ac:dyDescent="0.3">
      <c r="A52" s="13">
        <f>+Voraussetzung!B24</f>
        <v>0</v>
      </c>
      <c r="B52" s="34">
        <f>+Eröffnungsbilanz!F66</f>
        <v>0</v>
      </c>
      <c r="C52" s="14">
        <f ca="1">+'Product 18'!D91</f>
        <v>0</v>
      </c>
      <c r="D52" s="14">
        <f ca="1">+'Product 18'!E91</f>
        <v>0</v>
      </c>
      <c r="E52" s="14">
        <f ca="1">+'Product 18'!F91</f>
        <v>0</v>
      </c>
      <c r="F52" s="14">
        <f ca="1">+'Product 18'!G91</f>
        <v>0</v>
      </c>
      <c r="G52" s="14">
        <f ca="1">+'Product 18'!H91</f>
        <v>0</v>
      </c>
      <c r="H52" s="14">
        <f ca="1">+'Product 18'!I91</f>
        <v>0</v>
      </c>
      <c r="I52" s="14">
        <f ca="1">+'Product 18'!J91</f>
        <v>0</v>
      </c>
      <c r="J52" s="14">
        <f ca="1">+'Product 18'!K91</f>
        <v>0</v>
      </c>
      <c r="K52" s="14">
        <f ca="1">+'Product 18'!L91</f>
        <v>0</v>
      </c>
      <c r="L52" s="14">
        <f ca="1">+'Product 18'!M91</f>
        <v>0</v>
      </c>
      <c r="M52" s="14">
        <f ca="1">+'Product 18'!N91</f>
        <v>0</v>
      </c>
      <c r="N52" s="14">
        <f ca="1">+'Product 18'!O91</f>
        <v>0</v>
      </c>
      <c r="O52" s="14">
        <f ca="1">+'Product 18'!P91</f>
        <v>0</v>
      </c>
      <c r="P52" s="14">
        <f ca="1">+'Product 18'!Q91</f>
        <v>0</v>
      </c>
      <c r="Q52" s="14">
        <f ca="1">+'Product 18'!R91</f>
        <v>0</v>
      </c>
      <c r="R52" s="14">
        <f ca="1">+'Product 18'!S91</f>
        <v>0</v>
      </c>
      <c r="S52" s="14">
        <f ca="1">+'Product 18'!T91</f>
        <v>0</v>
      </c>
      <c r="T52" s="14">
        <f ca="1">+'Product 18'!U91</f>
        <v>0</v>
      </c>
      <c r="U52" s="14">
        <f ca="1">+'Product 18'!V91</f>
        <v>0</v>
      </c>
      <c r="V52" s="14">
        <f ca="1">+'Product 18'!W91</f>
        <v>0</v>
      </c>
      <c r="W52" s="14">
        <f ca="1">+'Product 18'!X91</f>
        <v>0</v>
      </c>
      <c r="X52" s="14">
        <f ca="1">+'Product 18'!Y91</f>
        <v>0</v>
      </c>
      <c r="Y52" s="14">
        <f ca="1">+'Product 18'!Z91</f>
        <v>0</v>
      </c>
      <c r="Z52" s="14">
        <f ca="1">+'Product 18'!AA91</f>
        <v>0</v>
      </c>
      <c r="AA52" s="14">
        <f ca="1">+'Product 18'!AB91</f>
        <v>0</v>
      </c>
      <c r="AB52" s="14">
        <f ca="1">+'Product 18'!AC91</f>
        <v>0</v>
      </c>
      <c r="AC52" s="14">
        <f ca="1">+'Product 18'!AD91</f>
        <v>0</v>
      </c>
      <c r="AD52" s="14">
        <f ca="1">+'Product 18'!AE91</f>
        <v>0</v>
      </c>
      <c r="AE52" s="14">
        <f ca="1">+'Product 18'!AF91</f>
        <v>0</v>
      </c>
      <c r="AF52" s="14">
        <f ca="1">+'Product 18'!AG91</f>
        <v>0</v>
      </c>
      <c r="AG52" s="14">
        <f ca="1">+'Product 18'!AH91</f>
        <v>0</v>
      </c>
      <c r="AH52" s="14">
        <f ca="1">+'Product 18'!AI91</f>
        <v>0</v>
      </c>
      <c r="AI52" s="14">
        <f ca="1">+'Product 18'!AJ91</f>
        <v>0</v>
      </c>
      <c r="AJ52" s="14">
        <f ca="1">+'Product 18'!AK91</f>
        <v>0</v>
      </c>
      <c r="AK52" s="14">
        <f ca="1">+'Product 18'!AL91</f>
        <v>0</v>
      </c>
      <c r="AL52" s="14">
        <f ca="1">+'Product 18'!AM91</f>
        <v>0</v>
      </c>
      <c r="AM52" s="14">
        <f ca="1">+'Product 18'!AN91</f>
        <v>0</v>
      </c>
      <c r="AN52" s="14">
        <f ca="1">+'Product 18'!AO91</f>
        <v>0</v>
      </c>
      <c r="AO52" s="14">
        <f ca="1">+'Product 18'!AP91</f>
        <v>0</v>
      </c>
      <c r="AP52" s="14">
        <f ca="1">+'Product 18'!AQ91</f>
        <v>0</v>
      </c>
      <c r="AQ52" s="14">
        <f ca="1">+'Product 18'!AR91</f>
        <v>0</v>
      </c>
      <c r="AR52" s="14">
        <f ca="1">+'Product 18'!AS91</f>
        <v>0</v>
      </c>
      <c r="AS52" s="14">
        <f ca="1">+'Product 18'!AT91</f>
        <v>0</v>
      </c>
      <c r="AT52" s="14">
        <f ca="1">+'Product 18'!AU91</f>
        <v>0</v>
      </c>
      <c r="AU52" s="14">
        <f ca="1">+'Product 18'!AV91</f>
        <v>0</v>
      </c>
      <c r="AV52" s="14">
        <f ca="1">+'Product 18'!AW91</f>
        <v>0</v>
      </c>
      <c r="AW52" s="14">
        <f ca="1">+'Product 18'!AX91</f>
        <v>0</v>
      </c>
      <c r="AX52" s="14">
        <f ca="1">+'Product 18'!AY91</f>
        <v>0</v>
      </c>
      <c r="AY52" s="14">
        <f ca="1">+'Product 18'!AZ91</f>
        <v>0</v>
      </c>
      <c r="AZ52" s="14">
        <f ca="1">+'Product 18'!BA91</f>
        <v>0</v>
      </c>
      <c r="BA52" s="14">
        <f ca="1">+'Product 18'!BB91</f>
        <v>0</v>
      </c>
      <c r="BB52" s="14">
        <f ca="1">+'Product 18'!BC91</f>
        <v>0</v>
      </c>
      <c r="BC52" s="25"/>
    </row>
    <row r="53" spans="1:55" x14ac:dyDescent="0.3">
      <c r="A53" s="13">
        <f>+Voraussetzung!B25</f>
        <v>0</v>
      </c>
      <c r="B53" s="34">
        <f>+Eröffnungsbilanz!F67</f>
        <v>0</v>
      </c>
      <c r="C53" s="14">
        <f ca="1">+'Product 19'!D91</f>
        <v>0</v>
      </c>
      <c r="D53" s="14">
        <f ca="1">+'Product 19'!E91</f>
        <v>0</v>
      </c>
      <c r="E53" s="14">
        <f ca="1">+'Product 19'!F91</f>
        <v>0</v>
      </c>
      <c r="F53" s="14">
        <f ca="1">+'Product 19'!G91</f>
        <v>0</v>
      </c>
      <c r="G53" s="14">
        <f ca="1">+'Product 19'!H91</f>
        <v>0</v>
      </c>
      <c r="H53" s="14">
        <f ca="1">+'Product 19'!I91</f>
        <v>0</v>
      </c>
      <c r="I53" s="14">
        <f ca="1">+'Product 19'!J91</f>
        <v>0</v>
      </c>
      <c r="J53" s="14">
        <f ca="1">+'Product 19'!K91</f>
        <v>0</v>
      </c>
      <c r="K53" s="14">
        <f ca="1">+'Product 19'!L91</f>
        <v>0</v>
      </c>
      <c r="L53" s="14">
        <f ca="1">+'Product 19'!M91</f>
        <v>0</v>
      </c>
      <c r="M53" s="14">
        <f ca="1">+'Product 19'!N91</f>
        <v>0</v>
      </c>
      <c r="N53" s="14">
        <f ca="1">+'Product 19'!O91</f>
        <v>0</v>
      </c>
      <c r="O53" s="14">
        <f ca="1">+'Product 19'!P91</f>
        <v>0</v>
      </c>
      <c r="P53" s="14">
        <f ca="1">+'Product 19'!Q91</f>
        <v>0</v>
      </c>
      <c r="Q53" s="14">
        <f ca="1">+'Product 19'!R91</f>
        <v>0</v>
      </c>
      <c r="R53" s="14">
        <f ca="1">+'Product 19'!S91</f>
        <v>0</v>
      </c>
      <c r="S53" s="14">
        <f ca="1">+'Product 19'!T91</f>
        <v>0</v>
      </c>
      <c r="T53" s="14">
        <f ca="1">+'Product 19'!U91</f>
        <v>0</v>
      </c>
      <c r="U53" s="14">
        <f ca="1">+'Product 19'!V91</f>
        <v>0</v>
      </c>
      <c r="V53" s="14">
        <f ca="1">+'Product 19'!W91</f>
        <v>0</v>
      </c>
      <c r="W53" s="14">
        <f ca="1">+'Product 19'!X91</f>
        <v>0</v>
      </c>
      <c r="X53" s="14">
        <f ca="1">+'Product 19'!Y91</f>
        <v>0</v>
      </c>
      <c r="Y53" s="14">
        <f ca="1">+'Product 19'!Z91</f>
        <v>0</v>
      </c>
      <c r="Z53" s="14">
        <f ca="1">+'Product 19'!AA91</f>
        <v>0</v>
      </c>
      <c r="AA53" s="14">
        <f ca="1">+'Product 19'!AB91</f>
        <v>0</v>
      </c>
      <c r="AB53" s="14">
        <f ca="1">+'Product 19'!AC91</f>
        <v>0</v>
      </c>
      <c r="AC53" s="14">
        <f ca="1">+'Product 19'!AD91</f>
        <v>0</v>
      </c>
      <c r="AD53" s="14">
        <f ca="1">+'Product 19'!AE91</f>
        <v>0</v>
      </c>
      <c r="AE53" s="14">
        <f ca="1">+'Product 19'!AF91</f>
        <v>0</v>
      </c>
      <c r="AF53" s="14">
        <f ca="1">+'Product 19'!AG91</f>
        <v>0</v>
      </c>
      <c r="AG53" s="14">
        <f ca="1">+'Product 19'!AH91</f>
        <v>0</v>
      </c>
      <c r="AH53" s="14">
        <f ca="1">+'Product 19'!AI91</f>
        <v>0</v>
      </c>
      <c r="AI53" s="14">
        <f ca="1">+'Product 19'!AJ91</f>
        <v>0</v>
      </c>
      <c r="AJ53" s="14">
        <f ca="1">+'Product 19'!AK91</f>
        <v>0</v>
      </c>
      <c r="AK53" s="14">
        <f ca="1">+'Product 19'!AL91</f>
        <v>0</v>
      </c>
      <c r="AL53" s="14">
        <f ca="1">+'Product 19'!AM91</f>
        <v>0</v>
      </c>
      <c r="AM53" s="14">
        <f ca="1">+'Product 19'!AN91</f>
        <v>0</v>
      </c>
      <c r="AN53" s="14">
        <f ca="1">+'Product 19'!AO91</f>
        <v>0</v>
      </c>
      <c r="AO53" s="14">
        <f ca="1">+'Product 19'!AP91</f>
        <v>0</v>
      </c>
      <c r="AP53" s="14">
        <f ca="1">+'Product 19'!AQ91</f>
        <v>0</v>
      </c>
      <c r="AQ53" s="14">
        <f ca="1">+'Product 19'!AR91</f>
        <v>0</v>
      </c>
      <c r="AR53" s="14">
        <f ca="1">+'Product 19'!AS91</f>
        <v>0</v>
      </c>
      <c r="AS53" s="14">
        <f ca="1">+'Product 19'!AT91</f>
        <v>0</v>
      </c>
      <c r="AT53" s="14">
        <f ca="1">+'Product 19'!AU91</f>
        <v>0</v>
      </c>
      <c r="AU53" s="14">
        <f ca="1">+'Product 19'!AV91</f>
        <v>0</v>
      </c>
      <c r="AV53" s="14">
        <f ca="1">+'Product 19'!AW91</f>
        <v>0</v>
      </c>
      <c r="AW53" s="14">
        <f ca="1">+'Product 19'!AX91</f>
        <v>0</v>
      </c>
      <c r="AX53" s="14">
        <f ca="1">+'Product 19'!AY91</f>
        <v>0</v>
      </c>
      <c r="AY53" s="14">
        <f ca="1">+'Product 19'!AZ91</f>
        <v>0</v>
      </c>
      <c r="AZ53" s="14">
        <f ca="1">+'Product 19'!BA91</f>
        <v>0</v>
      </c>
      <c r="BA53" s="14">
        <f ca="1">+'Product 19'!BB91</f>
        <v>0</v>
      </c>
      <c r="BB53" s="14">
        <f ca="1">+'Product 19'!BC91</f>
        <v>0</v>
      </c>
      <c r="BC53" s="25"/>
    </row>
    <row r="54" spans="1:55" x14ac:dyDescent="0.3">
      <c r="A54" s="13">
        <f>+Voraussetzung!B26</f>
        <v>0</v>
      </c>
      <c r="B54" s="34">
        <f>+Eröffnungsbilanz!F68</f>
        <v>0</v>
      </c>
      <c r="C54" s="14">
        <f ca="1">+'Product 20'!D91</f>
        <v>0</v>
      </c>
      <c r="D54" s="14">
        <f ca="1">+'Product 20'!E91</f>
        <v>0</v>
      </c>
      <c r="E54" s="14">
        <f ca="1">+'Product 20'!F91</f>
        <v>0</v>
      </c>
      <c r="F54" s="14">
        <f ca="1">+'Product 20'!G91</f>
        <v>0</v>
      </c>
      <c r="G54" s="14">
        <f ca="1">+'Product 20'!H91</f>
        <v>0</v>
      </c>
      <c r="H54" s="14">
        <f ca="1">+'Product 20'!I91</f>
        <v>0</v>
      </c>
      <c r="I54" s="14">
        <f ca="1">+'Product 20'!J91</f>
        <v>0</v>
      </c>
      <c r="J54" s="14">
        <f ca="1">+'Product 20'!K91</f>
        <v>0</v>
      </c>
      <c r="K54" s="14">
        <f ca="1">+'Product 20'!L91</f>
        <v>0</v>
      </c>
      <c r="L54" s="14">
        <f ca="1">+'Product 20'!M91</f>
        <v>0</v>
      </c>
      <c r="M54" s="14">
        <f ca="1">+'Product 20'!N91</f>
        <v>0</v>
      </c>
      <c r="N54" s="14">
        <f ca="1">+'Product 20'!O91</f>
        <v>0</v>
      </c>
      <c r="O54" s="14">
        <f ca="1">+'Product 20'!P91</f>
        <v>0</v>
      </c>
      <c r="P54" s="14">
        <f ca="1">+'Product 20'!Q91</f>
        <v>0</v>
      </c>
      <c r="Q54" s="14">
        <f ca="1">+'Product 20'!R91</f>
        <v>0</v>
      </c>
      <c r="R54" s="14">
        <f ca="1">+'Product 20'!S91</f>
        <v>0</v>
      </c>
      <c r="S54" s="14">
        <f ca="1">+'Product 20'!T91</f>
        <v>0</v>
      </c>
      <c r="T54" s="14">
        <f ca="1">+'Product 20'!U91</f>
        <v>0</v>
      </c>
      <c r="U54" s="14">
        <f ca="1">+'Product 20'!V91</f>
        <v>0</v>
      </c>
      <c r="V54" s="14">
        <f ca="1">+'Product 20'!W91</f>
        <v>0</v>
      </c>
      <c r="W54" s="14">
        <f ca="1">+'Product 20'!X91</f>
        <v>0</v>
      </c>
      <c r="X54" s="14">
        <f ca="1">+'Product 20'!Y91</f>
        <v>0</v>
      </c>
      <c r="Y54" s="14">
        <f ca="1">+'Product 20'!Z91</f>
        <v>0</v>
      </c>
      <c r="Z54" s="14">
        <f ca="1">+'Product 20'!AA91</f>
        <v>0</v>
      </c>
      <c r="AA54" s="14">
        <f ca="1">+'Product 20'!AB91</f>
        <v>0</v>
      </c>
      <c r="AB54" s="14">
        <f ca="1">+'Product 20'!AC91</f>
        <v>0</v>
      </c>
      <c r="AC54" s="14">
        <f ca="1">+'Product 20'!AD91</f>
        <v>0</v>
      </c>
      <c r="AD54" s="14">
        <f ca="1">+'Product 20'!AE91</f>
        <v>0</v>
      </c>
      <c r="AE54" s="14">
        <f ca="1">+'Product 20'!AF91</f>
        <v>0</v>
      </c>
      <c r="AF54" s="14">
        <f ca="1">+'Product 20'!AG91</f>
        <v>0</v>
      </c>
      <c r="AG54" s="14">
        <f ca="1">+'Product 20'!AH91</f>
        <v>0</v>
      </c>
      <c r="AH54" s="14">
        <f ca="1">+'Product 20'!AI91</f>
        <v>0</v>
      </c>
      <c r="AI54" s="14">
        <f ca="1">+'Product 20'!AJ91</f>
        <v>0</v>
      </c>
      <c r="AJ54" s="14">
        <f ca="1">+'Product 20'!AK91</f>
        <v>0</v>
      </c>
      <c r="AK54" s="14">
        <f ca="1">+'Product 20'!AL91</f>
        <v>0</v>
      </c>
      <c r="AL54" s="14">
        <f ca="1">+'Product 20'!AM91</f>
        <v>0</v>
      </c>
      <c r="AM54" s="14">
        <f ca="1">+'Product 20'!AN91</f>
        <v>0</v>
      </c>
      <c r="AN54" s="14">
        <f ca="1">+'Product 20'!AO91</f>
        <v>0</v>
      </c>
      <c r="AO54" s="14">
        <f ca="1">+'Product 20'!AP91</f>
        <v>0</v>
      </c>
      <c r="AP54" s="14">
        <f ca="1">+'Product 20'!AQ91</f>
        <v>0</v>
      </c>
      <c r="AQ54" s="14">
        <f ca="1">+'Product 20'!AR91</f>
        <v>0</v>
      </c>
      <c r="AR54" s="14">
        <f ca="1">+'Product 20'!AS91</f>
        <v>0</v>
      </c>
      <c r="AS54" s="14">
        <f ca="1">+'Product 20'!AT91</f>
        <v>0</v>
      </c>
      <c r="AT54" s="14">
        <f ca="1">+'Product 20'!AU91</f>
        <v>0</v>
      </c>
      <c r="AU54" s="14">
        <f ca="1">+'Product 20'!AV91</f>
        <v>0</v>
      </c>
      <c r="AV54" s="14">
        <f ca="1">+'Product 20'!AW91</f>
        <v>0</v>
      </c>
      <c r="AW54" s="14">
        <f ca="1">+'Product 20'!AX91</f>
        <v>0</v>
      </c>
      <c r="AX54" s="14">
        <f ca="1">+'Product 20'!AY91</f>
        <v>0</v>
      </c>
      <c r="AY54" s="14">
        <f ca="1">+'Product 20'!AZ91</f>
        <v>0</v>
      </c>
      <c r="AZ54" s="14">
        <f ca="1">+'Product 20'!BA91</f>
        <v>0</v>
      </c>
      <c r="BA54" s="14">
        <f ca="1">+'Product 20'!BB91</f>
        <v>0</v>
      </c>
      <c r="BB54" s="14">
        <f ca="1">+'Product 20'!BC91</f>
        <v>0</v>
      </c>
      <c r="BC54" s="25"/>
    </row>
    <row r="55" spans="1:55" x14ac:dyDescent="0.3">
      <c r="A55" s="13">
        <f>+Voraussetzung!B27</f>
        <v>0</v>
      </c>
      <c r="B55" s="34">
        <f>+Eröffnungsbilanz!F69</f>
        <v>0</v>
      </c>
      <c r="C55" s="14">
        <f ca="1">+'Product 21'!D91</f>
        <v>0</v>
      </c>
      <c r="D55" s="14">
        <f ca="1">+'Product 21'!E91</f>
        <v>0</v>
      </c>
      <c r="E55" s="14">
        <f ca="1">+'Product 21'!F91</f>
        <v>0</v>
      </c>
      <c r="F55" s="14">
        <f ca="1">+'Product 21'!G91</f>
        <v>0</v>
      </c>
      <c r="G55" s="14">
        <f ca="1">+'Product 21'!H91</f>
        <v>0</v>
      </c>
      <c r="H55" s="14">
        <f ca="1">+'Product 21'!I91</f>
        <v>0</v>
      </c>
      <c r="I55" s="14">
        <f ca="1">+'Product 21'!J91</f>
        <v>0</v>
      </c>
      <c r="J55" s="14">
        <f ca="1">+'Product 21'!K91</f>
        <v>0</v>
      </c>
      <c r="K55" s="14">
        <f ca="1">+'Product 21'!L91</f>
        <v>0</v>
      </c>
      <c r="L55" s="14">
        <f ca="1">+'Product 21'!M91</f>
        <v>0</v>
      </c>
      <c r="M55" s="14">
        <f ca="1">+'Product 21'!N91</f>
        <v>0</v>
      </c>
      <c r="N55" s="14">
        <f ca="1">+'Product 21'!O91</f>
        <v>0</v>
      </c>
      <c r="O55" s="14">
        <f ca="1">+'Product 21'!P91</f>
        <v>0</v>
      </c>
      <c r="P55" s="14">
        <f ca="1">+'Product 21'!Q91</f>
        <v>0</v>
      </c>
      <c r="Q55" s="14">
        <f ca="1">+'Product 21'!R91</f>
        <v>0</v>
      </c>
      <c r="R55" s="14">
        <f ca="1">+'Product 21'!S91</f>
        <v>0</v>
      </c>
      <c r="S55" s="14">
        <f ca="1">+'Product 21'!T91</f>
        <v>0</v>
      </c>
      <c r="T55" s="14">
        <f ca="1">+'Product 21'!U91</f>
        <v>0</v>
      </c>
      <c r="U55" s="14">
        <f ca="1">+'Product 21'!V91</f>
        <v>0</v>
      </c>
      <c r="V55" s="14">
        <f ca="1">+'Product 21'!W91</f>
        <v>0</v>
      </c>
      <c r="W55" s="14">
        <f ca="1">+'Product 21'!X91</f>
        <v>0</v>
      </c>
      <c r="X55" s="14">
        <f ca="1">+'Product 21'!Y91</f>
        <v>0</v>
      </c>
      <c r="Y55" s="14">
        <f ca="1">+'Product 21'!Z91</f>
        <v>0</v>
      </c>
      <c r="Z55" s="14">
        <f ca="1">+'Product 21'!AA91</f>
        <v>0</v>
      </c>
      <c r="AA55" s="14">
        <f ca="1">+'Product 21'!AB91</f>
        <v>0</v>
      </c>
      <c r="AB55" s="14">
        <f ca="1">+'Product 21'!AC91</f>
        <v>0</v>
      </c>
      <c r="AC55" s="14">
        <f ca="1">+'Product 21'!AD91</f>
        <v>0</v>
      </c>
      <c r="AD55" s="14">
        <f ca="1">+'Product 21'!AE91</f>
        <v>0</v>
      </c>
      <c r="AE55" s="14">
        <f ca="1">+'Product 21'!AF91</f>
        <v>0</v>
      </c>
      <c r="AF55" s="14">
        <f ca="1">+'Product 21'!AG91</f>
        <v>0</v>
      </c>
      <c r="AG55" s="14">
        <f ca="1">+'Product 21'!AH91</f>
        <v>0</v>
      </c>
      <c r="AH55" s="14">
        <f ca="1">+'Product 21'!AI91</f>
        <v>0</v>
      </c>
      <c r="AI55" s="14">
        <f ca="1">+'Product 21'!AJ91</f>
        <v>0</v>
      </c>
      <c r="AJ55" s="14">
        <f ca="1">+'Product 21'!AK91</f>
        <v>0</v>
      </c>
      <c r="AK55" s="14">
        <f ca="1">+'Product 21'!AL91</f>
        <v>0</v>
      </c>
      <c r="AL55" s="14">
        <f ca="1">+'Product 21'!AM91</f>
        <v>0</v>
      </c>
      <c r="AM55" s="14">
        <f ca="1">+'Product 21'!AN91</f>
        <v>0</v>
      </c>
      <c r="AN55" s="14">
        <f ca="1">+'Product 21'!AO91</f>
        <v>0</v>
      </c>
      <c r="AO55" s="14">
        <f ca="1">+'Product 21'!AP91</f>
        <v>0</v>
      </c>
      <c r="AP55" s="14">
        <f ca="1">+'Product 21'!AQ91</f>
        <v>0</v>
      </c>
      <c r="AQ55" s="14">
        <f ca="1">+'Product 21'!AR91</f>
        <v>0</v>
      </c>
      <c r="AR55" s="14">
        <f ca="1">+'Product 21'!AS91</f>
        <v>0</v>
      </c>
      <c r="AS55" s="14">
        <f ca="1">+'Product 21'!AT91</f>
        <v>0</v>
      </c>
      <c r="AT55" s="14">
        <f ca="1">+'Product 21'!AU91</f>
        <v>0</v>
      </c>
      <c r="AU55" s="14">
        <f ca="1">+'Product 21'!AV91</f>
        <v>0</v>
      </c>
      <c r="AV55" s="14">
        <f ca="1">+'Product 21'!AW91</f>
        <v>0</v>
      </c>
      <c r="AW55" s="14">
        <f ca="1">+'Product 21'!AX91</f>
        <v>0</v>
      </c>
      <c r="AX55" s="14">
        <f ca="1">+'Product 21'!AY91</f>
        <v>0</v>
      </c>
      <c r="AY55" s="14">
        <f ca="1">+'Product 21'!AZ91</f>
        <v>0</v>
      </c>
      <c r="AZ55" s="14">
        <f ca="1">+'Product 21'!BA91</f>
        <v>0</v>
      </c>
      <c r="BA55" s="14">
        <f ca="1">+'Product 21'!BB91</f>
        <v>0</v>
      </c>
      <c r="BB55" s="14">
        <f ca="1">+'Product 21'!BC91</f>
        <v>0</v>
      </c>
      <c r="BC55" s="25"/>
    </row>
    <row r="56" spans="1:55" x14ac:dyDescent="0.3">
      <c r="A56" s="13">
        <f>+Voraussetzung!B28</f>
        <v>0</v>
      </c>
      <c r="B56" s="34">
        <f>+Eröffnungsbilanz!F70</f>
        <v>0</v>
      </c>
      <c r="C56" s="14">
        <f ca="1">+'Product 22'!D91</f>
        <v>0</v>
      </c>
      <c r="D56" s="14">
        <f ca="1">+'Product 22'!E91</f>
        <v>0</v>
      </c>
      <c r="E56" s="14">
        <f ca="1">+'Product 22'!F91</f>
        <v>0</v>
      </c>
      <c r="F56" s="14">
        <f ca="1">+'Product 22'!G91</f>
        <v>0</v>
      </c>
      <c r="G56" s="14">
        <f ca="1">+'Product 22'!H91</f>
        <v>0</v>
      </c>
      <c r="H56" s="14">
        <f ca="1">+'Product 22'!I91</f>
        <v>0</v>
      </c>
      <c r="I56" s="14">
        <f ca="1">+'Product 22'!J91</f>
        <v>0</v>
      </c>
      <c r="J56" s="14">
        <f ca="1">+'Product 22'!K91</f>
        <v>0</v>
      </c>
      <c r="K56" s="14">
        <f ca="1">+'Product 22'!L91</f>
        <v>0</v>
      </c>
      <c r="L56" s="14">
        <f ca="1">+'Product 22'!M91</f>
        <v>0</v>
      </c>
      <c r="M56" s="14">
        <f ca="1">+'Product 22'!N91</f>
        <v>0</v>
      </c>
      <c r="N56" s="14">
        <f ca="1">+'Product 22'!O91</f>
        <v>0</v>
      </c>
      <c r="O56" s="14">
        <f ca="1">+'Product 22'!P91</f>
        <v>0</v>
      </c>
      <c r="P56" s="14">
        <f ca="1">+'Product 22'!Q91</f>
        <v>0</v>
      </c>
      <c r="Q56" s="14">
        <f ca="1">+'Product 22'!R91</f>
        <v>0</v>
      </c>
      <c r="R56" s="14">
        <f ca="1">+'Product 22'!S91</f>
        <v>0</v>
      </c>
      <c r="S56" s="14">
        <f ca="1">+'Product 22'!T91</f>
        <v>0</v>
      </c>
      <c r="T56" s="14">
        <f ca="1">+'Product 22'!U91</f>
        <v>0</v>
      </c>
      <c r="U56" s="14">
        <f ca="1">+'Product 22'!V91</f>
        <v>0</v>
      </c>
      <c r="V56" s="14">
        <f ca="1">+'Product 22'!W91</f>
        <v>0</v>
      </c>
      <c r="W56" s="14">
        <f ca="1">+'Product 22'!X91</f>
        <v>0</v>
      </c>
      <c r="X56" s="14">
        <f ca="1">+'Product 22'!Y91</f>
        <v>0</v>
      </c>
      <c r="Y56" s="14">
        <f ca="1">+'Product 22'!Z91</f>
        <v>0</v>
      </c>
      <c r="Z56" s="14">
        <f ca="1">+'Product 22'!AA91</f>
        <v>0</v>
      </c>
      <c r="AA56" s="14">
        <f ca="1">+'Product 22'!AB91</f>
        <v>0</v>
      </c>
      <c r="AB56" s="14">
        <f ca="1">+'Product 22'!AC91</f>
        <v>0</v>
      </c>
      <c r="AC56" s="14">
        <f ca="1">+'Product 22'!AD91</f>
        <v>0</v>
      </c>
      <c r="AD56" s="14">
        <f ca="1">+'Product 22'!AE91</f>
        <v>0</v>
      </c>
      <c r="AE56" s="14">
        <f ca="1">+'Product 22'!AF91</f>
        <v>0</v>
      </c>
      <c r="AF56" s="14">
        <f ca="1">+'Product 22'!AG91</f>
        <v>0</v>
      </c>
      <c r="AG56" s="14">
        <f ca="1">+'Product 22'!AH91</f>
        <v>0</v>
      </c>
      <c r="AH56" s="14">
        <f ca="1">+'Product 22'!AI91</f>
        <v>0</v>
      </c>
      <c r="AI56" s="14">
        <f ca="1">+'Product 22'!AJ91</f>
        <v>0</v>
      </c>
      <c r="AJ56" s="14">
        <f ca="1">+'Product 22'!AK91</f>
        <v>0</v>
      </c>
      <c r="AK56" s="14">
        <f ca="1">+'Product 22'!AL91</f>
        <v>0</v>
      </c>
      <c r="AL56" s="14">
        <f ca="1">+'Product 22'!AM91</f>
        <v>0</v>
      </c>
      <c r="AM56" s="14">
        <f ca="1">+'Product 22'!AN91</f>
        <v>0</v>
      </c>
      <c r="AN56" s="14">
        <f ca="1">+'Product 22'!AO91</f>
        <v>0</v>
      </c>
      <c r="AO56" s="14">
        <f ca="1">+'Product 22'!AP91</f>
        <v>0</v>
      </c>
      <c r="AP56" s="14">
        <f ca="1">+'Product 22'!AQ91</f>
        <v>0</v>
      </c>
      <c r="AQ56" s="14">
        <f ca="1">+'Product 22'!AR91</f>
        <v>0</v>
      </c>
      <c r="AR56" s="14">
        <f ca="1">+'Product 22'!AS91</f>
        <v>0</v>
      </c>
      <c r="AS56" s="14">
        <f ca="1">+'Product 22'!AT91</f>
        <v>0</v>
      </c>
      <c r="AT56" s="14">
        <f ca="1">+'Product 22'!AU91</f>
        <v>0</v>
      </c>
      <c r="AU56" s="14">
        <f ca="1">+'Product 22'!AV91</f>
        <v>0</v>
      </c>
      <c r="AV56" s="14">
        <f ca="1">+'Product 22'!AW91</f>
        <v>0</v>
      </c>
      <c r="AW56" s="14">
        <f ca="1">+'Product 22'!AX91</f>
        <v>0</v>
      </c>
      <c r="AX56" s="14">
        <f ca="1">+'Product 22'!AY91</f>
        <v>0</v>
      </c>
      <c r="AY56" s="14">
        <f ca="1">+'Product 22'!AZ91</f>
        <v>0</v>
      </c>
      <c r="AZ56" s="14">
        <f ca="1">+'Product 22'!BA91</f>
        <v>0</v>
      </c>
      <c r="BA56" s="14">
        <f ca="1">+'Product 22'!BB91</f>
        <v>0</v>
      </c>
      <c r="BB56" s="14">
        <f ca="1">+'Product 22'!BC91</f>
        <v>0</v>
      </c>
      <c r="BC56" s="25"/>
    </row>
    <row r="57" spans="1:55" x14ac:dyDescent="0.3">
      <c r="A57" s="13">
        <f>+Voraussetzung!B29</f>
        <v>0</v>
      </c>
      <c r="B57" s="34">
        <f>+Eröffnungsbilanz!F71</f>
        <v>0</v>
      </c>
      <c r="C57" s="14">
        <f ca="1">+'Product 23'!D91</f>
        <v>0</v>
      </c>
      <c r="D57" s="14">
        <f ca="1">+'Product 23'!E91</f>
        <v>0</v>
      </c>
      <c r="E57" s="14">
        <f ca="1">+'Product 23'!F91</f>
        <v>0</v>
      </c>
      <c r="F57" s="14">
        <f ca="1">+'Product 23'!G91</f>
        <v>0</v>
      </c>
      <c r="G57" s="14">
        <f ca="1">+'Product 23'!H91</f>
        <v>0</v>
      </c>
      <c r="H57" s="14">
        <f ca="1">+'Product 23'!I91</f>
        <v>0</v>
      </c>
      <c r="I57" s="14">
        <f ca="1">+'Product 23'!J91</f>
        <v>0</v>
      </c>
      <c r="J57" s="14">
        <f ca="1">+'Product 23'!K91</f>
        <v>0</v>
      </c>
      <c r="K57" s="14">
        <f ca="1">+'Product 23'!L91</f>
        <v>0</v>
      </c>
      <c r="L57" s="14">
        <f ca="1">+'Product 23'!M91</f>
        <v>0</v>
      </c>
      <c r="M57" s="14">
        <f ca="1">+'Product 23'!N91</f>
        <v>0</v>
      </c>
      <c r="N57" s="14">
        <f ca="1">+'Product 23'!O91</f>
        <v>0</v>
      </c>
      <c r="O57" s="14">
        <f ca="1">+'Product 23'!P91</f>
        <v>0</v>
      </c>
      <c r="P57" s="14">
        <f ca="1">+'Product 23'!Q91</f>
        <v>0</v>
      </c>
      <c r="Q57" s="14">
        <f ca="1">+'Product 23'!R91</f>
        <v>0</v>
      </c>
      <c r="R57" s="14">
        <f ca="1">+'Product 23'!S91</f>
        <v>0</v>
      </c>
      <c r="S57" s="14">
        <f ca="1">+'Product 23'!T91</f>
        <v>0</v>
      </c>
      <c r="T57" s="14">
        <f ca="1">+'Product 23'!U91</f>
        <v>0</v>
      </c>
      <c r="U57" s="14">
        <f ca="1">+'Product 23'!V91</f>
        <v>0</v>
      </c>
      <c r="V57" s="14">
        <f ca="1">+'Product 23'!W91</f>
        <v>0</v>
      </c>
      <c r="W57" s="14">
        <f ca="1">+'Product 23'!X91</f>
        <v>0</v>
      </c>
      <c r="X57" s="14">
        <f ca="1">+'Product 23'!Y91</f>
        <v>0</v>
      </c>
      <c r="Y57" s="14">
        <f ca="1">+'Product 23'!Z91</f>
        <v>0</v>
      </c>
      <c r="Z57" s="14">
        <f ca="1">+'Product 23'!AA91</f>
        <v>0</v>
      </c>
      <c r="AA57" s="14">
        <f ca="1">+'Product 23'!AB91</f>
        <v>0</v>
      </c>
      <c r="AB57" s="14">
        <f ca="1">+'Product 23'!AC91</f>
        <v>0</v>
      </c>
      <c r="AC57" s="14">
        <f ca="1">+'Product 23'!AD91</f>
        <v>0</v>
      </c>
      <c r="AD57" s="14">
        <f ca="1">+'Product 23'!AE91</f>
        <v>0</v>
      </c>
      <c r="AE57" s="14">
        <f ca="1">+'Product 23'!AF91</f>
        <v>0</v>
      </c>
      <c r="AF57" s="14">
        <f ca="1">+'Product 23'!AG91</f>
        <v>0</v>
      </c>
      <c r="AG57" s="14">
        <f ca="1">+'Product 23'!AH91</f>
        <v>0</v>
      </c>
      <c r="AH57" s="14">
        <f ca="1">+'Product 23'!AI91</f>
        <v>0</v>
      </c>
      <c r="AI57" s="14">
        <f ca="1">+'Product 23'!AJ91</f>
        <v>0</v>
      </c>
      <c r="AJ57" s="14">
        <f ca="1">+'Product 23'!AK91</f>
        <v>0</v>
      </c>
      <c r="AK57" s="14">
        <f ca="1">+'Product 23'!AL91</f>
        <v>0</v>
      </c>
      <c r="AL57" s="14">
        <f ca="1">+'Product 23'!AM91</f>
        <v>0</v>
      </c>
      <c r="AM57" s="14">
        <f ca="1">+'Product 23'!AN91</f>
        <v>0</v>
      </c>
      <c r="AN57" s="14">
        <f ca="1">+'Product 23'!AO91</f>
        <v>0</v>
      </c>
      <c r="AO57" s="14">
        <f ca="1">+'Product 23'!AP91</f>
        <v>0</v>
      </c>
      <c r="AP57" s="14">
        <f ca="1">+'Product 23'!AQ91</f>
        <v>0</v>
      </c>
      <c r="AQ57" s="14">
        <f ca="1">+'Product 23'!AR91</f>
        <v>0</v>
      </c>
      <c r="AR57" s="14">
        <f ca="1">+'Product 23'!AS91</f>
        <v>0</v>
      </c>
      <c r="AS57" s="14">
        <f ca="1">+'Product 23'!AT91</f>
        <v>0</v>
      </c>
      <c r="AT57" s="14">
        <f ca="1">+'Product 23'!AU91</f>
        <v>0</v>
      </c>
      <c r="AU57" s="14">
        <f ca="1">+'Product 23'!AV91</f>
        <v>0</v>
      </c>
      <c r="AV57" s="14">
        <f ca="1">+'Product 23'!AW91</f>
        <v>0</v>
      </c>
      <c r="AW57" s="14">
        <f ca="1">+'Product 23'!AX91</f>
        <v>0</v>
      </c>
      <c r="AX57" s="14">
        <f ca="1">+'Product 23'!AY91</f>
        <v>0</v>
      </c>
      <c r="AY57" s="14">
        <f ca="1">+'Product 23'!AZ91</f>
        <v>0</v>
      </c>
      <c r="AZ57" s="14">
        <f ca="1">+'Product 23'!BA91</f>
        <v>0</v>
      </c>
      <c r="BA57" s="14">
        <f ca="1">+'Product 23'!BB91</f>
        <v>0</v>
      </c>
      <c r="BB57" s="14">
        <f ca="1">+'Product 23'!BC91</f>
        <v>0</v>
      </c>
      <c r="BC57" s="25"/>
    </row>
    <row r="58" spans="1:55" x14ac:dyDescent="0.3">
      <c r="A58" s="13">
        <f>+Voraussetzung!B30</f>
        <v>0</v>
      </c>
      <c r="B58" s="34">
        <f>+Eröffnungsbilanz!F72</f>
        <v>0</v>
      </c>
      <c r="C58" s="14">
        <f ca="1">+'Product 24'!D91</f>
        <v>0</v>
      </c>
      <c r="D58" s="14">
        <f ca="1">+'Product 24'!E91</f>
        <v>0</v>
      </c>
      <c r="E58" s="14">
        <f ca="1">+'Product 24'!F91</f>
        <v>0</v>
      </c>
      <c r="F58" s="14">
        <f ca="1">+'Product 24'!G91</f>
        <v>0</v>
      </c>
      <c r="G58" s="14">
        <f ca="1">+'Product 24'!H91</f>
        <v>0</v>
      </c>
      <c r="H58" s="14">
        <f ca="1">+'Product 24'!I91</f>
        <v>0</v>
      </c>
      <c r="I58" s="14">
        <f ca="1">+'Product 24'!J91</f>
        <v>0</v>
      </c>
      <c r="J58" s="14">
        <f ca="1">+'Product 24'!K91</f>
        <v>0</v>
      </c>
      <c r="K58" s="14">
        <f ca="1">+'Product 24'!L91</f>
        <v>0</v>
      </c>
      <c r="L58" s="14">
        <f ca="1">+'Product 24'!M91</f>
        <v>0</v>
      </c>
      <c r="M58" s="14">
        <f ca="1">+'Product 24'!N91</f>
        <v>0</v>
      </c>
      <c r="N58" s="14">
        <f ca="1">+'Product 24'!O91</f>
        <v>0</v>
      </c>
      <c r="O58" s="14">
        <f ca="1">+'Product 24'!P91</f>
        <v>0</v>
      </c>
      <c r="P58" s="14">
        <f ca="1">+'Product 24'!Q91</f>
        <v>0</v>
      </c>
      <c r="Q58" s="14">
        <f ca="1">+'Product 24'!R91</f>
        <v>0</v>
      </c>
      <c r="R58" s="14">
        <f ca="1">+'Product 24'!S91</f>
        <v>0</v>
      </c>
      <c r="S58" s="14">
        <f ca="1">+'Product 24'!T91</f>
        <v>0</v>
      </c>
      <c r="T58" s="14">
        <f ca="1">+'Product 24'!U91</f>
        <v>0</v>
      </c>
      <c r="U58" s="14">
        <f ca="1">+'Product 24'!V91</f>
        <v>0</v>
      </c>
      <c r="V58" s="14">
        <f ca="1">+'Product 24'!W91</f>
        <v>0</v>
      </c>
      <c r="W58" s="14">
        <f ca="1">+'Product 24'!X91</f>
        <v>0</v>
      </c>
      <c r="X58" s="14">
        <f ca="1">+'Product 24'!Y91</f>
        <v>0</v>
      </c>
      <c r="Y58" s="14">
        <f ca="1">+'Product 24'!Z91</f>
        <v>0</v>
      </c>
      <c r="Z58" s="14">
        <f ca="1">+'Product 24'!AA91</f>
        <v>0</v>
      </c>
      <c r="AA58" s="14">
        <f ca="1">+'Product 24'!AB91</f>
        <v>0</v>
      </c>
      <c r="AB58" s="14">
        <f ca="1">+'Product 24'!AC91</f>
        <v>0</v>
      </c>
      <c r="AC58" s="14">
        <f ca="1">+'Product 24'!AD91</f>
        <v>0</v>
      </c>
      <c r="AD58" s="14">
        <f ca="1">+'Product 24'!AE91</f>
        <v>0</v>
      </c>
      <c r="AE58" s="14">
        <f ca="1">+'Product 24'!AF91</f>
        <v>0</v>
      </c>
      <c r="AF58" s="14">
        <f ca="1">+'Product 24'!AG91</f>
        <v>0</v>
      </c>
      <c r="AG58" s="14">
        <f ca="1">+'Product 24'!AH91</f>
        <v>0</v>
      </c>
      <c r="AH58" s="14">
        <f ca="1">+'Product 24'!AI91</f>
        <v>0</v>
      </c>
      <c r="AI58" s="14">
        <f ca="1">+'Product 24'!AJ91</f>
        <v>0</v>
      </c>
      <c r="AJ58" s="14">
        <f ca="1">+'Product 24'!AK91</f>
        <v>0</v>
      </c>
      <c r="AK58" s="14">
        <f ca="1">+'Product 24'!AL91</f>
        <v>0</v>
      </c>
      <c r="AL58" s="14">
        <f ca="1">+'Product 24'!AM91</f>
        <v>0</v>
      </c>
      <c r="AM58" s="14">
        <f ca="1">+'Product 24'!AN91</f>
        <v>0</v>
      </c>
      <c r="AN58" s="14">
        <f ca="1">+'Product 24'!AO91</f>
        <v>0</v>
      </c>
      <c r="AO58" s="14">
        <f ca="1">+'Product 24'!AP91</f>
        <v>0</v>
      </c>
      <c r="AP58" s="14">
        <f ca="1">+'Product 24'!AQ91</f>
        <v>0</v>
      </c>
      <c r="AQ58" s="14">
        <f ca="1">+'Product 24'!AR91</f>
        <v>0</v>
      </c>
      <c r="AR58" s="14">
        <f ca="1">+'Product 24'!AS91</f>
        <v>0</v>
      </c>
      <c r="AS58" s="14">
        <f ca="1">+'Product 24'!AT91</f>
        <v>0</v>
      </c>
      <c r="AT58" s="14">
        <f ca="1">+'Product 24'!AU91</f>
        <v>0</v>
      </c>
      <c r="AU58" s="14">
        <f ca="1">+'Product 24'!AV91</f>
        <v>0</v>
      </c>
      <c r="AV58" s="14">
        <f ca="1">+'Product 24'!AW91</f>
        <v>0</v>
      </c>
      <c r="AW58" s="14">
        <f ca="1">+'Product 24'!AX91</f>
        <v>0</v>
      </c>
      <c r="AX58" s="14">
        <f ca="1">+'Product 24'!AY91</f>
        <v>0</v>
      </c>
      <c r="AY58" s="14">
        <f ca="1">+'Product 24'!AZ91</f>
        <v>0</v>
      </c>
      <c r="AZ58" s="14">
        <f ca="1">+'Product 24'!BA91</f>
        <v>0</v>
      </c>
      <c r="BA58" s="14">
        <f ca="1">+'Product 24'!BB91</f>
        <v>0</v>
      </c>
      <c r="BB58" s="14">
        <f ca="1">+'Product 24'!BC91</f>
        <v>0</v>
      </c>
      <c r="BC58" s="25"/>
    </row>
    <row r="59" spans="1:55" x14ac:dyDescent="0.3">
      <c r="A59" s="13">
        <f>+Voraussetzung!B31</f>
        <v>0</v>
      </c>
      <c r="B59" s="34">
        <f>+Eröffnungsbilanz!F73</f>
        <v>0</v>
      </c>
      <c r="C59" s="14">
        <f ca="1">+'Product 25'!D91</f>
        <v>0</v>
      </c>
      <c r="D59" s="14">
        <f ca="1">+'Product 25'!E91</f>
        <v>0</v>
      </c>
      <c r="E59" s="14">
        <f ca="1">+'Product 25'!F91</f>
        <v>0</v>
      </c>
      <c r="F59" s="14">
        <f ca="1">+'Product 25'!G91</f>
        <v>0</v>
      </c>
      <c r="G59" s="14">
        <f ca="1">+'Product 25'!H91</f>
        <v>0</v>
      </c>
      <c r="H59" s="14">
        <f ca="1">+'Product 25'!I91</f>
        <v>0</v>
      </c>
      <c r="I59" s="14">
        <f ca="1">+'Product 25'!J91</f>
        <v>0</v>
      </c>
      <c r="J59" s="14">
        <f ca="1">+'Product 25'!K91</f>
        <v>0</v>
      </c>
      <c r="K59" s="14">
        <f ca="1">+'Product 25'!L91</f>
        <v>0</v>
      </c>
      <c r="L59" s="14">
        <f ca="1">+'Product 25'!M91</f>
        <v>0</v>
      </c>
      <c r="M59" s="14">
        <f ca="1">+'Product 25'!N91</f>
        <v>0</v>
      </c>
      <c r="N59" s="14">
        <f ca="1">+'Product 25'!O91</f>
        <v>0</v>
      </c>
      <c r="O59" s="14">
        <f ca="1">+'Product 25'!P91</f>
        <v>0</v>
      </c>
      <c r="P59" s="14">
        <f ca="1">+'Product 25'!Q91</f>
        <v>0</v>
      </c>
      <c r="Q59" s="14">
        <f ca="1">+'Product 25'!R91</f>
        <v>0</v>
      </c>
      <c r="R59" s="14">
        <f ca="1">+'Product 25'!S91</f>
        <v>0</v>
      </c>
      <c r="S59" s="14">
        <f ca="1">+'Product 25'!T91</f>
        <v>0</v>
      </c>
      <c r="T59" s="14">
        <f ca="1">+'Product 25'!U91</f>
        <v>0</v>
      </c>
      <c r="U59" s="14">
        <f ca="1">+'Product 25'!V91</f>
        <v>0</v>
      </c>
      <c r="V59" s="14">
        <f ca="1">+'Product 25'!W91</f>
        <v>0</v>
      </c>
      <c r="W59" s="14">
        <f ca="1">+'Product 25'!X91</f>
        <v>0</v>
      </c>
      <c r="X59" s="14">
        <f ca="1">+'Product 25'!Y91</f>
        <v>0</v>
      </c>
      <c r="Y59" s="14">
        <f ca="1">+'Product 25'!Z91</f>
        <v>0</v>
      </c>
      <c r="Z59" s="14">
        <f ca="1">+'Product 25'!AA91</f>
        <v>0</v>
      </c>
      <c r="AA59" s="14">
        <f ca="1">+'Product 25'!AB91</f>
        <v>0</v>
      </c>
      <c r="AB59" s="14">
        <f ca="1">+'Product 25'!AC91</f>
        <v>0</v>
      </c>
      <c r="AC59" s="14">
        <f ca="1">+'Product 25'!AD91</f>
        <v>0</v>
      </c>
      <c r="AD59" s="14">
        <f ca="1">+'Product 25'!AE91</f>
        <v>0</v>
      </c>
      <c r="AE59" s="14">
        <f ca="1">+'Product 25'!AF91</f>
        <v>0</v>
      </c>
      <c r="AF59" s="14">
        <f ca="1">+'Product 25'!AG91</f>
        <v>0</v>
      </c>
      <c r="AG59" s="14">
        <f ca="1">+'Product 25'!AH91</f>
        <v>0</v>
      </c>
      <c r="AH59" s="14">
        <f ca="1">+'Product 25'!AI91</f>
        <v>0</v>
      </c>
      <c r="AI59" s="14">
        <f ca="1">+'Product 25'!AJ91</f>
        <v>0</v>
      </c>
      <c r="AJ59" s="14">
        <f ca="1">+'Product 25'!AK91</f>
        <v>0</v>
      </c>
      <c r="AK59" s="14">
        <f ca="1">+'Product 25'!AL91</f>
        <v>0</v>
      </c>
      <c r="AL59" s="14">
        <f ca="1">+'Product 25'!AM91</f>
        <v>0</v>
      </c>
      <c r="AM59" s="14">
        <f ca="1">+'Product 25'!AN91</f>
        <v>0</v>
      </c>
      <c r="AN59" s="14">
        <f ca="1">+'Product 25'!AO91</f>
        <v>0</v>
      </c>
      <c r="AO59" s="14">
        <f ca="1">+'Product 25'!AP91</f>
        <v>0</v>
      </c>
      <c r="AP59" s="14">
        <f ca="1">+'Product 25'!AQ91</f>
        <v>0</v>
      </c>
      <c r="AQ59" s="14">
        <f ca="1">+'Product 25'!AR91</f>
        <v>0</v>
      </c>
      <c r="AR59" s="14">
        <f ca="1">+'Product 25'!AS91</f>
        <v>0</v>
      </c>
      <c r="AS59" s="14">
        <f ca="1">+'Product 25'!AT91</f>
        <v>0</v>
      </c>
      <c r="AT59" s="14">
        <f ca="1">+'Product 25'!AU91</f>
        <v>0</v>
      </c>
      <c r="AU59" s="14">
        <f ca="1">+'Product 25'!AV91</f>
        <v>0</v>
      </c>
      <c r="AV59" s="14">
        <f ca="1">+'Product 25'!AW91</f>
        <v>0</v>
      </c>
      <c r="AW59" s="14">
        <f ca="1">+'Product 25'!AX91</f>
        <v>0</v>
      </c>
      <c r="AX59" s="14">
        <f ca="1">+'Product 25'!AY91</f>
        <v>0</v>
      </c>
      <c r="AY59" s="14">
        <f ca="1">+'Product 25'!AZ91</f>
        <v>0</v>
      </c>
      <c r="AZ59" s="14">
        <f ca="1">+'Product 25'!BA91</f>
        <v>0</v>
      </c>
      <c r="BA59" s="14">
        <f ca="1">+'Product 25'!BB91</f>
        <v>0</v>
      </c>
      <c r="BB59" s="14">
        <f ca="1">+'Product 25'!BC91</f>
        <v>0</v>
      </c>
      <c r="BC59" s="25"/>
    </row>
    <row r="60" spans="1:55" x14ac:dyDescent="0.3">
      <c r="B60" s="14"/>
    </row>
    <row r="61" spans="1:55" x14ac:dyDescent="0.3">
      <c r="A61" s="12" t="s">
        <v>321</v>
      </c>
      <c r="B61" s="28">
        <f t="shared" ref="B61:Y61" si="3">SUM(B4:B60)</f>
        <v>2557.5</v>
      </c>
      <c r="C61" s="28">
        <f t="shared" ca="1" si="3"/>
        <v>4527.74</v>
      </c>
      <c r="D61" s="28">
        <f t="shared" ca="1" si="3"/>
        <v>8651.2649999999976</v>
      </c>
      <c r="E61" s="28">
        <f t="shared" ca="1" si="3"/>
        <v>11252.754175</v>
      </c>
      <c r="F61" s="28">
        <f t="shared" ca="1" si="3"/>
        <v>14976.189175</v>
      </c>
      <c r="G61" s="28">
        <f t="shared" ca="1" si="3"/>
        <v>19036.703999999998</v>
      </c>
      <c r="H61" s="28">
        <f t="shared" ca="1" si="3"/>
        <v>22913.743999999999</v>
      </c>
      <c r="I61" s="28">
        <f t="shared" ca="1" si="3"/>
        <v>27186.546050000004</v>
      </c>
      <c r="J61" s="28">
        <f t="shared" ca="1" si="3"/>
        <v>31679.536049999999</v>
      </c>
      <c r="K61" s="28">
        <f t="shared" ca="1" si="3"/>
        <v>35800.469175000006</v>
      </c>
      <c r="L61" s="28">
        <f t="shared" ca="1" si="3"/>
        <v>40066.709175000004</v>
      </c>
      <c r="M61" s="28">
        <f t="shared" ca="1" si="3"/>
        <v>44100.856975000002</v>
      </c>
      <c r="N61" s="28">
        <f t="shared" ca="1" si="3"/>
        <v>48092.846974999993</v>
      </c>
      <c r="O61" s="28">
        <f t="shared" ca="1" si="3"/>
        <v>52134.736250000002</v>
      </c>
      <c r="P61" s="28">
        <f t="shared" ca="1" si="3"/>
        <v>56514.381249999999</v>
      </c>
      <c r="Q61" s="28">
        <f t="shared" ca="1" si="3"/>
        <v>60772.488474999998</v>
      </c>
      <c r="R61" s="28">
        <f t="shared" ca="1" si="3"/>
        <v>64977.828474999988</v>
      </c>
      <c r="S61" s="28">
        <f t="shared" ca="1" si="3"/>
        <v>67721.540349999996</v>
      </c>
      <c r="T61" s="28">
        <f t="shared" ca="1" si="3"/>
        <v>73289.670349999986</v>
      </c>
      <c r="U61" s="28">
        <f t="shared" ca="1" si="3"/>
        <v>79200.386924999999</v>
      </c>
      <c r="V61" s="28">
        <f t="shared" ca="1" si="3"/>
        <v>85247.961924999996</v>
      </c>
      <c r="W61" s="28">
        <f t="shared" ca="1" si="3"/>
        <v>91691.321150000003</v>
      </c>
      <c r="X61" s="28">
        <f t="shared" ca="1" si="3"/>
        <v>100098.47615</v>
      </c>
      <c r="Y61" s="28">
        <f t="shared" ca="1" si="3"/>
        <v>111134.347675</v>
      </c>
      <c r="Z61" s="28">
        <f t="shared" ref="Z61:AJ61" ca="1" si="4">SUM(Z4:Z60)</f>
        <v>125588.222675</v>
      </c>
      <c r="AA61" s="28">
        <f t="shared" ca="1" si="4"/>
        <v>137322.413975</v>
      </c>
      <c r="AB61" s="28">
        <f t="shared" ca="1" si="4"/>
        <v>147039.53897499997</v>
      </c>
      <c r="AC61" s="28">
        <f t="shared" ca="1" si="4"/>
        <v>154441.043225</v>
      </c>
      <c r="AD61" s="28">
        <f t="shared" ca="1" si="4"/>
        <v>162090.81822500002</v>
      </c>
      <c r="AE61" s="28">
        <f t="shared" ca="1" si="4"/>
        <v>169055.82722500002</v>
      </c>
      <c r="AF61" s="28">
        <f t="shared" ca="1" si="4"/>
        <v>176581.127225</v>
      </c>
      <c r="AG61" s="28">
        <f t="shared" ca="1" si="4"/>
        <v>183394.02697499999</v>
      </c>
      <c r="AH61" s="28">
        <f t="shared" ca="1" si="4"/>
        <v>189632.67697500001</v>
      </c>
      <c r="AI61" s="28">
        <f t="shared" ca="1" si="4"/>
        <v>195210.02722500003</v>
      </c>
      <c r="AJ61" s="28">
        <f t="shared" ca="1" si="4"/>
        <v>200676.63222500001</v>
      </c>
      <c r="AK61" s="28">
        <f t="shared" ref="AK61:BB61" ca="1" si="5">SUM(AK4:AK60)</f>
        <v>205995.97745000001</v>
      </c>
      <c r="AL61" s="28">
        <f t="shared" ca="1" si="5"/>
        <v>211478.36245000002</v>
      </c>
      <c r="AM61" s="28">
        <f t="shared" ca="1" si="5"/>
        <v>216881.08822499996</v>
      </c>
      <c r="AN61" s="28">
        <f t="shared" ca="1" si="5"/>
        <v>222404.17322499998</v>
      </c>
      <c r="AO61" s="28">
        <f t="shared" ca="1" si="5"/>
        <v>227947.60822499997</v>
      </c>
      <c r="AP61" s="28">
        <f t="shared" ca="1" si="5"/>
        <v>233511.39322500001</v>
      </c>
      <c r="AQ61" s="28">
        <f t="shared" ca="1" si="5"/>
        <v>239095.52822499996</v>
      </c>
      <c r="AR61" s="28">
        <f t="shared" ca="1" si="5"/>
        <v>244700.01322499994</v>
      </c>
      <c r="AS61" s="28">
        <f t="shared" ca="1" si="5"/>
        <v>250324.84822499997</v>
      </c>
      <c r="AT61" s="28">
        <f t="shared" ca="1" si="5"/>
        <v>255970.03322499996</v>
      </c>
      <c r="AU61" s="28">
        <f t="shared" ca="1" si="5"/>
        <v>261635.568225</v>
      </c>
      <c r="AV61" s="28">
        <f t="shared" ca="1" si="5"/>
        <v>267321.45322499995</v>
      </c>
      <c r="AW61" s="28">
        <f t="shared" ca="1" si="5"/>
        <v>273027.68822499993</v>
      </c>
      <c r="AX61" s="28">
        <f t="shared" ca="1" si="5"/>
        <v>278754.27322499995</v>
      </c>
      <c r="AY61" s="28">
        <f t="shared" ca="1" si="5"/>
        <v>284501.20822499995</v>
      </c>
      <c r="AZ61" s="28">
        <f t="shared" ca="1" si="5"/>
        <v>290268.49322499993</v>
      </c>
      <c r="BA61" s="28">
        <f t="shared" ca="1" si="5"/>
        <v>296056.12822499993</v>
      </c>
      <c r="BB61" s="28">
        <f t="shared" ca="1" si="5"/>
        <v>301864.11322499992</v>
      </c>
    </row>
    <row r="62" spans="1:55" x14ac:dyDescent="0.3">
      <c r="B62" s="14"/>
    </row>
    <row r="63" spans="1:55" x14ac:dyDescent="0.3">
      <c r="A63" s="12" t="s">
        <v>322</v>
      </c>
      <c r="B63" s="14"/>
    </row>
    <row r="64" spans="1:55" x14ac:dyDescent="0.3">
      <c r="A64" s="12" t="s">
        <v>323</v>
      </c>
      <c r="B64" s="32">
        <f>+B171</f>
        <v>0</v>
      </c>
      <c r="C64" s="14">
        <f ca="1">+C171</f>
        <v>0</v>
      </c>
      <c r="D64" s="14">
        <f t="shared" ref="D64:BB64" ca="1" si="6">+D171</f>
        <v>0</v>
      </c>
      <c r="E64" s="14">
        <f t="shared" ca="1" si="6"/>
        <v>0</v>
      </c>
      <c r="F64" s="14">
        <f t="shared" ca="1" si="6"/>
        <v>0</v>
      </c>
      <c r="G64" s="14">
        <f t="shared" ca="1" si="6"/>
        <v>0</v>
      </c>
      <c r="H64" s="14">
        <f t="shared" ca="1" si="6"/>
        <v>0</v>
      </c>
      <c r="I64" s="14">
        <f t="shared" ca="1" si="6"/>
        <v>0</v>
      </c>
      <c r="J64" s="14">
        <f t="shared" ca="1" si="6"/>
        <v>0</v>
      </c>
      <c r="K64" s="14">
        <f t="shared" ca="1" si="6"/>
        <v>0</v>
      </c>
      <c r="L64" s="14">
        <f t="shared" ca="1" si="6"/>
        <v>0</v>
      </c>
      <c r="M64" s="14">
        <f t="shared" ca="1" si="6"/>
        <v>0</v>
      </c>
      <c r="N64" s="14">
        <f t="shared" ca="1" si="6"/>
        <v>0</v>
      </c>
      <c r="O64" s="14">
        <f t="shared" ca="1" si="6"/>
        <v>0</v>
      </c>
      <c r="P64" s="14">
        <f t="shared" ca="1" si="6"/>
        <v>0</v>
      </c>
      <c r="Q64" s="14">
        <f t="shared" ca="1" si="6"/>
        <v>0</v>
      </c>
      <c r="R64" s="14">
        <f t="shared" ca="1" si="6"/>
        <v>0</v>
      </c>
      <c r="S64" s="14">
        <f t="shared" ca="1" si="6"/>
        <v>0</v>
      </c>
      <c r="T64" s="14">
        <f t="shared" ca="1" si="6"/>
        <v>0</v>
      </c>
      <c r="U64" s="14">
        <f t="shared" ca="1" si="6"/>
        <v>0</v>
      </c>
      <c r="V64" s="14">
        <f t="shared" ca="1" si="6"/>
        <v>0</v>
      </c>
      <c r="W64" s="14">
        <f t="shared" ca="1" si="6"/>
        <v>0</v>
      </c>
      <c r="X64" s="14">
        <f t="shared" ca="1" si="6"/>
        <v>0</v>
      </c>
      <c r="Y64" s="14">
        <f t="shared" ca="1" si="6"/>
        <v>0</v>
      </c>
      <c r="Z64" s="14">
        <f t="shared" ca="1" si="6"/>
        <v>0</v>
      </c>
      <c r="AA64" s="14">
        <f t="shared" ca="1" si="6"/>
        <v>0</v>
      </c>
      <c r="AB64" s="14">
        <f t="shared" ca="1" si="6"/>
        <v>0</v>
      </c>
      <c r="AC64" s="14">
        <f t="shared" ca="1" si="6"/>
        <v>0</v>
      </c>
      <c r="AD64" s="14">
        <f t="shared" ca="1" si="6"/>
        <v>0</v>
      </c>
      <c r="AE64" s="14">
        <f t="shared" ca="1" si="6"/>
        <v>0</v>
      </c>
      <c r="AF64" s="14">
        <f t="shared" ca="1" si="6"/>
        <v>0</v>
      </c>
      <c r="AG64" s="14">
        <f t="shared" ca="1" si="6"/>
        <v>0</v>
      </c>
      <c r="AH64" s="14">
        <f t="shared" ca="1" si="6"/>
        <v>0</v>
      </c>
      <c r="AI64" s="14">
        <f t="shared" ca="1" si="6"/>
        <v>0</v>
      </c>
      <c r="AJ64" s="14">
        <f t="shared" ca="1" si="6"/>
        <v>0</v>
      </c>
      <c r="AK64" s="14">
        <f t="shared" ca="1" si="6"/>
        <v>0</v>
      </c>
      <c r="AL64" s="14">
        <f t="shared" ca="1" si="6"/>
        <v>0</v>
      </c>
      <c r="AM64" s="14">
        <f t="shared" ca="1" si="6"/>
        <v>0</v>
      </c>
      <c r="AN64" s="14">
        <f t="shared" ca="1" si="6"/>
        <v>0</v>
      </c>
      <c r="AO64" s="14">
        <f t="shared" ca="1" si="6"/>
        <v>0</v>
      </c>
      <c r="AP64" s="14">
        <f t="shared" ca="1" si="6"/>
        <v>0</v>
      </c>
      <c r="AQ64" s="14">
        <f t="shared" ca="1" si="6"/>
        <v>0</v>
      </c>
      <c r="AR64" s="14">
        <f t="shared" ca="1" si="6"/>
        <v>0</v>
      </c>
      <c r="AS64" s="14">
        <f t="shared" ca="1" si="6"/>
        <v>0</v>
      </c>
      <c r="AT64" s="14">
        <f t="shared" ca="1" si="6"/>
        <v>0</v>
      </c>
      <c r="AU64" s="14">
        <f t="shared" ca="1" si="6"/>
        <v>0</v>
      </c>
      <c r="AV64" s="14">
        <f t="shared" ca="1" si="6"/>
        <v>0</v>
      </c>
      <c r="AW64" s="14">
        <f t="shared" ca="1" si="6"/>
        <v>0</v>
      </c>
      <c r="AX64" s="14">
        <f t="shared" ca="1" si="6"/>
        <v>0</v>
      </c>
      <c r="AY64" s="14">
        <f t="shared" ca="1" si="6"/>
        <v>0</v>
      </c>
      <c r="AZ64" s="14">
        <f t="shared" ca="1" si="6"/>
        <v>0</v>
      </c>
      <c r="BA64" s="14">
        <f t="shared" ca="1" si="6"/>
        <v>0</v>
      </c>
      <c r="BB64" s="14">
        <f t="shared" ca="1" si="6"/>
        <v>0</v>
      </c>
    </row>
    <row r="65" spans="1:54" x14ac:dyDescent="0.3">
      <c r="A65" s="12" t="s">
        <v>324</v>
      </c>
      <c r="B65" s="32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</row>
    <row r="66" spans="1:54" x14ac:dyDescent="0.3">
      <c r="A66" s="13" t="str">
        <f>+Voraussetzung!B7</f>
        <v>Produkt 1</v>
      </c>
      <c r="B66" s="36"/>
      <c r="C66" s="14">
        <f ca="1">+'Produkt 1'!D84</f>
        <v>-1404</v>
      </c>
      <c r="D66" s="14">
        <f ca="1">+'Produkt 1'!E84</f>
        <v>-1404</v>
      </c>
      <c r="E66" s="14">
        <f ca="1">+'Produkt 1'!F84</f>
        <v>-1404</v>
      </c>
      <c r="F66" s="14">
        <f ca="1">+'Produkt 1'!G84</f>
        <v>-1404</v>
      </c>
      <c r="G66" s="14">
        <f ca="1">+'Produkt 1'!H84</f>
        <v>-1404</v>
      </c>
      <c r="H66" s="14">
        <f ca="1">+'Produkt 1'!I84</f>
        <v>-1404</v>
      </c>
      <c r="I66" s="14">
        <f ca="1">+'Produkt 1'!J84</f>
        <v>-1404</v>
      </c>
      <c r="J66" s="14">
        <f ca="1">+'Produkt 1'!K84</f>
        <v>-1404</v>
      </c>
      <c r="K66" s="14">
        <f ca="1">+'Produkt 1'!L84</f>
        <v>-1404</v>
      </c>
      <c r="L66" s="14">
        <f ca="1">+'Produkt 1'!M84</f>
        <v>-1404</v>
      </c>
      <c r="M66" s="14">
        <f ca="1">+'Produkt 1'!N84</f>
        <v>-1404</v>
      </c>
      <c r="N66" s="14">
        <f ca="1">+'Produkt 1'!O84</f>
        <v>-1404</v>
      </c>
      <c r="O66" s="14">
        <f ca="1">+'Produkt 1'!P84</f>
        <v>-1404</v>
      </c>
      <c r="P66" s="14">
        <f ca="1">+'Produkt 1'!Q84</f>
        <v>-1404</v>
      </c>
      <c r="Q66" s="14">
        <f ca="1">+'Produkt 1'!R84</f>
        <v>-1404</v>
      </c>
      <c r="R66" s="14">
        <f ca="1">+'Produkt 1'!S84</f>
        <v>-1404</v>
      </c>
      <c r="S66" s="14">
        <f ca="1">+'Produkt 1'!T84</f>
        <v>-1404</v>
      </c>
      <c r="T66" s="14">
        <f ca="1">+'Produkt 1'!U84</f>
        <v>-1404</v>
      </c>
      <c r="U66" s="14">
        <f ca="1">+'Produkt 1'!V84</f>
        <v>-1404</v>
      </c>
      <c r="V66" s="14">
        <f ca="1">+'Produkt 1'!W84</f>
        <v>-1404</v>
      </c>
      <c r="W66" s="14">
        <f ca="1">+'Produkt 1'!X84</f>
        <v>-1404</v>
      </c>
      <c r="X66" s="14">
        <f ca="1">+'Produkt 1'!Y84</f>
        <v>-1404</v>
      </c>
      <c r="Y66" s="14">
        <f ca="1">+'Produkt 1'!Z84</f>
        <v>-1404</v>
      </c>
      <c r="Z66" s="14">
        <f ca="1">+'Produkt 1'!AA84</f>
        <v>-1404</v>
      </c>
      <c r="AA66" s="14">
        <f ca="1">+'Produkt 1'!AB84</f>
        <v>-1404</v>
      </c>
      <c r="AB66" s="14">
        <f ca="1">+'Produkt 1'!AC84</f>
        <v>-1404</v>
      </c>
      <c r="AC66" s="14">
        <f ca="1">+'Produkt 1'!AD84</f>
        <v>-1404</v>
      </c>
      <c r="AD66" s="14">
        <f ca="1">+'Produkt 1'!AE84</f>
        <v>-1404</v>
      </c>
      <c r="AE66" s="14">
        <f ca="1">+'Produkt 1'!AF84</f>
        <v>-1404</v>
      </c>
      <c r="AF66" s="14">
        <f ca="1">+'Produkt 1'!AG84</f>
        <v>-1404</v>
      </c>
      <c r="AG66" s="14">
        <f ca="1">+'Produkt 1'!AH84</f>
        <v>-1404</v>
      </c>
      <c r="AH66" s="14">
        <f ca="1">+'Produkt 1'!AI84</f>
        <v>-1404</v>
      </c>
      <c r="AI66" s="14">
        <f ca="1">+'Produkt 1'!AJ84</f>
        <v>-1404</v>
      </c>
      <c r="AJ66" s="14">
        <f ca="1">+'Produkt 1'!AK84</f>
        <v>-1404</v>
      </c>
      <c r="AK66" s="14">
        <f ca="1">+'Produkt 1'!AL84</f>
        <v>-1404</v>
      </c>
      <c r="AL66" s="14">
        <f ca="1">+'Produkt 1'!AM84</f>
        <v>-1404</v>
      </c>
      <c r="AM66" s="14">
        <f ca="1">+'Produkt 1'!AN84</f>
        <v>-1404</v>
      </c>
      <c r="AN66" s="14">
        <f ca="1">+'Produkt 1'!AO84</f>
        <v>-1404</v>
      </c>
      <c r="AO66" s="14">
        <f ca="1">+'Produkt 1'!AP84</f>
        <v>-1404</v>
      </c>
      <c r="AP66" s="14">
        <f ca="1">+'Produkt 1'!AQ84</f>
        <v>-1404</v>
      </c>
      <c r="AQ66" s="14">
        <f ca="1">+'Produkt 1'!AR84</f>
        <v>-1404</v>
      </c>
      <c r="AR66" s="14">
        <f ca="1">+'Produkt 1'!AS84</f>
        <v>-1404</v>
      </c>
      <c r="AS66" s="14">
        <f ca="1">+'Produkt 1'!AT84</f>
        <v>-1404</v>
      </c>
      <c r="AT66" s="14">
        <f ca="1">+'Produkt 1'!AU84</f>
        <v>-1404</v>
      </c>
      <c r="AU66" s="14">
        <f ca="1">+'Produkt 1'!AV84</f>
        <v>-1404</v>
      </c>
      <c r="AV66" s="14">
        <f ca="1">+'Produkt 1'!AW84</f>
        <v>-1404</v>
      </c>
      <c r="AW66" s="14">
        <f ca="1">+'Produkt 1'!AX84</f>
        <v>-1404</v>
      </c>
      <c r="AX66" s="14">
        <f ca="1">+'Produkt 1'!AY84</f>
        <v>-1404</v>
      </c>
      <c r="AY66" s="14">
        <f ca="1">+'Produkt 1'!AZ84</f>
        <v>-1404</v>
      </c>
      <c r="AZ66" s="14">
        <f ca="1">+'Produkt 1'!BA84</f>
        <v>-1404</v>
      </c>
      <c r="BA66" s="14">
        <f ca="1">+'Produkt 1'!BB84</f>
        <v>-1404</v>
      </c>
      <c r="BB66" s="14">
        <f ca="1">+'Produkt 1'!BC84</f>
        <v>-1404</v>
      </c>
    </row>
    <row r="67" spans="1:54" x14ac:dyDescent="0.3">
      <c r="A67" s="13" t="str">
        <f>+Voraussetzung!B8</f>
        <v>Produkt 2</v>
      </c>
      <c r="B67" s="32"/>
      <c r="C67" s="14">
        <f ca="1">+'Produkt 2'!D84</f>
        <v>-468</v>
      </c>
      <c r="D67" s="14">
        <f ca="1">+'Produkt 2'!E84</f>
        <v>-468</v>
      </c>
      <c r="E67" s="14">
        <f ca="1">+'Produkt 2'!F84</f>
        <v>-468</v>
      </c>
      <c r="F67" s="14">
        <f ca="1">+'Produkt 2'!G84</f>
        <v>-468</v>
      </c>
      <c r="G67" s="14">
        <f ca="1">+'Produkt 2'!H84</f>
        <v>-468</v>
      </c>
      <c r="H67" s="14">
        <f ca="1">+'Produkt 2'!I84</f>
        <v>-468</v>
      </c>
      <c r="I67" s="14">
        <f ca="1">+'Produkt 2'!J84</f>
        <v>-468</v>
      </c>
      <c r="J67" s="14">
        <f ca="1">+'Produkt 2'!K84</f>
        <v>-468</v>
      </c>
      <c r="K67" s="14">
        <f ca="1">+'Produkt 2'!L84</f>
        <v>-468</v>
      </c>
      <c r="L67" s="14">
        <f ca="1">+'Produkt 2'!M84</f>
        <v>-468</v>
      </c>
      <c r="M67" s="14">
        <f ca="1">+'Produkt 2'!N84</f>
        <v>-468</v>
      </c>
      <c r="N67" s="14">
        <f ca="1">+'Produkt 2'!O84</f>
        <v>-468</v>
      </c>
      <c r="O67" s="14">
        <f ca="1">+'Produkt 2'!P84</f>
        <v>-468</v>
      </c>
      <c r="P67" s="14">
        <f ca="1">+'Produkt 2'!Q84</f>
        <v>-468</v>
      </c>
      <c r="Q67" s="14">
        <f ca="1">+'Produkt 2'!R84</f>
        <v>-468</v>
      </c>
      <c r="R67" s="14">
        <f ca="1">+'Produkt 2'!S84</f>
        <v>-468</v>
      </c>
      <c r="S67" s="14">
        <f ca="1">+'Produkt 2'!T84</f>
        <v>-468</v>
      </c>
      <c r="T67" s="14">
        <f ca="1">+'Produkt 2'!U84</f>
        <v>-468</v>
      </c>
      <c r="U67" s="14">
        <f ca="1">+'Produkt 2'!V84</f>
        <v>-468</v>
      </c>
      <c r="V67" s="14">
        <f ca="1">+'Produkt 2'!W84</f>
        <v>-468</v>
      </c>
      <c r="W67" s="14">
        <f ca="1">+'Produkt 2'!X84</f>
        <v>-468</v>
      </c>
      <c r="X67" s="14">
        <f ca="1">+'Produkt 2'!Y84</f>
        <v>-468</v>
      </c>
      <c r="Y67" s="14">
        <f ca="1">+'Produkt 2'!Z84</f>
        <v>-468</v>
      </c>
      <c r="Z67" s="14">
        <f ca="1">+'Produkt 2'!AA84</f>
        <v>-468</v>
      </c>
      <c r="AA67" s="14">
        <f ca="1">+'Produkt 2'!AB84</f>
        <v>-468</v>
      </c>
      <c r="AB67" s="14">
        <f ca="1">+'Produkt 2'!AC84</f>
        <v>-468</v>
      </c>
      <c r="AC67" s="14">
        <f ca="1">+'Produkt 2'!AD84</f>
        <v>-468</v>
      </c>
      <c r="AD67" s="14">
        <f ca="1">+'Produkt 2'!AE84</f>
        <v>-468</v>
      </c>
      <c r="AE67" s="14">
        <f ca="1">+'Produkt 2'!AF84</f>
        <v>-468</v>
      </c>
      <c r="AF67" s="14">
        <f ca="1">+'Produkt 2'!AG84</f>
        <v>-468</v>
      </c>
      <c r="AG67" s="14">
        <f ca="1">+'Produkt 2'!AH84</f>
        <v>-468</v>
      </c>
      <c r="AH67" s="14">
        <f ca="1">+'Produkt 2'!AI84</f>
        <v>-468</v>
      </c>
      <c r="AI67" s="14">
        <f ca="1">+'Produkt 2'!AJ84</f>
        <v>-468</v>
      </c>
      <c r="AJ67" s="14">
        <f ca="1">+'Produkt 2'!AK84</f>
        <v>-468</v>
      </c>
      <c r="AK67" s="14">
        <f ca="1">+'Produkt 2'!AL84</f>
        <v>-468</v>
      </c>
      <c r="AL67" s="14">
        <f ca="1">+'Produkt 2'!AM84</f>
        <v>-468</v>
      </c>
      <c r="AM67" s="14">
        <f ca="1">+'Produkt 2'!AN84</f>
        <v>-468</v>
      </c>
      <c r="AN67" s="14">
        <f ca="1">+'Produkt 2'!AO84</f>
        <v>-468</v>
      </c>
      <c r="AO67" s="14">
        <f ca="1">+'Produkt 2'!AP84</f>
        <v>-468</v>
      </c>
      <c r="AP67" s="14">
        <f ca="1">+'Produkt 2'!AQ84</f>
        <v>-468</v>
      </c>
      <c r="AQ67" s="14">
        <f ca="1">+'Produkt 2'!AR84</f>
        <v>-468</v>
      </c>
      <c r="AR67" s="14">
        <f ca="1">+'Produkt 2'!AS84</f>
        <v>-468</v>
      </c>
      <c r="AS67" s="14">
        <f ca="1">+'Produkt 2'!AT84</f>
        <v>-468</v>
      </c>
      <c r="AT67" s="14">
        <f ca="1">+'Produkt 2'!AU84</f>
        <v>-468</v>
      </c>
      <c r="AU67" s="14">
        <f ca="1">+'Produkt 2'!AV84</f>
        <v>-468</v>
      </c>
      <c r="AV67" s="14">
        <f ca="1">+'Produkt 2'!AW84</f>
        <v>-468</v>
      </c>
      <c r="AW67" s="14">
        <f ca="1">+'Produkt 2'!AX84</f>
        <v>-468</v>
      </c>
      <c r="AX67" s="14">
        <f ca="1">+'Produkt 2'!AY84</f>
        <v>-468</v>
      </c>
      <c r="AY67" s="14">
        <f ca="1">+'Produkt 2'!AZ84</f>
        <v>-468</v>
      </c>
      <c r="AZ67" s="14">
        <f ca="1">+'Produkt 2'!BA84</f>
        <v>-468</v>
      </c>
      <c r="BA67" s="14">
        <f ca="1">+'Produkt 2'!BB84</f>
        <v>-468</v>
      </c>
      <c r="BB67" s="14">
        <f ca="1">+'Produkt 2'!BC84</f>
        <v>-468</v>
      </c>
    </row>
    <row r="68" spans="1:54" x14ac:dyDescent="0.3">
      <c r="A68" s="13" t="str">
        <f>+Voraussetzung!B9</f>
        <v>Produkt 3</v>
      </c>
      <c r="B68" s="32"/>
      <c r="C68" s="14">
        <f ca="1">+'Produkt 3'!D84</f>
        <v>0</v>
      </c>
      <c r="D68" s="14">
        <f ca="1">+'Produkt 3'!E84</f>
        <v>0</v>
      </c>
      <c r="E68" s="14">
        <f ca="1">+'Produkt 3'!F84</f>
        <v>0</v>
      </c>
      <c r="F68" s="14">
        <f ca="1">+'Produkt 3'!G84</f>
        <v>0</v>
      </c>
      <c r="G68" s="14">
        <f ca="1">+'Produkt 3'!H84</f>
        <v>0</v>
      </c>
      <c r="H68" s="14">
        <f ca="1">+'Produkt 3'!I84</f>
        <v>0</v>
      </c>
      <c r="I68" s="14">
        <f ca="1">+'Produkt 3'!J84</f>
        <v>0</v>
      </c>
      <c r="J68" s="14">
        <f ca="1">+'Produkt 3'!K84</f>
        <v>0</v>
      </c>
      <c r="K68" s="14">
        <f ca="1">+'Produkt 3'!L84</f>
        <v>0</v>
      </c>
      <c r="L68" s="14">
        <f ca="1">+'Produkt 3'!M84</f>
        <v>0</v>
      </c>
      <c r="M68" s="14">
        <f ca="1">+'Produkt 3'!N84</f>
        <v>0</v>
      </c>
      <c r="N68" s="14">
        <f ca="1">+'Produkt 3'!O84</f>
        <v>0</v>
      </c>
      <c r="O68" s="14">
        <f ca="1">+'Produkt 3'!P84</f>
        <v>0</v>
      </c>
      <c r="P68" s="14">
        <f ca="1">+'Produkt 3'!Q84</f>
        <v>0</v>
      </c>
      <c r="Q68" s="14">
        <f ca="1">+'Produkt 3'!R84</f>
        <v>0</v>
      </c>
      <c r="R68" s="14">
        <f ca="1">+'Produkt 3'!S84</f>
        <v>0</v>
      </c>
      <c r="S68" s="14">
        <f ca="1">+'Produkt 3'!T84</f>
        <v>0</v>
      </c>
      <c r="T68" s="14">
        <f ca="1">+'Produkt 3'!U84</f>
        <v>0</v>
      </c>
      <c r="U68" s="14">
        <f ca="1">+'Produkt 3'!V84</f>
        <v>0</v>
      </c>
      <c r="V68" s="14">
        <f ca="1">+'Produkt 3'!W84</f>
        <v>0</v>
      </c>
      <c r="W68" s="14">
        <f ca="1">+'Produkt 3'!X84</f>
        <v>0</v>
      </c>
      <c r="X68" s="14">
        <f ca="1">+'Produkt 3'!Y84</f>
        <v>0</v>
      </c>
      <c r="Y68" s="14">
        <f ca="1">+'Produkt 3'!Z84</f>
        <v>0</v>
      </c>
      <c r="Z68" s="14">
        <f ca="1">+'Produkt 3'!AA84</f>
        <v>0</v>
      </c>
      <c r="AA68" s="14">
        <f ca="1">+'Produkt 3'!AB84</f>
        <v>0</v>
      </c>
      <c r="AB68" s="14">
        <f ca="1">+'Produkt 3'!AC84</f>
        <v>0</v>
      </c>
      <c r="AC68" s="14">
        <f ca="1">+'Produkt 3'!AD84</f>
        <v>0</v>
      </c>
      <c r="AD68" s="14">
        <f ca="1">+'Produkt 3'!AE84</f>
        <v>0</v>
      </c>
      <c r="AE68" s="14">
        <f ca="1">+'Produkt 3'!AF84</f>
        <v>0</v>
      </c>
      <c r="AF68" s="14">
        <f ca="1">+'Produkt 3'!AG84</f>
        <v>0</v>
      </c>
      <c r="AG68" s="14">
        <f ca="1">+'Produkt 3'!AH84</f>
        <v>0</v>
      </c>
      <c r="AH68" s="14">
        <f ca="1">+'Produkt 3'!AI84</f>
        <v>0</v>
      </c>
      <c r="AI68" s="14">
        <f ca="1">+'Produkt 3'!AJ84</f>
        <v>0</v>
      </c>
      <c r="AJ68" s="14">
        <f ca="1">+'Produkt 3'!AK84</f>
        <v>0</v>
      </c>
      <c r="AK68" s="14">
        <f ca="1">+'Produkt 3'!AL84</f>
        <v>0</v>
      </c>
      <c r="AL68" s="14">
        <f ca="1">+'Produkt 3'!AM84</f>
        <v>0</v>
      </c>
      <c r="AM68" s="14">
        <f ca="1">+'Produkt 3'!AN84</f>
        <v>0</v>
      </c>
      <c r="AN68" s="14">
        <f ca="1">+'Produkt 3'!AO84</f>
        <v>0</v>
      </c>
      <c r="AO68" s="14">
        <f ca="1">+'Produkt 3'!AP84</f>
        <v>0</v>
      </c>
      <c r="AP68" s="14">
        <f ca="1">+'Produkt 3'!AQ84</f>
        <v>0</v>
      </c>
      <c r="AQ68" s="14">
        <f ca="1">+'Produkt 3'!AR84</f>
        <v>0</v>
      </c>
      <c r="AR68" s="14">
        <f ca="1">+'Produkt 3'!AS84</f>
        <v>0</v>
      </c>
      <c r="AS68" s="14">
        <f ca="1">+'Produkt 3'!AT84</f>
        <v>0</v>
      </c>
      <c r="AT68" s="14">
        <f ca="1">+'Produkt 3'!AU84</f>
        <v>0</v>
      </c>
      <c r="AU68" s="14">
        <f ca="1">+'Produkt 3'!AV84</f>
        <v>0</v>
      </c>
      <c r="AV68" s="14">
        <f ca="1">+'Produkt 3'!AW84</f>
        <v>0</v>
      </c>
      <c r="AW68" s="14">
        <f ca="1">+'Produkt 3'!AX84</f>
        <v>0</v>
      </c>
      <c r="AX68" s="14">
        <f ca="1">+'Produkt 3'!AY84</f>
        <v>0</v>
      </c>
      <c r="AY68" s="14">
        <f ca="1">+'Produkt 3'!AZ84</f>
        <v>0</v>
      </c>
      <c r="AZ68" s="14">
        <f ca="1">+'Produkt 3'!BA84</f>
        <v>0</v>
      </c>
      <c r="BA68" s="14">
        <f ca="1">+'Produkt 3'!BB84</f>
        <v>0</v>
      </c>
      <c r="BB68" s="14">
        <f ca="1">+'Produkt 3'!BC84</f>
        <v>0</v>
      </c>
    </row>
    <row r="69" spans="1:54" x14ac:dyDescent="0.3">
      <c r="A69" s="13">
        <f>+Voraussetzung!B10</f>
        <v>0</v>
      </c>
      <c r="B69" s="32"/>
      <c r="C69" s="14">
        <f ca="1">+'Produkt 4'!D84</f>
        <v>0</v>
      </c>
      <c r="D69" s="14">
        <f ca="1">+'Produkt 4'!E84</f>
        <v>0</v>
      </c>
      <c r="E69" s="14">
        <f ca="1">+'Produkt 4'!F84</f>
        <v>0</v>
      </c>
      <c r="F69" s="14">
        <f ca="1">+'Produkt 4'!G84</f>
        <v>0</v>
      </c>
      <c r="G69" s="14">
        <f ca="1">+'Produkt 4'!H84</f>
        <v>0</v>
      </c>
      <c r="H69" s="14">
        <f ca="1">+'Produkt 4'!I84</f>
        <v>0</v>
      </c>
      <c r="I69" s="14">
        <f ca="1">+'Produkt 4'!J84</f>
        <v>0</v>
      </c>
      <c r="J69" s="14">
        <f ca="1">+'Produkt 4'!K84</f>
        <v>0</v>
      </c>
      <c r="K69" s="14">
        <f ca="1">+'Produkt 4'!L84</f>
        <v>0</v>
      </c>
      <c r="L69" s="14">
        <f ca="1">+'Produkt 4'!M84</f>
        <v>0</v>
      </c>
      <c r="M69" s="14">
        <f ca="1">+'Produkt 4'!N84</f>
        <v>0</v>
      </c>
      <c r="N69" s="14">
        <f ca="1">+'Produkt 4'!O84</f>
        <v>0</v>
      </c>
      <c r="O69" s="14">
        <f ca="1">+'Produkt 4'!P84</f>
        <v>0</v>
      </c>
      <c r="P69" s="14">
        <f ca="1">+'Produkt 4'!Q84</f>
        <v>0</v>
      </c>
      <c r="Q69" s="14">
        <f ca="1">+'Produkt 4'!R84</f>
        <v>0</v>
      </c>
      <c r="R69" s="14">
        <f ca="1">+'Produkt 4'!S84</f>
        <v>0</v>
      </c>
      <c r="S69" s="14">
        <f ca="1">+'Produkt 4'!T84</f>
        <v>0</v>
      </c>
      <c r="T69" s="14">
        <f ca="1">+'Produkt 4'!U84</f>
        <v>0</v>
      </c>
      <c r="U69" s="14">
        <f ca="1">+'Produkt 4'!V84</f>
        <v>0</v>
      </c>
      <c r="V69" s="14">
        <f ca="1">+'Produkt 4'!W84</f>
        <v>0</v>
      </c>
      <c r="W69" s="14">
        <f ca="1">+'Produkt 4'!X84</f>
        <v>0</v>
      </c>
      <c r="X69" s="14">
        <f ca="1">+'Produkt 4'!Y84</f>
        <v>0</v>
      </c>
      <c r="Y69" s="14">
        <f ca="1">+'Produkt 4'!Z84</f>
        <v>0</v>
      </c>
      <c r="Z69" s="14">
        <f ca="1">+'Produkt 4'!AA84</f>
        <v>0</v>
      </c>
      <c r="AA69" s="14">
        <f ca="1">+'Produkt 4'!AB84</f>
        <v>0</v>
      </c>
      <c r="AB69" s="14">
        <f ca="1">+'Produkt 4'!AC84</f>
        <v>0</v>
      </c>
      <c r="AC69" s="14">
        <f ca="1">+'Produkt 4'!AD84</f>
        <v>0</v>
      </c>
      <c r="AD69" s="14">
        <f ca="1">+'Produkt 4'!AE84</f>
        <v>0</v>
      </c>
      <c r="AE69" s="14">
        <f ca="1">+'Produkt 4'!AF84</f>
        <v>0</v>
      </c>
      <c r="AF69" s="14">
        <f ca="1">+'Produkt 4'!AG84</f>
        <v>0</v>
      </c>
      <c r="AG69" s="14">
        <f ca="1">+'Produkt 4'!AH84</f>
        <v>0</v>
      </c>
      <c r="AH69" s="14">
        <f ca="1">+'Produkt 4'!AI84</f>
        <v>0</v>
      </c>
      <c r="AI69" s="14">
        <f ca="1">+'Produkt 4'!AJ84</f>
        <v>0</v>
      </c>
      <c r="AJ69" s="14">
        <f ca="1">+'Produkt 4'!AK84</f>
        <v>0</v>
      </c>
      <c r="AK69" s="14">
        <f ca="1">+'Produkt 4'!AL84</f>
        <v>0</v>
      </c>
      <c r="AL69" s="14">
        <f ca="1">+'Produkt 4'!AM84</f>
        <v>0</v>
      </c>
      <c r="AM69" s="14">
        <f ca="1">+'Produkt 4'!AN84</f>
        <v>0</v>
      </c>
      <c r="AN69" s="14">
        <f ca="1">+'Produkt 4'!AO84</f>
        <v>0</v>
      </c>
      <c r="AO69" s="14">
        <f ca="1">+'Produkt 4'!AP84</f>
        <v>0</v>
      </c>
      <c r="AP69" s="14">
        <f ca="1">+'Produkt 4'!AQ84</f>
        <v>0</v>
      </c>
      <c r="AQ69" s="14">
        <f ca="1">+'Produkt 4'!AR84</f>
        <v>0</v>
      </c>
      <c r="AR69" s="14">
        <f ca="1">+'Produkt 4'!AS84</f>
        <v>0</v>
      </c>
      <c r="AS69" s="14">
        <f ca="1">+'Produkt 4'!AT84</f>
        <v>0</v>
      </c>
      <c r="AT69" s="14">
        <f ca="1">+'Produkt 4'!AU84</f>
        <v>0</v>
      </c>
      <c r="AU69" s="14">
        <f ca="1">+'Produkt 4'!AV84</f>
        <v>0</v>
      </c>
      <c r="AV69" s="14">
        <f ca="1">+'Produkt 4'!AW84</f>
        <v>0</v>
      </c>
      <c r="AW69" s="14">
        <f ca="1">+'Produkt 4'!AX84</f>
        <v>0</v>
      </c>
      <c r="AX69" s="14">
        <f ca="1">+'Produkt 4'!AY84</f>
        <v>0</v>
      </c>
      <c r="AY69" s="14">
        <f ca="1">+'Produkt 4'!AZ84</f>
        <v>0</v>
      </c>
      <c r="AZ69" s="14">
        <f ca="1">+'Produkt 4'!BA84</f>
        <v>0</v>
      </c>
      <c r="BA69" s="14">
        <f ca="1">+'Produkt 4'!BB84</f>
        <v>0</v>
      </c>
      <c r="BB69" s="14">
        <f ca="1">+'Produkt 4'!BC84</f>
        <v>0</v>
      </c>
    </row>
    <row r="70" spans="1:54" x14ac:dyDescent="0.3">
      <c r="A70" s="13">
        <f>+Voraussetzung!B11</f>
        <v>0</v>
      </c>
      <c r="B70" s="32"/>
      <c r="C70" s="14">
        <f ca="1">+'Produkt 5'!D84</f>
        <v>0</v>
      </c>
      <c r="D70" s="14">
        <f ca="1">+'Produkt 5'!E84</f>
        <v>0</v>
      </c>
      <c r="E70" s="14">
        <f ca="1">+'Produkt 5'!F84</f>
        <v>0</v>
      </c>
      <c r="F70" s="14">
        <f ca="1">+'Produkt 5'!G84</f>
        <v>0</v>
      </c>
      <c r="G70" s="14">
        <f ca="1">+'Produkt 5'!H84</f>
        <v>0</v>
      </c>
      <c r="H70" s="14">
        <f ca="1">+'Produkt 5'!I84</f>
        <v>0</v>
      </c>
      <c r="I70" s="14">
        <f ca="1">+'Produkt 5'!J84</f>
        <v>0</v>
      </c>
      <c r="J70" s="14">
        <f ca="1">+'Produkt 5'!K84</f>
        <v>0</v>
      </c>
      <c r="K70" s="14">
        <f ca="1">+'Produkt 5'!L84</f>
        <v>0</v>
      </c>
      <c r="L70" s="14">
        <f ca="1">+'Produkt 5'!M84</f>
        <v>0</v>
      </c>
      <c r="M70" s="14">
        <f ca="1">+'Produkt 5'!N84</f>
        <v>0</v>
      </c>
      <c r="N70" s="14">
        <f ca="1">+'Produkt 5'!O84</f>
        <v>0</v>
      </c>
      <c r="O70" s="14">
        <f ca="1">+'Produkt 5'!P84</f>
        <v>0</v>
      </c>
      <c r="P70" s="14">
        <f ca="1">+'Produkt 5'!Q84</f>
        <v>0</v>
      </c>
      <c r="Q70" s="14">
        <f ca="1">+'Produkt 5'!R84</f>
        <v>0</v>
      </c>
      <c r="R70" s="14">
        <f ca="1">+'Produkt 5'!S84</f>
        <v>0</v>
      </c>
      <c r="S70" s="14">
        <f ca="1">+'Produkt 5'!T84</f>
        <v>0</v>
      </c>
      <c r="T70" s="14">
        <f ca="1">+'Produkt 5'!U84</f>
        <v>0</v>
      </c>
      <c r="U70" s="14">
        <f ca="1">+'Produkt 5'!V84</f>
        <v>0</v>
      </c>
      <c r="V70" s="14">
        <f ca="1">+'Produkt 5'!W84</f>
        <v>0</v>
      </c>
      <c r="W70" s="14">
        <f ca="1">+'Produkt 5'!X84</f>
        <v>0</v>
      </c>
      <c r="X70" s="14">
        <f ca="1">+'Produkt 5'!Y84</f>
        <v>0</v>
      </c>
      <c r="Y70" s="14">
        <f ca="1">+'Produkt 5'!Z84</f>
        <v>0</v>
      </c>
      <c r="Z70" s="14">
        <f ca="1">+'Produkt 5'!AA84</f>
        <v>0</v>
      </c>
      <c r="AA70" s="14">
        <f ca="1">+'Produkt 5'!AB84</f>
        <v>0</v>
      </c>
      <c r="AB70" s="14">
        <f ca="1">+'Produkt 5'!AC84</f>
        <v>0</v>
      </c>
      <c r="AC70" s="14">
        <f ca="1">+'Produkt 5'!AD84</f>
        <v>0</v>
      </c>
      <c r="AD70" s="14">
        <f ca="1">+'Produkt 5'!AE84</f>
        <v>0</v>
      </c>
      <c r="AE70" s="14">
        <f ca="1">+'Produkt 5'!AF84</f>
        <v>0</v>
      </c>
      <c r="AF70" s="14">
        <f ca="1">+'Produkt 5'!AG84</f>
        <v>0</v>
      </c>
      <c r="AG70" s="14">
        <f ca="1">+'Produkt 5'!AH84</f>
        <v>0</v>
      </c>
      <c r="AH70" s="14">
        <f ca="1">+'Produkt 5'!AI84</f>
        <v>0</v>
      </c>
      <c r="AI70" s="14">
        <f ca="1">+'Produkt 5'!AJ84</f>
        <v>0</v>
      </c>
      <c r="AJ70" s="14">
        <f ca="1">+'Produkt 5'!AK84</f>
        <v>0</v>
      </c>
      <c r="AK70" s="14">
        <f ca="1">+'Produkt 5'!AL84</f>
        <v>0</v>
      </c>
      <c r="AL70" s="14">
        <f ca="1">+'Produkt 5'!AM84</f>
        <v>0</v>
      </c>
      <c r="AM70" s="14">
        <f ca="1">+'Produkt 5'!AN84</f>
        <v>0</v>
      </c>
      <c r="AN70" s="14">
        <f ca="1">+'Produkt 5'!AO84</f>
        <v>0</v>
      </c>
      <c r="AO70" s="14">
        <f ca="1">+'Produkt 5'!AP84</f>
        <v>0</v>
      </c>
      <c r="AP70" s="14">
        <f ca="1">+'Produkt 5'!AQ84</f>
        <v>0</v>
      </c>
      <c r="AQ70" s="14">
        <f ca="1">+'Produkt 5'!AR84</f>
        <v>0</v>
      </c>
      <c r="AR70" s="14">
        <f ca="1">+'Produkt 5'!AS84</f>
        <v>0</v>
      </c>
      <c r="AS70" s="14">
        <f ca="1">+'Produkt 5'!AT84</f>
        <v>0</v>
      </c>
      <c r="AT70" s="14">
        <f ca="1">+'Produkt 5'!AU84</f>
        <v>0</v>
      </c>
      <c r="AU70" s="14">
        <f ca="1">+'Produkt 5'!AV84</f>
        <v>0</v>
      </c>
      <c r="AV70" s="14">
        <f ca="1">+'Produkt 5'!AW84</f>
        <v>0</v>
      </c>
      <c r="AW70" s="14">
        <f ca="1">+'Produkt 5'!AX84</f>
        <v>0</v>
      </c>
      <c r="AX70" s="14">
        <f ca="1">+'Produkt 5'!AY84</f>
        <v>0</v>
      </c>
      <c r="AY70" s="14">
        <f ca="1">+'Produkt 5'!AZ84</f>
        <v>0</v>
      </c>
      <c r="AZ70" s="14">
        <f ca="1">+'Produkt 5'!BA84</f>
        <v>0</v>
      </c>
      <c r="BA70" s="14">
        <f ca="1">+'Produkt 5'!BB84</f>
        <v>0</v>
      </c>
      <c r="BB70" s="14">
        <f ca="1">+'Produkt 5'!BC84</f>
        <v>0</v>
      </c>
    </row>
    <row r="71" spans="1:54" x14ac:dyDescent="0.3">
      <c r="A71" s="13">
        <f>+Voraussetzung!B12</f>
        <v>0</v>
      </c>
      <c r="B71" s="32"/>
      <c r="C71" s="14">
        <f ca="1">+'Product 6'!D84</f>
        <v>0</v>
      </c>
      <c r="D71" s="14">
        <f ca="1">+'Product 6'!E84</f>
        <v>0</v>
      </c>
      <c r="E71" s="14">
        <f ca="1">+'Product 6'!F84</f>
        <v>0</v>
      </c>
      <c r="F71" s="14">
        <f ca="1">+'Product 6'!G84</f>
        <v>0</v>
      </c>
      <c r="G71" s="14">
        <f ca="1">+'Product 6'!H84</f>
        <v>0</v>
      </c>
      <c r="H71" s="14">
        <f ca="1">+'Product 6'!I84</f>
        <v>0</v>
      </c>
      <c r="I71" s="14">
        <f ca="1">+'Product 6'!J84</f>
        <v>0</v>
      </c>
      <c r="J71" s="14">
        <f ca="1">+'Product 6'!K84</f>
        <v>0</v>
      </c>
      <c r="K71" s="14">
        <f ca="1">+'Product 6'!L84</f>
        <v>0</v>
      </c>
      <c r="L71" s="14">
        <f ca="1">+'Product 6'!M84</f>
        <v>0</v>
      </c>
      <c r="M71" s="14">
        <f ca="1">+'Product 6'!N84</f>
        <v>0</v>
      </c>
      <c r="N71" s="14">
        <f ca="1">+'Product 6'!O84</f>
        <v>0</v>
      </c>
      <c r="O71" s="14">
        <f ca="1">+'Product 6'!P84</f>
        <v>0</v>
      </c>
      <c r="P71" s="14">
        <f ca="1">+'Product 6'!Q84</f>
        <v>0</v>
      </c>
      <c r="Q71" s="14">
        <f ca="1">+'Product 6'!R84</f>
        <v>0</v>
      </c>
      <c r="R71" s="14">
        <f ca="1">+'Product 6'!S84</f>
        <v>0</v>
      </c>
      <c r="S71" s="14">
        <f ca="1">+'Product 6'!T84</f>
        <v>0</v>
      </c>
      <c r="T71" s="14">
        <f ca="1">+'Product 6'!U84</f>
        <v>0</v>
      </c>
      <c r="U71" s="14">
        <f ca="1">+'Product 6'!V84</f>
        <v>0</v>
      </c>
      <c r="V71" s="14">
        <f ca="1">+'Product 6'!W84</f>
        <v>0</v>
      </c>
      <c r="W71" s="14">
        <f ca="1">+'Product 6'!X84</f>
        <v>0</v>
      </c>
      <c r="X71" s="14">
        <f ca="1">+'Product 6'!Y84</f>
        <v>0</v>
      </c>
      <c r="Y71" s="14">
        <f ca="1">+'Product 6'!Z84</f>
        <v>0</v>
      </c>
      <c r="Z71" s="14">
        <f ca="1">+'Product 6'!AA84</f>
        <v>0</v>
      </c>
      <c r="AA71" s="14">
        <f ca="1">+'Product 6'!AB84</f>
        <v>0</v>
      </c>
      <c r="AB71" s="14">
        <f ca="1">+'Product 6'!AC84</f>
        <v>0</v>
      </c>
      <c r="AC71" s="14">
        <f ca="1">+'Product 6'!AD84</f>
        <v>0</v>
      </c>
      <c r="AD71" s="14">
        <f ca="1">+'Product 6'!AE84</f>
        <v>0</v>
      </c>
      <c r="AE71" s="14">
        <f ca="1">+'Product 6'!AF84</f>
        <v>0</v>
      </c>
      <c r="AF71" s="14">
        <f ca="1">+'Product 6'!AG84</f>
        <v>0</v>
      </c>
      <c r="AG71" s="14">
        <f ca="1">+'Product 6'!AH84</f>
        <v>0</v>
      </c>
      <c r="AH71" s="14">
        <f ca="1">+'Product 6'!AI84</f>
        <v>0</v>
      </c>
      <c r="AI71" s="14">
        <f ca="1">+'Product 6'!AJ84</f>
        <v>0</v>
      </c>
      <c r="AJ71" s="14">
        <f ca="1">+'Product 6'!AK84</f>
        <v>0</v>
      </c>
      <c r="AK71" s="14">
        <f ca="1">+'Product 6'!AL84</f>
        <v>0</v>
      </c>
      <c r="AL71" s="14">
        <f ca="1">+'Product 6'!AM84</f>
        <v>0</v>
      </c>
      <c r="AM71" s="14">
        <f ca="1">+'Product 6'!AN84</f>
        <v>0</v>
      </c>
      <c r="AN71" s="14">
        <f ca="1">+'Product 6'!AO84</f>
        <v>0</v>
      </c>
      <c r="AO71" s="14">
        <f ca="1">+'Product 6'!AP84</f>
        <v>0</v>
      </c>
      <c r="AP71" s="14">
        <f ca="1">+'Product 6'!AQ84</f>
        <v>0</v>
      </c>
      <c r="AQ71" s="14">
        <f ca="1">+'Product 6'!AR84</f>
        <v>0</v>
      </c>
      <c r="AR71" s="14">
        <f ca="1">+'Product 6'!AS84</f>
        <v>0</v>
      </c>
      <c r="AS71" s="14">
        <f ca="1">+'Product 6'!AT84</f>
        <v>0</v>
      </c>
      <c r="AT71" s="14">
        <f ca="1">+'Product 6'!AU84</f>
        <v>0</v>
      </c>
      <c r="AU71" s="14">
        <f ca="1">+'Product 6'!AV84</f>
        <v>0</v>
      </c>
      <c r="AV71" s="14">
        <f ca="1">+'Product 6'!AW84</f>
        <v>0</v>
      </c>
      <c r="AW71" s="14">
        <f ca="1">+'Product 6'!AX84</f>
        <v>0</v>
      </c>
      <c r="AX71" s="14">
        <f ca="1">+'Product 6'!AY84</f>
        <v>0</v>
      </c>
      <c r="AY71" s="14">
        <f ca="1">+'Product 6'!AZ84</f>
        <v>0</v>
      </c>
      <c r="AZ71" s="14">
        <f ca="1">+'Product 6'!BA84</f>
        <v>0</v>
      </c>
      <c r="BA71" s="14">
        <f ca="1">+'Product 6'!BB84</f>
        <v>0</v>
      </c>
      <c r="BB71" s="14">
        <f ca="1">+'Product 6'!BC84</f>
        <v>0</v>
      </c>
    </row>
    <row r="72" spans="1:54" x14ac:dyDescent="0.3">
      <c r="A72" s="13">
        <f>+Voraussetzung!B13</f>
        <v>0</v>
      </c>
      <c r="B72" s="32"/>
      <c r="C72" s="14">
        <f ca="1">+'Product 7'!D84</f>
        <v>0</v>
      </c>
      <c r="D72" s="14">
        <f ca="1">+'Product 7'!E84</f>
        <v>0</v>
      </c>
      <c r="E72" s="14">
        <f ca="1">+'Product 7'!F84</f>
        <v>0</v>
      </c>
      <c r="F72" s="14">
        <f ca="1">+'Product 7'!G84</f>
        <v>0</v>
      </c>
      <c r="G72" s="14">
        <f ca="1">+'Product 7'!H84</f>
        <v>0</v>
      </c>
      <c r="H72" s="14">
        <f ca="1">+'Product 7'!I84</f>
        <v>0</v>
      </c>
      <c r="I72" s="14">
        <f ca="1">+'Product 7'!J84</f>
        <v>0</v>
      </c>
      <c r="J72" s="14">
        <f ca="1">+'Product 7'!K84</f>
        <v>0</v>
      </c>
      <c r="K72" s="14">
        <f ca="1">+'Product 7'!L84</f>
        <v>0</v>
      </c>
      <c r="L72" s="14">
        <f ca="1">+'Product 7'!M84</f>
        <v>0</v>
      </c>
      <c r="M72" s="14">
        <f ca="1">+'Product 7'!N84</f>
        <v>0</v>
      </c>
      <c r="N72" s="14">
        <f ca="1">+'Product 7'!O84</f>
        <v>0</v>
      </c>
      <c r="O72" s="14">
        <f ca="1">+'Product 7'!P84</f>
        <v>0</v>
      </c>
      <c r="P72" s="14">
        <f ca="1">+'Product 7'!Q84</f>
        <v>0</v>
      </c>
      <c r="Q72" s="14">
        <f ca="1">+'Product 7'!R84</f>
        <v>0</v>
      </c>
      <c r="R72" s="14">
        <f ca="1">+'Product 7'!S84</f>
        <v>0</v>
      </c>
      <c r="S72" s="14">
        <f ca="1">+'Product 7'!T84</f>
        <v>0</v>
      </c>
      <c r="T72" s="14">
        <f ca="1">+'Product 7'!U84</f>
        <v>0</v>
      </c>
      <c r="U72" s="14">
        <f ca="1">+'Product 7'!V84</f>
        <v>0</v>
      </c>
      <c r="V72" s="14">
        <f ca="1">+'Product 7'!W84</f>
        <v>0</v>
      </c>
      <c r="W72" s="14">
        <f ca="1">+'Product 7'!X84</f>
        <v>0</v>
      </c>
      <c r="X72" s="14">
        <f ca="1">+'Product 7'!Y84</f>
        <v>0</v>
      </c>
      <c r="Y72" s="14">
        <f ca="1">+'Product 7'!Z84</f>
        <v>0</v>
      </c>
      <c r="Z72" s="14">
        <f ca="1">+'Product 7'!AA84</f>
        <v>0</v>
      </c>
      <c r="AA72" s="14">
        <f ca="1">+'Product 7'!AB84</f>
        <v>0</v>
      </c>
      <c r="AB72" s="14">
        <f ca="1">+'Product 7'!AC84</f>
        <v>0</v>
      </c>
      <c r="AC72" s="14">
        <f ca="1">+'Product 7'!AD84</f>
        <v>0</v>
      </c>
      <c r="AD72" s="14">
        <f ca="1">+'Product 7'!AE84</f>
        <v>0</v>
      </c>
      <c r="AE72" s="14">
        <f ca="1">+'Product 7'!AF84</f>
        <v>0</v>
      </c>
      <c r="AF72" s="14">
        <f ca="1">+'Product 7'!AG84</f>
        <v>0</v>
      </c>
      <c r="AG72" s="14">
        <f ca="1">+'Product 7'!AH84</f>
        <v>0</v>
      </c>
      <c r="AH72" s="14">
        <f ca="1">+'Product 7'!AI84</f>
        <v>0</v>
      </c>
      <c r="AI72" s="14">
        <f ca="1">+'Product 7'!AJ84</f>
        <v>0</v>
      </c>
      <c r="AJ72" s="14">
        <f ca="1">+'Product 7'!AK84</f>
        <v>0</v>
      </c>
      <c r="AK72" s="14">
        <f ca="1">+'Product 7'!AL84</f>
        <v>0</v>
      </c>
      <c r="AL72" s="14">
        <f ca="1">+'Product 7'!AM84</f>
        <v>0</v>
      </c>
      <c r="AM72" s="14">
        <f ca="1">+'Product 7'!AN84</f>
        <v>0</v>
      </c>
      <c r="AN72" s="14">
        <f ca="1">+'Product 7'!AO84</f>
        <v>0</v>
      </c>
      <c r="AO72" s="14">
        <f ca="1">+'Product 7'!AP84</f>
        <v>0</v>
      </c>
      <c r="AP72" s="14">
        <f ca="1">+'Product 7'!AQ84</f>
        <v>0</v>
      </c>
      <c r="AQ72" s="14">
        <f ca="1">+'Product 7'!AR84</f>
        <v>0</v>
      </c>
      <c r="AR72" s="14">
        <f ca="1">+'Product 7'!AS84</f>
        <v>0</v>
      </c>
      <c r="AS72" s="14">
        <f ca="1">+'Product 7'!AT84</f>
        <v>0</v>
      </c>
      <c r="AT72" s="14">
        <f ca="1">+'Product 7'!AU84</f>
        <v>0</v>
      </c>
      <c r="AU72" s="14">
        <f ca="1">+'Product 7'!AV84</f>
        <v>0</v>
      </c>
      <c r="AV72" s="14">
        <f ca="1">+'Product 7'!AW84</f>
        <v>0</v>
      </c>
      <c r="AW72" s="14">
        <f ca="1">+'Product 7'!AX84</f>
        <v>0</v>
      </c>
      <c r="AX72" s="14">
        <f ca="1">+'Product 7'!AY84</f>
        <v>0</v>
      </c>
      <c r="AY72" s="14">
        <f ca="1">+'Product 7'!AZ84</f>
        <v>0</v>
      </c>
      <c r="AZ72" s="14">
        <f ca="1">+'Product 7'!BA84</f>
        <v>0</v>
      </c>
      <c r="BA72" s="14">
        <f ca="1">+'Product 7'!BB84</f>
        <v>0</v>
      </c>
      <c r="BB72" s="14">
        <f ca="1">+'Product 7'!BC84</f>
        <v>0</v>
      </c>
    </row>
    <row r="73" spans="1:54" x14ac:dyDescent="0.3">
      <c r="A73" s="13">
        <f>+Voraussetzung!B14</f>
        <v>0</v>
      </c>
      <c r="B73" s="32"/>
      <c r="C73" s="14">
        <f ca="1">+'Product 8'!D84</f>
        <v>0</v>
      </c>
      <c r="D73" s="14">
        <f ca="1">+'Product 8'!E84</f>
        <v>0</v>
      </c>
      <c r="E73" s="14">
        <f ca="1">+'Product 8'!F84</f>
        <v>0</v>
      </c>
      <c r="F73" s="14">
        <f ca="1">+'Product 8'!G84</f>
        <v>0</v>
      </c>
      <c r="G73" s="14">
        <f ca="1">+'Product 8'!H84</f>
        <v>0</v>
      </c>
      <c r="H73" s="14">
        <f ca="1">+'Product 8'!I84</f>
        <v>0</v>
      </c>
      <c r="I73" s="14">
        <f ca="1">+'Product 8'!J84</f>
        <v>0</v>
      </c>
      <c r="J73" s="14">
        <f ca="1">+'Product 8'!K84</f>
        <v>0</v>
      </c>
      <c r="K73" s="14">
        <f ca="1">+'Product 8'!L84</f>
        <v>0</v>
      </c>
      <c r="L73" s="14">
        <f ca="1">+'Product 8'!M84</f>
        <v>0</v>
      </c>
      <c r="M73" s="14">
        <f ca="1">+'Product 8'!N84</f>
        <v>0</v>
      </c>
      <c r="N73" s="14">
        <f ca="1">+'Product 8'!O84</f>
        <v>0</v>
      </c>
      <c r="O73" s="14">
        <f ca="1">+'Product 8'!P84</f>
        <v>0</v>
      </c>
      <c r="P73" s="14">
        <f ca="1">+'Product 8'!Q84</f>
        <v>0</v>
      </c>
      <c r="Q73" s="14">
        <f ca="1">+'Product 8'!R84</f>
        <v>0</v>
      </c>
      <c r="R73" s="14">
        <f ca="1">+'Product 8'!S84</f>
        <v>0</v>
      </c>
      <c r="S73" s="14">
        <f ca="1">+'Product 8'!T84</f>
        <v>0</v>
      </c>
      <c r="T73" s="14">
        <f ca="1">+'Product 8'!U84</f>
        <v>0</v>
      </c>
      <c r="U73" s="14">
        <f ca="1">+'Product 8'!V84</f>
        <v>0</v>
      </c>
      <c r="V73" s="14">
        <f ca="1">+'Product 8'!W84</f>
        <v>0</v>
      </c>
      <c r="W73" s="14">
        <f ca="1">+'Product 8'!X84</f>
        <v>0</v>
      </c>
      <c r="X73" s="14">
        <f ca="1">+'Product 8'!Y84</f>
        <v>0</v>
      </c>
      <c r="Y73" s="14">
        <f ca="1">+'Product 8'!Z84</f>
        <v>0</v>
      </c>
      <c r="Z73" s="14">
        <f ca="1">+'Product 8'!AA84</f>
        <v>0</v>
      </c>
      <c r="AA73" s="14">
        <f ca="1">+'Product 8'!AB84</f>
        <v>0</v>
      </c>
      <c r="AB73" s="14">
        <f ca="1">+'Product 8'!AC84</f>
        <v>0</v>
      </c>
      <c r="AC73" s="14">
        <f ca="1">+'Product 8'!AD84</f>
        <v>0</v>
      </c>
      <c r="AD73" s="14">
        <f ca="1">+'Product 8'!AE84</f>
        <v>0</v>
      </c>
      <c r="AE73" s="14">
        <f ca="1">+'Product 8'!AF84</f>
        <v>0</v>
      </c>
      <c r="AF73" s="14">
        <f ca="1">+'Product 8'!AG84</f>
        <v>0</v>
      </c>
      <c r="AG73" s="14">
        <f ca="1">+'Product 8'!AH84</f>
        <v>0</v>
      </c>
      <c r="AH73" s="14">
        <f ca="1">+'Product 8'!AI84</f>
        <v>0</v>
      </c>
      <c r="AI73" s="14">
        <f ca="1">+'Product 8'!AJ84</f>
        <v>0</v>
      </c>
      <c r="AJ73" s="14">
        <f ca="1">+'Product 8'!AK84</f>
        <v>0</v>
      </c>
      <c r="AK73" s="14">
        <f ca="1">+'Product 8'!AL84</f>
        <v>0</v>
      </c>
      <c r="AL73" s="14">
        <f ca="1">+'Product 8'!AM84</f>
        <v>0</v>
      </c>
      <c r="AM73" s="14">
        <f ca="1">+'Product 8'!AN84</f>
        <v>0</v>
      </c>
      <c r="AN73" s="14">
        <f ca="1">+'Product 8'!AO84</f>
        <v>0</v>
      </c>
      <c r="AO73" s="14">
        <f ca="1">+'Product 8'!AP84</f>
        <v>0</v>
      </c>
      <c r="AP73" s="14">
        <f ca="1">+'Product 8'!AQ84</f>
        <v>0</v>
      </c>
      <c r="AQ73" s="14">
        <f ca="1">+'Product 8'!AR84</f>
        <v>0</v>
      </c>
      <c r="AR73" s="14">
        <f ca="1">+'Product 8'!AS84</f>
        <v>0</v>
      </c>
      <c r="AS73" s="14">
        <f ca="1">+'Product 8'!AT84</f>
        <v>0</v>
      </c>
      <c r="AT73" s="14">
        <f ca="1">+'Product 8'!AU84</f>
        <v>0</v>
      </c>
      <c r="AU73" s="14">
        <f ca="1">+'Product 8'!AV84</f>
        <v>0</v>
      </c>
      <c r="AV73" s="14">
        <f ca="1">+'Product 8'!AW84</f>
        <v>0</v>
      </c>
      <c r="AW73" s="14">
        <f ca="1">+'Product 8'!AX84</f>
        <v>0</v>
      </c>
      <c r="AX73" s="14">
        <f ca="1">+'Product 8'!AY84</f>
        <v>0</v>
      </c>
      <c r="AY73" s="14">
        <f ca="1">+'Product 8'!AZ84</f>
        <v>0</v>
      </c>
      <c r="AZ73" s="14">
        <f ca="1">+'Product 8'!BA84</f>
        <v>0</v>
      </c>
      <c r="BA73" s="14">
        <f ca="1">+'Product 8'!BB84</f>
        <v>0</v>
      </c>
      <c r="BB73" s="14">
        <f ca="1">+'Product 8'!BC84</f>
        <v>0</v>
      </c>
    </row>
    <row r="74" spans="1:54" x14ac:dyDescent="0.3">
      <c r="A74" s="13">
        <f>+Voraussetzung!B15</f>
        <v>0</v>
      </c>
      <c r="B74" s="32"/>
      <c r="C74" s="14">
        <f ca="1">+'Product 9'!D84</f>
        <v>0</v>
      </c>
      <c r="D74" s="14">
        <f ca="1">+'Product 9'!E84</f>
        <v>0</v>
      </c>
      <c r="E74" s="14">
        <f ca="1">+'Product 9'!F84</f>
        <v>0</v>
      </c>
      <c r="F74" s="14">
        <f ca="1">+'Product 9'!G84</f>
        <v>0</v>
      </c>
      <c r="G74" s="14">
        <f ca="1">+'Product 9'!H84</f>
        <v>0</v>
      </c>
      <c r="H74" s="14">
        <f ca="1">+'Product 9'!I84</f>
        <v>0</v>
      </c>
      <c r="I74" s="14">
        <f ca="1">+'Product 9'!J84</f>
        <v>0</v>
      </c>
      <c r="J74" s="14">
        <f ca="1">+'Product 9'!K84</f>
        <v>0</v>
      </c>
      <c r="K74" s="14">
        <f ca="1">+'Product 9'!L84</f>
        <v>0</v>
      </c>
      <c r="L74" s="14">
        <f ca="1">+'Product 9'!M84</f>
        <v>0</v>
      </c>
      <c r="M74" s="14">
        <f ca="1">+'Product 9'!N84</f>
        <v>0</v>
      </c>
      <c r="N74" s="14">
        <f ca="1">+'Product 9'!O84</f>
        <v>0</v>
      </c>
      <c r="O74" s="14">
        <f ca="1">+'Product 9'!P84</f>
        <v>0</v>
      </c>
      <c r="P74" s="14">
        <f ca="1">+'Product 9'!Q84</f>
        <v>0</v>
      </c>
      <c r="Q74" s="14">
        <f ca="1">+'Product 9'!R84</f>
        <v>0</v>
      </c>
      <c r="R74" s="14">
        <f ca="1">+'Product 9'!S84</f>
        <v>0</v>
      </c>
      <c r="S74" s="14">
        <f ca="1">+'Product 9'!T84</f>
        <v>0</v>
      </c>
      <c r="T74" s="14">
        <f ca="1">+'Product 9'!U84</f>
        <v>0</v>
      </c>
      <c r="U74" s="14">
        <f ca="1">+'Product 9'!V84</f>
        <v>0</v>
      </c>
      <c r="V74" s="14">
        <f ca="1">+'Product 9'!W84</f>
        <v>0</v>
      </c>
      <c r="W74" s="14">
        <f ca="1">+'Product 9'!X84</f>
        <v>0</v>
      </c>
      <c r="X74" s="14">
        <f ca="1">+'Product 9'!Y84</f>
        <v>0</v>
      </c>
      <c r="Y74" s="14">
        <f ca="1">+'Product 9'!Z84</f>
        <v>0</v>
      </c>
      <c r="Z74" s="14">
        <f ca="1">+'Product 9'!AA84</f>
        <v>0</v>
      </c>
      <c r="AA74" s="14">
        <f ca="1">+'Product 9'!AB84</f>
        <v>0</v>
      </c>
      <c r="AB74" s="14">
        <f ca="1">+'Product 9'!AC84</f>
        <v>0</v>
      </c>
      <c r="AC74" s="14">
        <f ca="1">+'Product 9'!AD84</f>
        <v>0</v>
      </c>
      <c r="AD74" s="14">
        <f ca="1">+'Product 9'!AE84</f>
        <v>0</v>
      </c>
      <c r="AE74" s="14">
        <f ca="1">+'Product 9'!AF84</f>
        <v>0</v>
      </c>
      <c r="AF74" s="14">
        <f ca="1">+'Product 9'!AG84</f>
        <v>0</v>
      </c>
      <c r="AG74" s="14">
        <f ca="1">+'Product 9'!AH84</f>
        <v>0</v>
      </c>
      <c r="AH74" s="14">
        <f ca="1">+'Product 9'!AI84</f>
        <v>0</v>
      </c>
      <c r="AI74" s="14">
        <f ca="1">+'Product 9'!AJ84</f>
        <v>0</v>
      </c>
      <c r="AJ74" s="14">
        <f ca="1">+'Product 9'!AK84</f>
        <v>0</v>
      </c>
      <c r="AK74" s="14">
        <f ca="1">+'Product 9'!AL84</f>
        <v>0</v>
      </c>
      <c r="AL74" s="14">
        <f ca="1">+'Product 9'!AM84</f>
        <v>0</v>
      </c>
      <c r="AM74" s="14">
        <f ca="1">+'Product 9'!AN84</f>
        <v>0</v>
      </c>
      <c r="AN74" s="14">
        <f ca="1">+'Product 9'!AO84</f>
        <v>0</v>
      </c>
      <c r="AO74" s="14">
        <f ca="1">+'Product 9'!AP84</f>
        <v>0</v>
      </c>
      <c r="AP74" s="14">
        <f ca="1">+'Product 9'!AQ84</f>
        <v>0</v>
      </c>
      <c r="AQ74" s="14">
        <f ca="1">+'Product 9'!AR84</f>
        <v>0</v>
      </c>
      <c r="AR74" s="14">
        <f ca="1">+'Product 9'!AS84</f>
        <v>0</v>
      </c>
      <c r="AS74" s="14">
        <f ca="1">+'Product 9'!AT84</f>
        <v>0</v>
      </c>
      <c r="AT74" s="14">
        <f ca="1">+'Product 9'!AU84</f>
        <v>0</v>
      </c>
      <c r="AU74" s="14">
        <f ca="1">+'Product 9'!AV84</f>
        <v>0</v>
      </c>
      <c r="AV74" s="14">
        <f ca="1">+'Product 9'!AW84</f>
        <v>0</v>
      </c>
      <c r="AW74" s="14">
        <f ca="1">+'Product 9'!AX84</f>
        <v>0</v>
      </c>
      <c r="AX74" s="14">
        <f ca="1">+'Product 9'!AY84</f>
        <v>0</v>
      </c>
      <c r="AY74" s="14">
        <f ca="1">+'Product 9'!AZ84</f>
        <v>0</v>
      </c>
      <c r="AZ74" s="14">
        <f ca="1">+'Product 9'!BA84</f>
        <v>0</v>
      </c>
      <c r="BA74" s="14">
        <f ca="1">+'Product 9'!BB84</f>
        <v>0</v>
      </c>
      <c r="BB74" s="14">
        <f ca="1">+'Product 9'!BC84</f>
        <v>0</v>
      </c>
    </row>
    <row r="75" spans="1:54" x14ac:dyDescent="0.3">
      <c r="A75" s="13">
        <f>+Voraussetzung!B16</f>
        <v>0</v>
      </c>
      <c r="B75" s="32"/>
      <c r="C75" s="14">
        <f ca="1">+'Product 10'!D84</f>
        <v>0</v>
      </c>
      <c r="D75" s="14">
        <f ca="1">+'Product 10'!E84</f>
        <v>0</v>
      </c>
      <c r="E75" s="14">
        <f ca="1">+'Product 10'!F84</f>
        <v>0</v>
      </c>
      <c r="F75" s="14">
        <f ca="1">+'Product 10'!G84</f>
        <v>0</v>
      </c>
      <c r="G75" s="14">
        <f ca="1">+'Product 10'!H84</f>
        <v>0</v>
      </c>
      <c r="H75" s="14">
        <f ca="1">+'Product 10'!I84</f>
        <v>0</v>
      </c>
      <c r="I75" s="14">
        <f ca="1">+'Product 10'!J84</f>
        <v>0</v>
      </c>
      <c r="J75" s="14">
        <f ca="1">+'Product 10'!K84</f>
        <v>0</v>
      </c>
      <c r="K75" s="14">
        <f ca="1">+'Product 10'!L84</f>
        <v>0</v>
      </c>
      <c r="L75" s="14">
        <f ca="1">+'Product 10'!M84</f>
        <v>0</v>
      </c>
      <c r="M75" s="14">
        <f ca="1">+'Product 10'!N84</f>
        <v>0</v>
      </c>
      <c r="N75" s="14">
        <f ca="1">+'Product 10'!O84</f>
        <v>0</v>
      </c>
      <c r="O75" s="14">
        <f ca="1">+'Product 10'!P84</f>
        <v>0</v>
      </c>
      <c r="P75" s="14">
        <f ca="1">+'Product 10'!Q84</f>
        <v>0</v>
      </c>
      <c r="Q75" s="14">
        <f ca="1">+'Product 10'!R84</f>
        <v>0</v>
      </c>
      <c r="R75" s="14">
        <f ca="1">+'Product 10'!S84</f>
        <v>0</v>
      </c>
      <c r="S75" s="14">
        <f ca="1">+'Product 10'!T84</f>
        <v>0</v>
      </c>
      <c r="T75" s="14">
        <f ca="1">+'Product 10'!U84</f>
        <v>0</v>
      </c>
      <c r="U75" s="14">
        <f ca="1">+'Product 10'!V84</f>
        <v>0</v>
      </c>
      <c r="V75" s="14">
        <f ca="1">+'Product 10'!W84</f>
        <v>0</v>
      </c>
      <c r="W75" s="14">
        <f ca="1">+'Product 10'!X84</f>
        <v>0</v>
      </c>
      <c r="X75" s="14">
        <f ca="1">+'Product 10'!Y84</f>
        <v>0</v>
      </c>
      <c r="Y75" s="14">
        <f ca="1">+'Product 10'!Z84</f>
        <v>0</v>
      </c>
      <c r="Z75" s="14">
        <f ca="1">+'Product 10'!AA84</f>
        <v>0</v>
      </c>
      <c r="AA75" s="14">
        <f ca="1">+'Product 10'!AB84</f>
        <v>0</v>
      </c>
      <c r="AB75" s="14">
        <f ca="1">+'Product 10'!AC84</f>
        <v>0</v>
      </c>
      <c r="AC75" s="14">
        <f ca="1">+'Product 10'!AD84</f>
        <v>0</v>
      </c>
      <c r="AD75" s="14">
        <f ca="1">+'Product 10'!AE84</f>
        <v>0</v>
      </c>
      <c r="AE75" s="14">
        <f ca="1">+'Product 10'!AF84</f>
        <v>0</v>
      </c>
      <c r="AF75" s="14">
        <f ca="1">+'Product 10'!AG84</f>
        <v>0</v>
      </c>
      <c r="AG75" s="14">
        <f ca="1">+'Product 10'!AH84</f>
        <v>0</v>
      </c>
      <c r="AH75" s="14">
        <f ca="1">+'Product 10'!AI84</f>
        <v>0</v>
      </c>
      <c r="AI75" s="14">
        <f ca="1">+'Product 10'!AJ84</f>
        <v>0</v>
      </c>
      <c r="AJ75" s="14">
        <f ca="1">+'Product 10'!AK84</f>
        <v>0</v>
      </c>
      <c r="AK75" s="14">
        <f ca="1">+'Product 10'!AL84</f>
        <v>0</v>
      </c>
      <c r="AL75" s="14">
        <f ca="1">+'Product 10'!AM84</f>
        <v>0</v>
      </c>
      <c r="AM75" s="14">
        <f ca="1">+'Product 10'!AN84</f>
        <v>0</v>
      </c>
      <c r="AN75" s="14">
        <f ca="1">+'Product 10'!AO84</f>
        <v>0</v>
      </c>
      <c r="AO75" s="14">
        <f ca="1">+'Product 10'!AP84</f>
        <v>0</v>
      </c>
      <c r="AP75" s="14">
        <f ca="1">+'Product 10'!AQ84</f>
        <v>0</v>
      </c>
      <c r="AQ75" s="14">
        <f ca="1">+'Product 10'!AR84</f>
        <v>0</v>
      </c>
      <c r="AR75" s="14">
        <f ca="1">+'Product 10'!AS84</f>
        <v>0</v>
      </c>
      <c r="AS75" s="14">
        <f ca="1">+'Product 10'!AT84</f>
        <v>0</v>
      </c>
      <c r="AT75" s="14">
        <f ca="1">+'Product 10'!AU84</f>
        <v>0</v>
      </c>
      <c r="AU75" s="14">
        <f ca="1">+'Product 10'!AV84</f>
        <v>0</v>
      </c>
      <c r="AV75" s="14">
        <f ca="1">+'Product 10'!AW84</f>
        <v>0</v>
      </c>
      <c r="AW75" s="14">
        <f ca="1">+'Product 10'!AX84</f>
        <v>0</v>
      </c>
      <c r="AX75" s="14">
        <f ca="1">+'Product 10'!AY84</f>
        <v>0</v>
      </c>
      <c r="AY75" s="14">
        <f ca="1">+'Product 10'!AZ84</f>
        <v>0</v>
      </c>
      <c r="AZ75" s="14">
        <f ca="1">+'Product 10'!BA84</f>
        <v>0</v>
      </c>
      <c r="BA75" s="14">
        <f ca="1">+'Product 10'!BB84</f>
        <v>0</v>
      </c>
      <c r="BB75" s="14">
        <f ca="1">+'Product 10'!BC84</f>
        <v>0</v>
      </c>
    </row>
    <row r="76" spans="1:54" x14ac:dyDescent="0.3">
      <c r="A76" s="13">
        <f>+Voraussetzung!B17</f>
        <v>0</v>
      </c>
      <c r="B76" s="32"/>
      <c r="C76" s="14">
        <f ca="1">+'Product 11'!D84</f>
        <v>0</v>
      </c>
      <c r="D76" s="14">
        <f ca="1">+'Product 11'!E84</f>
        <v>0</v>
      </c>
      <c r="E76" s="14">
        <f ca="1">+'Product 11'!F84</f>
        <v>0</v>
      </c>
      <c r="F76" s="14">
        <f ca="1">+'Product 11'!G84</f>
        <v>0</v>
      </c>
      <c r="G76" s="14">
        <f ca="1">+'Product 11'!H84</f>
        <v>0</v>
      </c>
      <c r="H76" s="14">
        <f ca="1">+'Product 11'!I84</f>
        <v>0</v>
      </c>
      <c r="I76" s="14">
        <f ca="1">+'Product 11'!J84</f>
        <v>0</v>
      </c>
      <c r="J76" s="14">
        <f ca="1">+'Product 11'!K84</f>
        <v>0</v>
      </c>
      <c r="K76" s="14">
        <f ca="1">+'Product 11'!L84</f>
        <v>0</v>
      </c>
      <c r="L76" s="14">
        <f ca="1">+'Product 11'!M84</f>
        <v>0</v>
      </c>
      <c r="M76" s="14">
        <f ca="1">+'Product 11'!N84</f>
        <v>0</v>
      </c>
      <c r="N76" s="14">
        <f ca="1">+'Product 11'!O84</f>
        <v>0</v>
      </c>
      <c r="O76" s="14">
        <f ca="1">+'Product 11'!P84</f>
        <v>0</v>
      </c>
      <c r="P76" s="14">
        <f ca="1">+'Product 11'!Q84</f>
        <v>0</v>
      </c>
      <c r="Q76" s="14">
        <f ca="1">+'Product 11'!R84</f>
        <v>0</v>
      </c>
      <c r="R76" s="14">
        <f ca="1">+'Product 11'!S84</f>
        <v>0</v>
      </c>
      <c r="S76" s="14">
        <f ca="1">+'Product 11'!T84</f>
        <v>0</v>
      </c>
      <c r="T76" s="14">
        <f ca="1">+'Product 11'!U84</f>
        <v>0</v>
      </c>
      <c r="U76" s="14">
        <f ca="1">+'Product 11'!V84</f>
        <v>0</v>
      </c>
      <c r="V76" s="14">
        <f ca="1">+'Product 11'!W84</f>
        <v>0</v>
      </c>
      <c r="W76" s="14">
        <f ca="1">+'Product 11'!X84</f>
        <v>0</v>
      </c>
      <c r="X76" s="14">
        <f ca="1">+'Product 11'!Y84</f>
        <v>0</v>
      </c>
      <c r="Y76" s="14">
        <f ca="1">+'Product 11'!Z84</f>
        <v>0</v>
      </c>
      <c r="Z76" s="14">
        <f ca="1">+'Product 11'!AA84</f>
        <v>0</v>
      </c>
      <c r="AA76" s="14">
        <f ca="1">+'Product 11'!AB84</f>
        <v>0</v>
      </c>
      <c r="AB76" s="14">
        <f ca="1">+'Product 11'!AC84</f>
        <v>0</v>
      </c>
      <c r="AC76" s="14">
        <f ca="1">+'Product 11'!AD84</f>
        <v>0</v>
      </c>
      <c r="AD76" s="14">
        <f ca="1">+'Product 11'!AE84</f>
        <v>0</v>
      </c>
      <c r="AE76" s="14">
        <f ca="1">+'Product 11'!AF84</f>
        <v>0</v>
      </c>
      <c r="AF76" s="14">
        <f ca="1">+'Product 11'!AG84</f>
        <v>0</v>
      </c>
      <c r="AG76" s="14">
        <f ca="1">+'Product 11'!AH84</f>
        <v>0</v>
      </c>
      <c r="AH76" s="14">
        <f ca="1">+'Product 11'!AI84</f>
        <v>0</v>
      </c>
      <c r="AI76" s="14">
        <f ca="1">+'Product 11'!AJ84</f>
        <v>0</v>
      </c>
      <c r="AJ76" s="14">
        <f ca="1">+'Product 11'!AK84</f>
        <v>0</v>
      </c>
      <c r="AK76" s="14">
        <f ca="1">+'Product 11'!AL84</f>
        <v>0</v>
      </c>
      <c r="AL76" s="14">
        <f ca="1">+'Product 11'!AM84</f>
        <v>0</v>
      </c>
      <c r="AM76" s="14">
        <f ca="1">+'Product 11'!AN84</f>
        <v>0</v>
      </c>
      <c r="AN76" s="14">
        <f ca="1">+'Product 11'!AO84</f>
        <v>0</v>
      </c>
      <c r="AO76" s="14">
        <f ca="1">+'Product 11'!AP84</f>
        <v>0</v>
      </c>
      <c r="AP76" s="14">
        <f ca="1">+'Product 11'!AQ84</f>
        <v>0</v>
      </c>
      <c r="AQ76" s="14">
        <f ca="1">+'Product 11'!AR84</f>
        <v>0</v>
      </c>
      <c r="AR76" s="14">
        <f ca="1">+'Product 11'!AS84</f>
        <v>0</v>
      </c>
      <c r="AS76" s="14">
        <f ca="1">+'Product 11'!AT84</f>
        <v>0</v>
      </c>
      <c r="AT76" s="14">
        <f ca="1">+'Product 11'!AU84</f>
        <v>0</v>
      </c>
      <c r="AU76" s="14">
        <f ca="1">+'Product 11'!AV84</f>
        <v>0</v>
      </c>
      <c r="AV76" s="14">
        <f ca="1">+'Product 11'!AW84</f>
        <v>0</v>
      </c>
      <c r="AW76" s="14">
        <f ca="1">+'Product 11'!AX84</f>
        <v>0</v>
      </c>
      <c r="AX76" s="14">
        <f ca="1">+'Product 11'!AY84</f>
        <v>0</v>
      </c>
      <c r="AY76" s="14">
        <f ca="1">+'Product 11'!AZ84</f>
        <v>0</v>
      </c>
      <c r="AZ76" s="14">
        <f ca="1">+'Product 11'!BA84</f>
        <v>0</v>
      </c>
      <c r="BA76" s="14">
        <f ca="1">+'Product 11'!BB84</f>
        <v>0</v>
      </c>
      <c r="BB76" s="14">
        <f ca="1">+'Product 11'!BC84</f>
        <v>0</v>
      </c>
    </row>
    <row r="77" spans="1:54" x14ac:dyDescent="0.3">
      <c r="A77" s="13">
        <f>+Voraussetzung!B18</f>
        <v>0</v>
      </c>
      <c r="B77" s="32"/>
      <c r="C77" s="14">
        <f ca="1">+'Product 12'!D84</f>
        <v>0</v>
      </c>
      <c r="D77" s="14">
        <f ca="1">+'Product 12'!E84</f>
        <v>0</v>
      </c>
      <c r="E77" s="14">
        <f ca="1">+'Product 12'!F84</f>
        <v>0</v>
      </c>
      <c r="F77" s="14">
        <f ca="1">+'Product 12'!G84</f>
        <v>0</v>
      </c>
      <c r="G77" s="14">
        <f ca="1">+'Product 12'!H84</f>
        <v>0</v>
      </c>
      <c r="H77" s="14">
        <f ca="1">+'Product 12'!I84</f>
        <v>0</v>
      </c>
      <c r="I77" s="14">
        <f ca="1">+'Product 12'!J84</f>
        <v>0</v>
      </c>
      <c r="J77" s="14">
        <f ca="1">+'Product 12'!K84</f>
        <v>0</v>
      </c>
      <c r="K77" s="14">
        <f ca="1">+'Product 12'!L84</f>
        <v>0</v>
      </c>
      <c r="L77" s="14">
        <f ca="1">+'Product 12'!M84</f>
        <v>0</v>
      </c>
      <c r="M77" s="14">
        <f ca="1">+'Product 12'!N84</f>
        <v>0</v>
      </c>
      <c r="N77" s="14">
        <f ca="1">+'Product 12'!O84</f>
        <v>0</v>
      </c>
      <c r="O77" s="14">
        <f ca="1">+'Product 12'!P84</f>
        <v>0</v>
      </c>
      <c r="P77" s="14">
        <f ca="1">+'Product 12'!Q84</f>
        <v>0</v>
      </c>
      <c r="Q77" s="14">
        <f ca="1">+'Product 12'!R84</f>
        <v>0</v>
      </c>
      <c r="R77" s="14">
        <f ca="1">+'Product 12'!S84</f>
        <v>0</v>
      </c>
      <c r="S77" s="14">
        <f ca="1">+'Product 12'!T84</f>
        <v>0</v>
      </c>
      <c r="T77" s="14">
        <f ca="1">+'Product 12'!U84</f>
        <v>0</v>
      </c>
      <c r="U77" s="14">
        <f ca="1">+'Product 12'!V84</f>
        <v>0</v>
      </c>
      <c r="V77" s="14">
        <f ca="1">+'Product 12'!W84</f>
        <v>0</v>
      </c>
      <c r="W77" s="14">
        <f ca="1">+'Product 12'!X84</f>
        <v>0</v>
      </c>
      <c r="X77" s="14">
        <f ca="1">+'Product 12'!Y84</f>
        <v>0</v>
      </c>
      <c r="Y77" s="14">
        <f ca="1">+'Product 12'!Z84</f>
        <v>0</v>
      </c>
      <c r="Z77" s="14">
        <f ca="1">+'Product 12'!AA84</f>
        <v>0</v>
      </c>
      <c r="AA77" s="14">
        <f ca="1">+'Product 12'!AB84</f>
        <v>0</v>
      </c>
      <c r="AB77" s="14">
        <f ca="1">+'Product 12'!AC84</f>
        <v>0</v>
      </c>
      <c r="AC77" s="14">
        <f ca="1">+'Product 12'!AD84</f>
        <v>0</v>
      </c>
      <c r="AD77" s="14">
        <f ca="1">+'Product 12'!AE84</f>
        <v>0</v>
      </c>
      <c r="AE77" s="14">
        <f ca="1">+'Product 12'!AF84</f>
        <v>0</v>
      </c>
      <c r="AF77" s="14">
        <f ca="1">+'Product 12'!AG84</f>
        <v>0</v>
      </c>
      <c r="AG77" s="14">
        <f ca="1">+'Product 12'!AH84</f>
        <v>0</v>
      </c>
      <c r="AH77" s="14">
        <f ca="1">+'Product 12'!AI84</f>
        <v>0</v>
      </c>
      <c r="AI77" s="14">
        <f ca="1">+'Product 12'!AJ84</f>
        <v>0</v>
      </c>
      <c r="AJ77" s="14">
        <f ca="1">+'Product 12'!AK84</f>
        <v>0</v>
      </c>
      <c r="AK77" s="14">
        <f ca="1">+'Product 12'!AL84</f>
        <v>0</v>
      </c>
      <c r="AL77" s="14">
        <f ca="1">+'Product 12'!AM84</f>
        <v>0</v>
      </c>
      <c r="AM77" s="14">
        <f ca="1">+'Product 12'!AN84</f>
        <v>0</v>
      </c>
      <c r="AN77" s="14">
        <f ca="1">+'Product 12'!AO84</f>
        <v>0</v>
      </c>
      <c r="AO77" s="14">
        <f ca="1">+'Product 12'!AP84</f>
        <v>0</v>
      </c>
      <c r="AP77" s="14">
        <f ca="1">+'Product 12'!AQ84</f>
        <v>0</v>
      </c>
      <c r="AQ77" s="14">
        <f ca="1">+'Product 12'!AR84</f>
        <v>0</v>
      </c>
      <c r="AR77" s="14">
        <f ca="1">+'Product 12'!AS84</f>
        <v>0</v>
      </c>
      <c r="AS77" s="14">
        <f ca="1">+'Product 12'!AT84</f>
        <v>0</v>
      </c>
      <c r="AT77" s="14">
        <f ca="1">+'Product 12'!AU84</f>
        <v>0</v>
      </c>
      <c r="AU77" s="14">
        <f ca="1">+'Product 12'!AV84</f>
        <v>0</v>
      </c>
      <c r="AV77" s="14">
        <f ca="1">+'Product 12'!AW84</f>
        <v>0</v>
      </c>
      <c r="AW77" s="14">
        <f ca="1">+'Product 12'!AX84</f>
        <v>0</v>
      </c>
      <c r="AX77" s="14">
        <f ca="1">+'Product 12'!AY84</f>
        <v>0</v>
      </c>
      <c r="AY77" s="14">
        <f ca="1">+'Product 12'!AZ84</f>
        <v>0</v>
      </c>
      <c r="AZ77" s="14">
        <f ca="1">+'Product 12'!BA84</f>
        <v>0</v>
      </c>
      <c r="BA77" s="14">
        <f ca="1">+'Product 12'!BB84</f>
        <v>0</v>
      </c>
      <c r="BB77" s="14">
        <f ca="1">+'Product 12'!BC84</f>
        <v>0</v>
      </c>
    </row>
    <row r="78" spans="1:54" x14ac:dyDescent="0.3">
      <c r="A78" s="13">
        <f>+Voraussetzung!B19</f>
        <v>0</v>
      </c>
      <c r="B78" s="32"/>
      <c r="C78" s="14">
        <f ca="1">+'Product 13'!D84</f>
        <v>0</v>
      </c>
      <c r="D78" s="14">
        <f ca="1">+'Product 13'!E84</f>
        <v>0</v>
      </c>
      <c r="E78" s="14">
        <f ca="1">+'Product 13'!F84</f>
        <v>0</v>
      </c>
      <c r="F78" s="14">
        <f ca="1">+'Product 13'!G84</f>
        <v>0</v>
      </c>
      <c r="G78" s="14">
        <f ca="1">+'Product 13'!H84</f>
        <v>0</v>
      </c>
      <c r="H78" s="14">
        <f ca="1">+'Product 13'!I84</f>
        <v>0</v>
      </c>
      <c r="I78" s="14">
        <f ca="1">+'Product 13'!J84</f>
        <v>0</v>
      </c>
      <c r="J78" s="14">
        <f ca="1">+'Product 13'!K84</f>
        <v>0</v>
      </c>
      <c r="K78" s="14">
        <f ca="1">+'Product 13'!L84</f>
        <v>0</v>
      </c>
      <c r="L78" s="14">
        <f ca="1">+'Product 13'!M84</f>
        <v>0</v>
      </c>
      <c r="M78" s="14">
        <f ca="1">+'Product 13'!N84</f>
        <v>0</v>
      </c>
      <c r="N78" s="14">
        <f ca="1">+'Product 13'!O84</f>
        <v>0</v>
      </c>
      <c r="O78" s="14">
        <f ca="1">+'Product 13'!P84</f>
        <v>0</v>
      </c>
      <c r="P78" s="14">
        <f ca="1">+'Product 13'!Q84</f>
        <v>0</v>
      </c>
      <c r="Q78" s="14">
        <f ca="1">+'Product 13'!R84</f>
        <v>0</v>
      </c>
      <c r="R78" s="14">
        <f ca="1">+'Product 13'!S84</f>
        <v>0</v>
      </c>
      <c r="S78" s="14">
        <f ca="1">+'Product 13'!T84</f>
        <v>0</v>
      </c>
      <c r="T78" s="14">
        <f ca="1">+'Product 13'!U84</f>
        <v>0</v>
      </c>
      <c r="U78" s="14">
        <f ca="1">+'Product 13'!V84</f>
        <v>0</v>
      </c>
      <c r="V78" s="14">
        <f ca="1">+'Product 13'!W84</f>
        <v>0</v>
      </c>
      <c r="W78" s="14">
        <f ca="1">+'Product 13'!X84</f>
        <v>0</v>
      </c>
      <c r="X78" s="14">
        <f ca="1">+'Product 13'!Y84</f>
        <v>0</v>
      </c>
      <c r="Y78" s="14">
        <f ca="1">+'Product 13'!Z84</f>
        <v>0</v>
      </c>
      <c r="Z78" s="14">
        <f ca="1">+'Product 13'!AA84</f>
        <v>0</v>
      </c>
      <c r="AA78" s="14">
        <f ca="1">+'Product 13'!AB84</f>
        <v>0</v>
      </c>
      <c r="AB78" s="14">
        <f ca="1">+'Product 13'!AC84</f>
        <v>0</v>
      </c>
      <c r="AC78" s="14">
        <f ca="1">+'Product 13'!AD84</f>
        <v>0</v>
      </c>
      <c r="AD78" s="14">
        <f ca="1">+'Product 13'!AE84</f>
        <v>0</v>
      </c>
      <c r="AE78" s="14">
        <f ca="1">+'Product 13'!AF84</f>
        <v>0</v>
      </c>
      <c r="AF78" s="14">
        <f ca="1">+'Product 13'!AG84</f>
        <v>0</v>
      </c>
      <c r="AG78" s="14">
        <f ca="1">+'Product 13'!AH84</f>
        <v>0</v>
      </c>
      <c r="AH78" s="14">
        <f ca="1">+'Product 13'!AI84</f>
        <v>0</v>
      </c>
      <c r="AI78" s="14">
        <f ca="1">+'Product 13'!AJ84</f>
        <v>0</v>
      </c>
      <c r="AJ78" s="14">
        <f ca="1">+'Product 13'!AK84</f>
        <v>0</v>
      </c>
      <c r="AK78" s="14">
        <f ca="1">+'Product 13'!AL84</f>
        <v>0</v>
      </c>
      <c r="AL78" s="14">
        <f ca="1">+'Product 13'!AM84</f>
        <v>0</v>
      </c>
      <c r="AM78" s="14">
        <f ca="1">+'Product 13'!AN84</f>
        <v>0</v>
      </c>
      <c r="AN78" s="14">
        <f ca="1">+'Product 13'!AO84</f>
        <v>0</v>
      </c>
      <c r="AO78" s="14">
        <f ca="1">+'Product 13'!AP84</f>
        <v>0</v>
      </c>
      <c r="AP78" s="14">
        <f ca="1">+'Product 13'!AQ84</f>
        <v>0</v>
      </c>
      <c r="AQ78" s="14">
        <f ca="1">+'Product 13'!AR84</f>
        <v>0</v>
      </c>
      <c r="AR78" s="14">
        <f ca="1">+'Product 13'!AS84</f>
        <v>0</v>
      </c>
      <c r="AS78" s="14">
        <f ca="1">+'Product 13'!AT84</f>
        <v>0</v>
      </c>
      <c r="AT78" s="14">
        <f ca="1">+'Product 13'!AU84</f>
        <v>0</v>
      </c>
      <c r="AU78" s="14">
        <f ca="1">+'Product 13'!AV84</f>
        <v>0</v>
      </c>
      <c r="AV78" s="14">
        <f ca="1">+'Product 13'!AW84</f>
        <v>0</v>
      </c>
      <c r="AW78" s="14">
        <f ca="1">+'Product 13'!AX84</f>
        <v>0</v>
      </c>
      <c r="AX78" s="14">
        <f ca="1">+'Product 13'!AY84</f>
        <v>0</v>
      </c>
      <c r="AY78" s="14">
        <f ca="1">+'Product 13'!AZ84</f>
        <v>0</v>
      </c>
      <c r="AZ78" s="14">
        <f ca="1">+'Product 13'!BA84</f>
        <v>0</v>
      </c>
      <c r="BA78" s="14">
        <f ca="1">+'Product 13'!BB84</f>
        <v>0</v>
      </c>
      <c r="BB78" s="14">
        <f ca="1">+'Product 13'!BC84</f>
        <v>0</v>
      </c>
    </row>
    <row r="79" spans="1:54" x14ac:dyDescent="0.3">
      <c r="A79" s="13">
        <f>+Voraussetzung!B20</f>
        <v>0</v>
      </c>
      <c r="B79" s="32"/>
      <c r="C79" s="14">
        <f ca="1">+'Product 14'!D84</f>
        <v>0</v>
      </c>
      <c r="D79" s="14">
        <f ca="1">+'Product 14'!E84</f>
        <v>0</v>
      </c>
      <c r="E79" s="14">
        <f ca="1">+'Product 14'!F84</f>
        <v>0</v>
      </c>
      <c r="F79" s="14">
        <f ca="1">+'Product 14'!G84</f>
        <v>0</v>
      </c>
      <c r="G79" s="14">
        <f ca="1">+'Product 14'!H84</f>
        <v>0</v>
      </c>
      <c r="H79" s="14">
        <f ca="1">+'Product 14'!I84</f>
        <v>0</v>
      </c>
      <c r="I79" s="14">
        <f ca="1">+'Product 14'!J84</f>
        <v>0</v>
      </c>
      <c r="J79" s="14">
        <f ca="1">+'Product 14'!K84</f>
        <v>0</v>
      </c>
      <c r="K79" s="14">
        <f ca="1">+'Product 14'!L84</f>
        <v>0</v>
      </c>
      <c r="L79" s="14">
        <f ca="1">+'Product 14'!M84</f>
        <v>0</v>
      </c>
      <c r="M79" s="14">
        <f ca="1">+'Product 14'!N84</f>
        <v>0</v>
      </c>
      <c r="N79" s="14">
        <f ca="1">+'Product 14'!O84</f>
        <v>0</v>
      </c>
      <c r="O79" s="14">
        <f ca="1">+'Product 14'!P84</f>
        <v>0</v>
      </c>
      <c r="P79" s="14">
        <f ca="1">+'Product 14'!Q84</f>
        <v>0</v>
      </c>
      <c r="Q79" s="14">
        <f ca="1">+'Product 14'!R84</f>
        <v>0</v>
      </c>
      <c r="R79" s="14">
        <f ca="1">+'Product 14'!S84</f>
        <v>0</v>
      </c>
      <c r="S79" s="14">
        <f ca="1">+'Product 14'!T84</f>
        <v>0</v>
      </c>
      <c r="T79" s="14">
        <f ca="1">+'Product 14'!U84</f>
        <v>0</v>
      </c>
      <c r="U79" s="14">
        <f ca="1">+'Product 14'!V84</f>
        <v>0</v>
      </c>
      <c r="V79" s="14">
        <f ca="1">+'Product 14'!W84</f>
        <v>0</v>
      </c>
      <c r="W79" s="14">
        <f ca="1">+'Product 14'!X84</f>
        <v>0</v>
      </c>
      <c r="X79" s="14">
        <f ca="1">+'Product 14'!Y84</f>
        <v>0</v>
      </c>
      <c r="Y79" s="14">
        <f ca="1">+'Product 14'!Z84</f>
        <v>0</v>
      </c>
      <c r="Z79" s="14">
        <f ca="1">+'Product 14'!AA84</f>
        <v>0</v>
      </c>
      <c r="AA79" s="14">
        <f ca="1">+'Product 14'!AB84</f>
        <v>0</v>
      </c>
      <c r="AB79" s="14">
        <f ca="1">+'Product 14'!AC84</f>
        <v>0</v>
      </c>
      <c r="AC79" s="14">
        <f ca="1">+'Product 14'!AD84</f>
        <v>0</v>
      </c>
      <c r="AD79" s="14">
        <f ca="1">+'Product 14'!AE84</f>
        <v>0</v>
      </c>
      <c r="AE79" s="14">
        <f ca="1">+'Product 14'!AF84</f>
        <v>0</v>
      </c>
      <c r="AF79" s="14">
        <f ca="1">+'Product 14'!AG84</f>
        <v>0</v>
      </c>
      <c r="AG79" s="14">
        <f ca="1">+'Product 14'!AH84</f>
        <v>0</v>
      </c>
      <c r="AH79" s="14">
        <f ca="1">+'Product 14'!AI84</f>
        <v>0</v>
      </c>
      <c r="AI79" s="14">
        <f ca="1">+'Product 14'!AJ84</f>
        <v>0</v>
      </c>
      <c r="AJ79" s="14">
        <f ca="1">+'Product 14'!AK84</f>
        <v>0</v>
      </c>
      <c r="AK79" s="14">
        <f ca="1">+'Product 14'!AL84</f>
        <v>0</v>
      </c>
      <c r="AL79" s="14">
        <f ca="1">+'Product 14'!AM84</f>
        <v>0</v>
      </c>
      <c r="AM79" s="14">
        <f ca="1">+'Product 14'!AN84</f>
        <v>0</v>
      </c>
      <c r="AN79" s="14">
        <f ca="1">+'Product 14'!AO84</f>
        <v>0</v>
      </c>
      <c r="AO79" s="14">
        <f ca="1">+'Product 14'!AP84</f>
        <v>0</v>
      </c>
      <c r="AP79" s="14">
        <f ca="1">+'Product 14'!AQ84</f>
        <v>0</v>
      </c>
      <c r="AQ79" s="14">
        <f ca="1">+'Product 14'!AR84</f>
        <v>0</v>
      </c>
      <c r="AR79" s="14">
        <f ca="1">+'Product 14'!AS84</f>
        <v>0</v>
      </c>
      <c r="AS79" s="14">
        <f ca="1">+'Product 14'!AT84</f>
        <v>0</v>
      </c>
      <c r="AT79" s="14">
        <f ca="1">+'Product 14'!AU84</f>
        <v>0</v>
      </c>
      <c r="AU79" s="14">
        <f ca="1">+'Product 14'!AV84</f>
        <v>0</v>
      </c>
      <c r="AV79" s="14">
        <f ca="1">+'Product 14'!AW84</f>
        <v>0</v>
      </c>
      <c r="AW79" s="14">
        <f ca="1">+'Product 14'!AX84</f>
        <v>0</v>
      </c>
      <c r="AX79" s="14">
        <f ca="1">+'Product 14'!AY84</f>
        <v>0</v>
      </c>
      <c r="AY79" s="14">
        <f ca="1">+'Product 14'!AZ84</f>
        <v>0</v>
      </c>
      <c r="AZ79" s="14">
        <f ca="1">+'Product 14'!BA84</f>
        <v>0</v>
      </c>
      <c r="BA79" s="14">
        <f ca="1">+'Product 14'!BB84</f>
        <v>0</v>
      </c>
      <c r="BB79" s="14">
        <f ca="1">+'Product 14'!BC84</f>
        <v>0</v>
      </c>
    </row>
    <row r="80" spans="1:54" x14ac:dyDescent="0.3">
      <c r="A80" s="13">
        <f>+Voraussetzung!B21</f>
        <v>0</v>
      </c>
      <c r="B80" s="32"/>
      <c r="C80" s="14">
        <f ca="1">+'Product 15'!D84</f>
        <v>0</v>
      </c>
      <c r="D80" s="14">
        <f ca="1">+'Product 15'!E84</f>
        <v>0</v>
      </c>
      <c r="E80" s="14">
        <f ca="1">+'Product 15'!F84</f>
        <v>0</v>
      </c>
      <c r="F80" s="14">
        <f ca="1">+'Product 15'!G84</f>
        <v>0</v>
      </c>
      <c r="G80" s="14">
        <f ca="1">+'Product 15'!H84</f>
        <v>0</v>
      </c>
      <c r="H80" s="14">
        <f ca="1">+'Product 15'!I84</f>
        <v>0</v>
      </c>
      <c r="I80" s="14">
        <f ca="1">+'Product 15'!J84</f>
        <v>0</v>
      </c>
      <c r="J80" s="14">
        <f ca="1">+'Product 15'!K84</f>
        <v>0</v>
      </c>
      <c r="K80" s="14">
        <f ca="1">+'Product 15'!L84</f>
        <v>0</v>
      </c>
      <c r="L80" s="14">
        <f ca="1">+'Product 15'!M84</f>
        <v>0</v>
      </c>
      <c r="M80" s="14">
        <f ca="1">+'Product 15'!N84</f>
        <v>0</v>
      </c>
      <c r="N80" s="14">
        <f ca="1">+'Product 15'!O84</f>
        <v>0</v>
      </c>
      <c r="O80" s="14">
        <f ca="1">+'Product 15'!P84</f>
        <v>0</v>
      </c>
      <c r="P80" s="14">
        <f ca="1">+'Product 15'!Q84</f>
        <v>0</v>
      </c>
      <c r="Q80" s="14">
        <f ca="1">+'Product 15'!R84</f>
        <v>0</v>
      </c>
      <c r="R80" s="14">
        <f ca="1">+'Product 15'!S84</f>
        <v>0</v>
      </c>
      <c r="S80" s="14">
        <f ca="1">+'Product 15'!T84</f>
        <v>0</v>
      </c>
      <c r="T80" s="14">
        <f ca="1">+'Product 15'!U84</f>
        <v>0</v>
      </c>
      <c r="U80" s="14">
        <f ca="1">+'Product 15'!V84</f>
        <v>0</v>
      </c>
      <c r="V80" s="14">
        <f ca="1">+'Product 15'!W84</f>
        <v>0</v>
      </c>
      <c r="W80" s="14">
        <f ca="1">+'Product 15'!X84</f>
        <v>0</v>
      </c>
      <c r="X80" s="14">
        <f ca="1">+'Product 15'!Y84</f>
        <v>0</v>
      </c>
      <c r="Y80" s="14">
        <f ca="1">+'Product 15'!Z84</f>
        <v>0</v>
      </c>
      <c r="Z80" s="14">
        <f ca="1">+'Product 15'!AA84</f>
        <v>0</v>
      </c>
      <c r="AA80" s="14">
        <f ca="1">+'Product 15'!AB84</f>
        <v>0</v>
      </c>
      <c r="AB80" s="14">
        <f ca="1">+'Product 15'!AC84</f>
        <v>0</v>
      </c>
      <c r="AC80" s="14">
        <f ca="1">+'Product 15'!AD84</f>
        <v>0</v>
      </c>
      <c r="AD80" s="14">
        <f ca="1">+'Product 15'!AE84</f>
        <v>0</v>
      </c>
      <c r="AE80" s="14">
        <f ca="1">+'Product 15'!AF84</f>
        <v>0</v>
      </c>
      <c r="AF80" s="14">
        <f ca="1">+'Product 15'!AG84</f>
        <v>0</v>
      </c>
      <c r="AG80" s="14">
        <f ca="1">+'Product 15'!AH84</f>
        <v>0</v>
      </c>
      <c r="AH80" s="14">
        <f ca="1">+'Product 15'!AI84</f>
        <v>0</v>
      </c>
      <c r="AI80" s="14">
        <f ca="1">+'Product 15'!AJ84</f>
        <v>0</v>
      </c>
      <c r="AJ80" s="14">
        <f ca="1">+'Product 15'!AK84</f>
        <v>0</v>
      </c>
      <c r="AK80" s="14">
        <f ca="1">+'Product 15'!AL84</f>
        <v>0</v>
      </c>
      <c r="AL80" s="14">
        <f ca="1">+'Product 15'!AM84</f>
        <v>0</v>
      </c>
      <c r="AM80" s="14">
        <f ca="1">+'Product 15'!AN84</f>
        <v>0</v>
      </c>
      <c r="AN80" s="14">
        <f ca="1">+'Product 15'!AO84</f>
        <v>0</v>
      </c>
      <c r="AO80" s="14">
        <f ca="1">+'Product 15'!AP84</f>
        <v>0</v>
      </c>
      <c r="AP80" s="14">
        <f ca="1">+'Product 15'!AQ84</f>
        <v>0</v>
      </c>
      <c r="AQ80" s="14">
        <f ca="1">+'Product 15'!AR84</f>
        <v>0</v>
      </c>
      <c r="AR80" s="14">
        <f ca="1">+'Product 15'!AS84</f>
        <v>0</v>
      </c>
      <c r="AS80" s="14">
        <f ca="1">+'Product 15'!AT84</f>
        <v>0</v>
      </c>
      <c r="AT80" s="14">
        <f ca="1">+'Product 15'!AU84</f>
        <v>0</v>
      </c>
      <c r="AU80" s="14">
        <f ca="1">+'Product 15'!AV84</f>
        <v>0</v>
      </c>
      <c r="AV80" s="14">
        <f ca="1">+'Product 15'!AW84</f>
        <v>0</v>
      </c>
      <c r="AW80" s="14">
        <f ca="1">+'Product 15'!AX84</f>
        <v>0</v>
      </c>
      <c r="AX80" s="14">
        <f ca="1">+'Product 15'!AY84</f>
        <v>0</v>
      </c>
      <c r="AY80" s="14">
        <f ca="1">+'Product 15'!AZ84</f>
        <v>0</v>
      </c>
      <c r="AZ80" s="14">
        <f ca="1">+'Product 15'!BA84</f>
        <v>0</v>
      </c>
      <c r="BA80" s="14">
        <f ca="1">+'Product 15'!BB84</f>
        <v>0</v>
      </c>
      <c r="BB80" s="14">
        <f ca="1">+'Product 15'!BC84</f>
        <v>0</v>
      </c>
    </row>
    <row r="81" spans="1:55" x14ac:dyDescent="0.3">
      <c r="A81" s="13">
        <f>+Voraussetzung!B22</f>
        <v>0</v>
      </c>
      <c r="B81" s="32"/>
      <c r="C81" s="14">
        <f ca="1">+'Product 16'!D84</f>
        <v>0</v>
      </c>
      <c r="D81" s="14">
        <f ca="1">+'Product 16'!E84</f>
        <v>0</v>
      </c>
      <c r="E81" s="14">
        <f ca="1">+'Product 16'!F84</f>
        <v>0</v>
      </c>
      <c r="F81" s="14">
        <f ca="1">+'Product 16'!G84</f>
        <v>0</v>
      </c>
      <c r="G81" s="14">
        <f ca="1">+'Product 16'!H84</f>
        <v>0</v>
      </c>
      <c r="H81" s="14">
        <f ca="1">+'Product 16'!I84</f>
        <v>0</v>
      </c>
      <c r="I81" s="14">
        <f ca="1">+'Product 16'!J84</f>
        <v>0</v>
      </c>
      <c r="J81" s="14">
        <f ca="1">+'Product 16'!K84</f>
        <v>0</v>
      </c>
      <c r="K81" s="14">
        <f ca="1">+'Product 16'!L84</f>
        <v>0</v>
      </c>
      <c r="L81" s="14">
        <f ca="1">+'Product 16'!M84</f>
        <v>0</v>
      </c>
      <c r="M81" s="14">
        <f ca="1">+'Product 16'!N84</f>
        <v>0</v>
      </c>
      <c r="N81" s="14">
        <f ca="1">+'Product 16'!O84</f>
        <v>0</v>
      </c>
      <c r="O81" s="14">
        <f ca="1">+'Product 16'!P84</f>
        <v>0</v>
      </c>
      <c r="P81" s="14">
        <f ca="1">+'Product 16'!Q84</f>
        <v>0</v>
      </c>
      <c r="Q81" s="14">
        <f ca="1">+'Product 16'!R84</f>
        <v>0</v>
      </c>
      <c r="R81" s="14">
        <f ca="1">+'Product 16'!S84</f>
        <v>0</v>
      </c>
      <c r="S81" s="14">
        <f ca="1">+'Product 16'!T84</f>
        <v>0</v>
      </c>
      <c r="T81" s="14">
        <f ca="1">+'Product 16'!U84</f>
        <v>0</v>
      </c>
      <c r="U81" s="14">
        <f ca="1">+'Product 16'!V84</f>
        <v>0</v>
      </c>
      <c r="V81" s="14">
        <f ca="1">+'Product 16'!W84</f>
        <v>0</v>
      </c>
      <c r="W81" s="14">
        <f ca="1">+'Product 16'!X84</f>
        <v>0</v>
      </c>
      <c r="X81" s="14">
        <f ca="1">+'Product 16'!Y84</f>
        <v>0</v>
      </c>
      <c r="Y81" s="14">
        <f ca="1">+'Product 16'!Z84</f>
        <v>0</v>
      </c>
      <c r="Z81" s="14">
        <f ca="1">+'Product 16'!AA84</f>
        <v>0</v>
      </c>
      <c r="AA81" s="14">
        <f ca="1">+'Product 16'!AB84</f>
        <v>0</v>
      </c>
      <c r="AB81" s="14">
        <f ca="1">+'Product 16'!AC84</f>
        <v>0</v>
      </c>
      <c r="AC81" s="14">
        <f ca="1">+'Product 16'!AD84</f>
        <v>0</v>
      </c>
      <c r="AD81" s="14">
        <f ca="1">+'Product 16'!AE84</f>
        <v>0</v>
      </c>
      <c r="AE81" s="14">
        <f ca="1">+'Product 16'!AF84</f>
        <v>0</v>
      </c>
      <c r="AF81" s="14">
        <f ca="1">+'Product 16'!AG84</f>
        <v>0</v>
      </c>
      <c r="AG81" s="14">
        <f ca="1">+'Product 16'!AH84</f>
        <v>0</v>
      </c>
      <c r="AH81" s="14">
        <f ca="1">+'Product 16'!AI84</f>
        <v>0</v>
      </c>
      <c r="AI81" s="14">
        <f ca="1">+'Product 16'!AJ84</f>
        <v>0</v>
      </c>
      <c r="AJ81" s="14">
        <f ca="1">+'Product 16'!AK84</f>
        <v>0</v>
      </c>
      <c r="AK81" s="14">
        <f ca="1">+'Product 16'!AL84</f>
        <v>0</v>
      </c>
      <c r="AL81" s="14">
        <f ca="1">+'Product 16'!AM84</f>
        <v>0</v>
      </c>
      <c r="AM81" s="14">
        <f ca="1">+'Product 16'!AN84</f>
        <v>0</v>
      </c>
      <c r="AN81" s="14">
        <f ca="1">+'Product 16'!AO84</f>
        <v>0</v>
      </c>
      <c r="AO81" s="14">
        <f ca="1">+'Product 16'!AP84</f>
        <v>0</v>
      </c>
      <c r="AP81" s="14">
        <f ca="1">+'Product 16'!AQ84</f>
        <v>0</v>
      </c>
      <c r="AQ81" s="14">
        <f ca="1">+'Product 16'!AR84</f>
        <v>0</v>
      </c>
      <c r="AR81" s="14">
        <f ca="1">+'Product 16'!AS84</f>
        <v>0</v>
      </c>
      <c r="AS81" s="14">
        <f ca="1">+'Product 16'!AT84</f>
        <v>0</v>
      </c>
      <c r="AT81" s="14">
        <f ca="1">+'Product 16'!AU84</f>
        <v>0</v>
      </c>
      <c r="AU81" s="14">
        <f ca="1">+'Product 16'!AV84</f>
        <v>0</v>
      </c>
      <c r="AV81" s="14">
        <f ca="1">+'Product 16'!AW84</f>
        <v>0</v>
      </c>
      <c r="AW81" s="14">
        <f ca="1">+'Product 16'!AX84</f>
        <v>0</v>
      </c>
      <c r="AX81" s="14">
        <f ca="1">+'Product 16'!AY84</f>
        <v>0</v>
      </c>
      <c r="AY81" s="14">
        <f ca="1">+'Product 16'!AZ84</f>
        <v>0</v>
      </c>
      <c r="AZ81" s="14">
        <f ca="1">+'Product 16'!BA84</f>
        <v>0</v>
      </c>
      <c r="BA81" s="14">
        <f ca="1">+'Product 16'!BB84</f>
        <v>0</v>
      </c>
      <c r="BB81" s="14">
        <f ca="1">+'Product 16'!BC84</f>
        <v>0</v>
      </c>
    </row>
    <row r="82" spans="1:55" x14ac:dyDescent="0.3">
      <c r="A82" s="13">
        <f>+Voraussetzung!B23</f>
        <v>0</v>
      </c>
      <c r="B82" s="32"/>
      <c r="C82" s="14">
        <f ca="1">+'Product 17'!D84</f>
        <v>0</v>
      </c>
      <c r="D82" s="14">
        <f ca="1">+'Product 17'!E84</f>
        <v>0</v>
      </c>
      <c r="E82" s="14">
        <f ca="1">+'Product 17'!F84</f>
        <v>0</v>
      </c>
      <c r="F82" s="14">
        <f ca="1">+'Product 17'!G84</f>
        <v>0</v>
      </c>
      <c r="G82" s="14">
        <f ca="1">+'Product 17'!H84</f>
        <v>0</v>
      </c>
      <c r="H82" s="14">
        <f ca="1">+'Product 17'!I84</f>
        <v>0</v>
      </c>
      <c r="I82" s="14">
        <f ca="1">+'Product 17'!J84</f>
        <v>0</v>
      </c>
      <c r="J82" s="14">
        <f ca="1">+'Product 17'!K84</f>
        <v>0</v>
      </c>
      <c r="K82" s="14">
        <f ca="1">+'Product 17'!L84</f>
        <v>0</v>
      </c>
      <c r="L82" s="14">
        <f ca="1">+'Product 17'!M84</f>
        <v>0</v>
      </c>
      <c r="M82" s="14">
        <f ca="1">+'Product 17'!N84</f>
        <v>0</v>
      </c>
      <c r="N82" s="14">
        <f ca="1">+'Product 17'!O84</f>
        <v>0</v>
      </c>
      <c r="O82" s="14">
        <f ca="1">+'Product 17'!P84</f>
        <v>0</v>
      </c>
      <c r="P82" s="14">
        <f ca="1">+'Product 17'!Q84</f>
        <v>0</v>
      </c>
      <c r="Q82" s="14">
        <f ca="1">+'Product 17'!R84</f>
        <v>0</v>
      </c>
      <c r="R82" s="14">
        <f ca="1">+'Product 17'!S84</f>
        <v>0</v>
      </c>
      <c r="S82" s="14">
        <f ca="1">+'Product 17'!T84</f>
        <v>0</v>
      </c>
      <c r="T82" s="14">
        <f ca="1">+'Product 17'!U84</f>
        <v>0</v>
      </c>
      <c r="U82" s="14">
        <f ca="1">+'Product 17'!V84</f>
        <v>0</v>
      </c>
      <c r="V82" s="14">
        <f ca="1">+'Product 17'!W84</f>
        <v>0</v>
      </c>
      <c r="W82" s="14">
        <f ca="1">+'Product 17'!X84</f>
        <v>0</v>
      </c>
      <c r="X82" s="14">
        <f ca="1">+'Product 17'!Y84</f>
        <v>0</v>
      </c>
      <c r="Y82" s="14">
        <f ca="1">+'Product 17'!Z84</f>
        <v>0</v>
      </c>
      <c r="Z82" s="14">
        <f ca="1">+'Product 17'!AA84</f>
        <v>0</v>
      </c>
      <c r="AA82" s="14">
        <f ca="1">+'Product 17'!AB84</f>
        <v>0</v>
      </c>
      <c r="AB82" s="14">
        <f ca="1">+'Product 17'!AC84</f>
        <v>0</v>
      </c>
      <c r="AC82" s="14">
        <f ca="1">+'Product 17'!AD84</f>
        <v>0</v>
      </c>
      <c r="AD82" s="14">
        <f ca="1">+'Product 17'!AE84</f>
        <v>0</v>
      </c>
      <c r="AE82" s="14">
        <f ca="1">+'Product 17'!AF84</f>
        <v>0</v>
      </c>
      <c r="AF82" s="14">
        <f ca="1">+'Product 17'!AG84</f>
        <v>0</v>
      </c>
      <c r="AG82" s="14">
        <f ca="1">+'Product 17'!AH84</f>
        <v>0</v>
      </c>
      <c r="AH82" s="14">
        <f ca="1">+'Product 17'!AI84</f>
        <v>0</v>
      </c>
      <c r="AI82" s="14">
        <f ca="1">+'Product 17'!AJ84</f>
        <v>0</v>
      </c>
      <c r="AJ82" s="14">
        <f ca="1">+'Product 17'!AK84</f>
        <v>0</v>
      </c>
      <c r="AK82" s="14">
        <f ca="1">+'Product 17'!AL84</f>
        <v>0</v>
      </c>
      <c r="AL82" s="14">
        <f ca="1">+'Product 17'!AM84</f>
        <v>0</v>
      </c>
      <c r="AM82" s="14">
        <f ca="1">+'Product 17'!AN84</f>
        <v>0</v>
      </c>
      <c r="AN82" s="14">
        <f ca="1">+'Product 17'!AO84</f>
        <v>0</v>
      </c>
      <c r="AO82" s="14">
        <f ca="1">+'Product 17'!AP84</f>
        <v>0</v>
      </c>
      <c r="AP82" s="14">
        <f ca="1">+'Product 17'!AQ84</f>
        <v>0</v>
      </c>
      <c r="AQ82" s="14">
        <f ca="1">+'Product 17'!AR84</f>
        <v>0</v>
      </c>
      <c r="AR82" s="14">
        <f ca="1">+'Product 17'!AS84</f>
        <v>0</v>
      </c>
      <c r="AS82" s="14">
        <f ca="1">+'Product 17'!AT84</f>
        <v>0</v>
      </c>
      <c r="AT82" s="14">
        <f ca="1">+'Product 17'!AU84</f>
        <v>0</v>
      </c>
      <c r="AU82" s="14">
        <f ca="1">+'Product 17'!AV84</f>
        <v>0</v>
      </c>
      <c r="AV82" s="14">
        <f ca="1">+'Product 17'!AW84</f>
        <v>0</v>
      </c>
      <c r="AW82" s="14">
        <f ca="1">+'Product 17'!AX84</f>
        <v>0</v>
      </c>
      <c r="AX82" s="14">
        <f ca="1">+'Product 17'!AY84</f>
        <v>0</v>
      </c>
      <c r="AY82" s="14">
        <f ca="1">+'Product 17'!AZ84</f>
        <v>0</v>
      </c>
      <c r="AZ82" s="14">
        <f ca="1">+'Product 17'!BA84</f>
        <v>0</v>
      </c>
      <c r="BA82" s="14">
        <f ca="1">+'Product 17'!BB84</f>
        <v>0</v>
      </c>
      <c r="BB82" s="14">
        <f ca="1">+'Product 17'!BC84</f>
        <v>0</v>
      </c>
    </row>
    <row r="83" spans="1:55" x14ac:dyDescent="0.3">
      <c r="A83" s="13">
        <f>+Voraussetzung!B24</f>
        <v>0</v>
      </c>
      <c r="B83" s="32"/>
      <c r="C83" s="14">
        <f ca="1">+'Product 18'!D84</f>
        <v>0</v>
      </c>
      <c r="D83" s="14">
        <f ca="1">+'Product 18'!E84</f>
        <v>0</v>
      </c>
      <c r="E83" s="14">
        <f ca="1">+'Product 18'!F84</f>
        <v>0</v>
      </c>
      <c r="F83" s="14">
        <f ca="1">+'Product 18'!G84</f>
        <v>0</v>
      </c>
      <c r="G83" s="14">
        <f ca="1">+'Product 18'!H84</f>
        <v>0</v>
      </c>
      <c r="H83" s="14">
        <f ca="1">+'Product 18'!I84</f>
        <v>0</v>
      </c>
      <c r="I83" s="14">
        <f ca="1">+'Product 18'!J84</f>
        <v>0</v>
      </c>
      <c r="J83" s="14">
        <f ca="1">+'Product 18'!K84</f>
        <v>0</v>
      </c>
      <c r="K83" s="14">
        <f ca="1">+'Product 18'!L84</f>
        <v>0</v>
      </c>
      <c r="L83" s="14">
        <f ca="1">+'Product 18'!M84</f>
        <v>0</v>
      </c>
      <c r="M83" s="14">
        <f ca="1">+'Product 18'!N84</f>
        <v>0</v>
      </c>
      <c r="N83" s="14">
        <f ca="1">+'Product 18'!O84</f>
        <v>0</v>
      </c>
      <c r="O83" s="14">
        <f ca="1">+'Product 18'!P84</f>
        <v>0</v>
      </c>
      <c r="P83" s="14">
        <f ca="1">+'Product 18'!Q84</f>
        <v>0</v>
      </c>
      <c r="Q83" s="14">
        <f ca="1">+'Product 18'!R84</f>
        <v>0</v>
      </c>
      <c r="R83" s="14">
        <f ca="1">+'Product 18'!S84</f>
        <v>0</v>
      </c>
      <c r="S83" s="14">
        <f ca="1">+'Product 18'!T84</f>
        <v>0</v>
      </c>
      <c r="T83" s="14">
        <f ca="1">+'Product 18'!U84</f>
        <v>0</v>
      </c>
      <c r="U83" s="14">
        <f ca="1">+'Product 18'!V84</f>
        <v>0</v>
      </c>
      <c r="V83" s="14">
        <f ca="1">+'Product 18'!W84</f>
        <v>0</v>
      </c>
      <c r="W83" s="14">
        <f ca="1">+'Product 18'!X84</f>
        <v>0</v>
      </c>
      <c r="X83" s="14">
        <f ca="1">+'Product 18'!Y84</f>
        <v>0</v>
      </c>
      <c r="Y83" s="14">
        <f ca="1">+'Product 18'!Z84</f>
        <v>0</v>
      </c>
      <c r="Z83" s="14">
        <f ca="1">+'Product 18'!AA84</f>
        <v>0</v>
      </c>
      <c r="AA83" s="14">
        <f ca="1">+'Product 18'!AB84</f>
        <v>0</v>
      </c>
      <c r="AB83" s="14">
        <f ca="1">+'Product 18'!AC84</f>
        <v>0</v>
      </c>
      <c r="AC83" s="14">
        <f ca="1">+'Product 18'!AD84</f>
        <v>0</v>
      </c>
      <c r="AD83" s="14">
        <f ca="1">+'Product 18'!AE84</f>
        <v>0</v>
      </c>
      <c r="AE83" s="14">
        <f ca="1">+'Product 18'!AF84</f>
        <v>0</v>
      </c>
      <c r="AF83" s="14">
        <f ca="1">+'Product 18'!AG84</f>
        <v>0</v>
      </c>
      <c r="AG83" s="14">
        <f ca="1">+'Product 18'!AH84</f>
        <v>0</v>
      </c>
      <c r="AH83" s="14">
        <f ca="1">+'Product 18'!AI84</f>
        <v>0</v>
      </c>
      <c r="AI83" s="14">
        <f ca="1">+'Product 18'!AJ84</f>
        <v>0</v>
      </c>
      <c r="AJ83" s="14">
        <f ca="1">+'Product 18'!AK84</f>
        <v>0</v>
      </c>
      <c r="AK83" s="14">
        <f ca="1">+'Product 18'!AL84</f>
        <v>0</v>
      </c>
      <c r="AL83" s="14">
        <f ca="1">+'Product 18'!AM84</f>
        <v>0</v>
      </c>
      <c r="AM83" s="14">
        <f ca="1">+'Product 18'!AN84</f>
        <v>0</v>
      </c>
      <c r="AN83" s="14">
        <f ca="1">+'Product 18'!AO84</f>
        <v>0</v>
      </c>
      <c r="AO83" s="14">
        <f ca="1">+'Product 18'!AP84</f>
        <v>0</v>
      </c>
      <c r="AP83" s="14">
        <f ca="1">+'Product 18'!AQ84</f>
        <v>0</v>
      </c>
      <c r="AQ83" s="14">
        <f ca="1">+'Product 18'!AR84</f>
        <v>0</v>
      </c>
      <c r="AR83" s="14">
        <f ca="1">+'Product 18'!AS84</f>
        <v>0</v>
      </c>
      <c r="AS83" s="14">
        <f ca="1">+'Product 18'!AT84</f>
        <v>0</v>
      </c>
      <c r="AT83" s="14">
        <f ca="1">+'Product 18'!AU84</f>
        <v>0</v>
      </c>
      <c r="AU83" s="14">
        <f ca="1">+'Product 18'!AV84</f>
        <v>0</v>
      </c>
      <c r="AV83" s="14">
        <f ca="1">+'Product 18'!AW84</f>
        <v>0</v>
      </c>
      <c r="AW83" s="14">
        <f ca="1">+'Product 18'!AX84</f>
        <v>0</v>
      </c>
      <c r="AX83" s="14">
        <f ca="1">+'Product 18'!AY84</f>
        <v>0</v>
      </c>
      <c r="AY83" s="14">
        <f ca="1">+'Product 18'!AZ84</f>
        <v>0</v>
      </c>
      <c r="AZ83" s="14">
        <f ca="1">+'Product 18'!BA84</f>
        <v>0</v>
      </c>
      <c r="BA83" s="14">
        <f ca="1">+'Product 18'!BB84</f>
        <v>0</v>
      </c>
      <c r="BB83" s="14">
        <f ca="1">+'Product 18'!BC84</f>
        <v>0</v>
      </c>
    </row>
    <row r="84" spans="1:55" x14ac:dyDescent="0.3">
      <c r="A84" s="13">
        <f>+Voraussetzung!B25</f>
        <v>0</v>
      </c>
      <c r="B84" s="32"/>
      <c r="C84" s="14">
        <f ca="1">+'Product 19'!D84</f>
        <v>0</v>
      </c>
      <c r="D84" s="14">
        <f ca="1">+'Product 19'!E84</f>
        <v>0</v>
      </c>
      <c r="E84" s="14">
        <f ca="1">+'Product 19'!F84</f>
        <v>0</v>
      </c>
      <c r="F84" s="14">
        <f ca="1">+'Product 19'!G84</f>
        <v>0</v>
      </c>
      <c r="G84" s="14">
        <f ca="1">+'Product 19'!H84</f>
        <v>0</v>
      </c>
      <c r="H84" s="14">
        <f ca="1">+'Product 19'!I84</f>
        <v>0</v>
      </c>
      <c r="I84" s="14">
        <f ca="1">+'Product 19'!J84</f>
        <v>0</v>
      </c>
      <c r="J84" s="14">
        <f ca="1">+'Product 19'!K84</f>
        <v>0</v>
      </c>
      <c r="K84" s="14">
        <f ca="1">+'Product 19'!L84</f>
        <v>0</v>
      </c>
      <c r="L84" s="14">
        <f ca="1">+'Product 19'!M84</f>
        <v>0</v>
      </c>
      <c r="M84" s="14">
        <f ca="1">+'Product 19'!N84</f>
        <v>0</v>
      </c>
      <c r="N84" s="14">
        <f ca="1">+'Product 19'!O84</f>
        <v>0</v>
      </c>
      <c r="O84" s="14">
        <f ca="1">+'Product 19'!P84</f>
        <v>0</v>
      </c>
      <c r="P84" s="14">
        <f ca="1">+'Product 19'!Q84</f>
        <v>0</v>
      </c>
      <c r="Q84" s="14">
        <f ca="1">+'Product 19'!R84</f>
        <v>0</v>
      </c>
      <c r="R84" s="14">
        <f ca="1">+'Product 19'!S84</f>
        <v>0</v>
      </c>
      <c r="S84" s="14">
        <f ca="1">+'Product 19'!T84</f>
        <v>0</v>
      </c>
      <c r="T84" s="14">
        <f ca="1">+'Product 19'!U84</f>
        <v>0</v>
      </c>
      <c r="U84" s="14">
        <f ca="1">+'Product 19'!V84</f>
        <v>0</v>
      </c>
      <c r="V84" s="14">
        <f ca="1">+'Product 19'!W84</f>
        <v>0</v>
      </c>
      <c r="W84" s="14">
        <f ca="1">+'Product 19'!X84</f>
        <v>0</v>
      </c>
      <c r="X84" s="14">
        <f ca="1">+'Product 19'!Y84</f>
        <v>0</v>
      </c>
      <c r="Y84" s="14">
        <f ca="1">+'Product 19'!Z84</f>
        <v>0</v>
      </c>
      <c r="Z84" s="14">
        <f ca="1">+'Product 19'!AA84</f>
        <v>0</v>
      </c>
      <c r="AA84" s="14">
        <f ca="1">+'Product 19'!AB84</f>
        <v>0</v>
      </c>
      <c r="AB84" s="14">
        <f ca="1">+'Product 19'!AC84</f>
        <v>0</v>
      </c>
      <c r="AC84" s="14">
        <f ca="1">+'Product 19'!AD84</f>
        <v>0</v>
      </c>
      <c r="AD84" s="14">
        <f ca="1">+'Product 19'!AE84</f>
        <v>0</v>
      </c>
      <c r="AE84" s="14">
        <f ca="1">+'Product 19'!AF84</f>
        <v>0</v>
      </c>
      <c r="AF84" s="14">
        <f ca="1">+'Product 19'!AG84</f>
        <v>0</v>
      </c>
      <c r="AG84" s="14">
        <f ca="1">+'Product 19'!AH84</f>
        <v>0</v>
      </c>
      <c r="AH84" s="14">
        <f ca="1">+'Product 19'!AI84</f>
        <v>0</v>
      </c>
      <c r="AI84" s="14">
        <f ca="1">+'Product 19'!AJ84</f>
        <v>0</v>
      </c>
      <c r="AJ84" s="14">
        <f ca="1">+'Product 19'!AK84</f>
        <v>0</v>
      </c>
      <c r="AK84" s="14">
        <f ca="1">+'Product 19'!AL84</f>
        <v>0</v>
      </c>
      <c r="AL84" s="14">
        <f ca="1">+'Product 19'!AM84</f>
        <v>0</v>
      </c>
      <c r="AM84" s="14">
        <f ca="1">+'Product 19'!AN84</f>
        <v>0</v>
      </c>
      <c r="AN84" s="14">
        <f ca="1">+'Product 19'!AO84</f>
        <v>0</v>
      </c>
      <c r="AO84" s="14">
        <f ca="1">+'Product 19'!AP84</f>
        <v>0</v>
      </c>
      <c r="AP84" s="14">
        <f ca="1">+'Product 19'!AQ84</f>
        <v>0</v>
      </c>
      <c r="AQ84" s="14">
        <f ca="1">+'Product 19'!AR84</f>
        <v>0</v>
      </c>
      <c r="AR84" s="14">
        <f ca="1">+'Product 19'!AS84</f>
        <v>0</v>
      </c>
      <c r="AS84" s="14">
        <f ca="1">+'Product 19'!AT84</f>
        <v>0</v>
      </c>
      <c r="AT84" s="14">
        <f ca="1">+'Product 19'!AU84</f>
        <v>0</v>
      </c>
      <c r="AU84" s="14">
        <f ca="1">+'Product 19'!AV84</f>
        <v>0</v>
      </c>
      <c r="AV84" s="14">
        <f ca="1">+'Product 19'!AW84</f>
        <v>0</v>
      </c>
      <c r="AW84" s="14">
        <f ca="1">+'Product 19'!AX84</f>
        <v>0</v>
      </c>
      <c r="AX84" s="14">
        <f ca="1">+'Product 19'!AY84</f>
        <v>0</v>
      </c>
      <c r="AY84" s="14">
        <f ca="1">+'Product 19'!AZ84</f>
        <v>0</v>
      </c>
      <c r="AZ84" s="14">
        <f ca="1">+'Product 19'!BA84</f>
        <v>0</v>
      </c>
      <c r="BA84" s="14">
        <f ca="1">+'Product 19'!BB84</f>
        <v>0</v>
      </c>
      <c r="BB84" s="14">
        <f ca="1">+'Product 19'!BC84</f>
        <v>0</v>
      </c>
    </row>
    <row r="85" spans="1:55" x14ac:dyDescent="0.3">
      <c r="A85" s="13">
        <f>+Voraussetzung!B26</f>
        <v>0</v>
      </c>
      <c r="B85" s="32"/>
      <c r="C85" s="14">
        <f ca="1">+'Product 20'!D84</f>
        <v>0</v>
      </c>
      <c r="D85" s="14">
        <f ca="1">+'Product 20'!E84</f>
        <v>0</v>
      </c>
      <c r="E85" s="14">
        <f ca="1">+'Product 20'!F84</f>
        <v>0</v>
      </c>
      <c r="F85" s="14">
        <f ca="1">+'Product 20'!G84</f>
        <v>0</v>
      </c>
      <c r="G85" s="14">
        <f ca="1">+'Product 20'!H84</f>
        <v>0</v>
      </c>
      <c r="H85" s="14">
        <f ca="1">+'Product 20'!I84</f>
        <v>0</v>
      </c>
      <c r="I85" s="14">
        <f ca="1">+'Product 20'!J84</f>
        <v>0</v>
      </c>
      <c r="J85" s="14">
        <f ca="1">+'Product 20'!K84</f>
        <v>0</v>
      </c>
      <c r="K85" s="14">
        <f ca="1">+'Product 20'!L84</f>
        <v>0</v>
      </c>
      <c r="L85" s="14">
        <f ca="1">+'Product 20'!M84</f>
        <v>0</v>
      </c>
      <c r="M85" s="14">
        <f ca="1">+'Product 20'!N84</f>
        <v>0</v>
      </c>
      <c r="N85" s="14">
        <f ca="1">+'Product 20'!O84</f>
        <v>0</v>
      </c>
      <c r="O85" s="14">
        <f ca="1">+'Product 20'!P84</f>
        <v>0</v>
      </c>
      <c r="P85" s="14">
        <f ca="1">+'Product 20'!Q84</f>
        <v>0</v>
      </c>
      <c r="Q85" s="14">
        <f ca="1">+'Product 20'!R84</f>
        <v>0</v>
      </c>
      <c r="R85" s="14">
        <f ca="1">+'Product 20'!S84</f>
        <v>0</v>
      </c>
      <c r="S85" s="14">
        <f ca="1">+'Product 20'!T84</f>
        <v>0</v>
      </c>
      <c r="T85" s="14">
        <f ca="1">+'Product 20'!U84</f>
        <v>0</v>
      </c>
      <c r="U85" s="14">
        <f ca="1">+'Product 20'!V84</f>
        <v>0</v>
      </c>
      <c r="V85" s="14">
        <f ca="1">+'Product 20'!W84</f>
        <v>0</v>
      </c>
      <c r="W85" s="14">
        <f ca="1">+'Product 20'!X84</f>
        <v>0</v>
      </c>
      <c r="X85" s="14">
        <f ca="1">+'Product 20'!Y84</f>
        <v>0</v>
      </c>
      <c r="Y85" s="14">
        <f ca="1">+'Product 20'!Z84</f>
        <v>0</v>
      </c>
      <c r="Z85" s="14">
        <f ca="1">+'Product 20'!AA84</f>
        <v>0</v>
      </c>
      <c r="AA85" s="14">
        <f ca="1">+'Product 20'!AB84</f>
        <v>0</v>
      </c>
      <c r="AB85" s="14">
        <f ca="1">+'Product 20'!AC84</f>
        <v>0</v>
      </c>
      <c r="AC85" s="14">
        <f ca="1">+'Product 20'!AD84</f>
        <v>0</v>
      </c>
      <c r="AD85" s="14">
        <f ca="1">+'Product 20'!AE84</f>
        <v>0</v>
      </c>
      <c r="AE85" s="14">
        <f ca="1">+'Product 20'!AF84</f>
        <v>0</v>
      </c>
      <c r="AF85" s="14">
        <f ca="1">+'Product 20'!AG84</f>
        <v>0</v>
      </c>
      <c r="AG85" s="14">
        <f ca="1">+'Product 20'!AH84</f>
        <v>0</v>
      </c>
      <c r="AH85" s="14">
        <f ca="1">+'Product 20'!AI84</f>
        <v>0</v>
      </c>
      <c r="AI85" s="14">
        <f ca="1">+'Product 20'!AJ84</f>
        <v>0</v>
      </c>
      <c r="AJ85" s="14">
        <f ca="1">+'Product 20'!AK84</f>
        <v>0</v>
      </c>
      <c r="AK85" s="14">
        <f ca="1">+'Product 20'!AL84</f>
        <v>0</v>
      </c>
      <c r="AL85" s="14">
        <f ca="1">+'Product 20'!AM84</f>
        <v>0</v>
      </c>
      <c r="AM85" s="14">
        <f ca="1">+'Product 20'!AN84</f>
        <v>0</v>
      </c>
      <c r="AN85" s="14">
        <f ca="1">+'Product 20'!AO84</f>
        <v>0</v>
      </c>
      <c r="AO85" s="14">
        <f ca="1">+'Product 20'!AP84</f>
        <v>0</v>
      </c>
      <c r="AP85" s="14">
        <f ca="1">+'Product 20'!AQ84</f>
        <v>0</v>
      </c>
      <c r="AQ85" s="14">
        <f ca="1">+'Product 20'!AR84</f>
        <v>0</v>
      </c>
      <c r="AR85" s="14">
        <f ca="1">+'Product 20'!AS84</f>
        <v>0</v>
      </c>
      <c r="AS85" s="14">
        <f ca="1">+'Product 20'!AT84</f>
        <v>0</v>
      </c>
      <c r="AT85" s="14">
        <f ca="1">+'Product 20'!AU84</f>
        <v>0</v>
      </c>
      <c r="AU85" s="14">
        <f ca="1">+'Product 20'!AV84</f>
        <v>0</v>
      </c>
      <c r="AV85" s="14">
        <f ca="1">+'Product 20'!AW84</f>
        <v>0</v>
      </c>
      <c r="AW85" s="14">
        <f ca="1">+'Product 20'!AX84</f>
        <v>0</v>
      </c>
      <c r="AX85" s="14">
        <f ca="1">+'Product 20'!AY84</f>
        <v>0</v>
      </c>
      <c r="AY85" s="14">
        <f ca="1">+'Product 20'!AZ84</f>
        <v>0</v>
      </c>
      <c r="AZ85" s="14">
        <f ca="1">+'Product 20'!BA84</f>
        <v>0</v>
      </c>
      <c r="BA85" s="14">
        <f ca="1">+'Product 20'!BB84</f>
        <v>0</v>
      </c>
      <c r="BB85" s="14">
        <f ca="1">+'Product 20'!BC84</f>
        <v>0</v>
      </c>
    </row>
    <row r="86" spans="1:55" x14ac:dyDescent="0.3">
      <c r="A86" s="13">
        <f>+Voraussetzung!B27</f>
        <v>0</v>
      </c>
      <c r="B86" s="32"/>
      <c r="C86" s="14">
        <f ca="1">+'Product 21'!D84</f>
        <v>0</v>
      </c>
      <c r="D86" s="14">
        <f ca="1">+'Product 21'!E84</f>
        <v>0</v>
      </c>
      <c r="E86" s="14">
        <f ca="1">+'Product 21'!F84</f>
        <v>0</v>
      </c>
      <c r="F86" s="14">
        <f ca="1">+'Product 21'!G84</f>
        <v>0</v>
      </c>
      <c r="G86" s="14">
        <f ca="1">+'Product 21'!H84</f>
        <v>0</v>
      </c>
      <c r="H86" s="14">
        <f ca="1">+'Product 21'!I84</f>
        <v>0</v>
      </c>
      <c r="I86" s="14">
        <f ca="1">+'Product 21'!J84</f>
        <v>0</v>
      </c>
      <c r="J86" s="14">
        <f ca="1">+'Product 21'!K84</f>
        <v>0</v>
      </c>
      <c r="K86" s="14">
        <f ca="1">+'Product 21'!L84</f>
        <v>0</v>
      </c>
      <c r="L86" s="14">
        <f ca="1">+'Product 21'!M84</f>
        <v>0</v>
      </c>
      <c r="M86" s="14">
        <f ca="1">+'Product 21'!N84</f>
        <v>0</v>
      </c>
      <c r="N86" s="14">
        <f ca="1">+'Product 21'!O84</f>
        <v>0</v>
      </c>
      <c r="O86" s="14">
        <f ca="1">+'Product 21'!P84</f>
        <v>0</v>
      </c>
      <c r="P86" s="14">
        <f ca="1">+'Product 21'!Q84</f>
        <v>0</v>
      </c>
      <c r="Q86" s="14">
        <f ca="1">+'Product 21'!R84</f>
        <v>0</v>
      </c>
      <c r="R86" s="14">
        <f ca="1">+'Product 21'!S84</f>
        <v>0</v>
      </c>
      <c r="S86" s="14">
        <f ca="1">+'Product 21'!T84</f>
        <v>0</v>
      </c>
      <c r="T86" s="14">
        <f ca="1">+'Product 21'!U84</f>
        <v>0</v>
      </c>
      <c r="U86" s="14">
        <f ca="1">+'Product 21'!V84</f>
        <v>0</v>
      </c>
      <c r="V86" s="14">
        <f ca="1">+'Product 21'!W84</f>
        <v>0</v>
      </c>
      <c r="W86" s="14">
        <f ca="1">+'Product 21'!X84</f>
        <v>0</v>
      </c>
      <c r="X86" s="14">
        <f ca="1">+'Product 21'!Y84</f>
        <v>0</v>
      </c>
      <c r="Y86" s="14">
        <f ca="1">+'Product 21'!Z84</f>
        <v>0</v>
      </c>
      <c r="Z86" s="14">
        <f ca="1">+'Product 21'!AA84</f>
        <v>0</v>
      </c>
      <c r="AA86" s="14">
        <f ca="1">+'Product 21'!AB84</f>
        <v>0</v>
      </c>
      <c r="AB86" s="14">
        <f ca="1">+'Product 21'!AC84</f>
        <v>0</v>
      </c>
      <c r="AC86" s="14">
        <f ca="1">+'Product 21'!AD84</f>
        <v>0</v>
      </c>
      <c r="AD86" s="14">
        <f ca="1">+'Product 21'!AE84</f>
        <v>0</v>
      </c>
      <c r="AE86" s="14">
        <f ca="1">+'Product 21'!AF84</f>
        <v>0</v>
      </c>
      <c r="AF86" s="14">
        <f ca="1">+'Product 21'!AG84</f>
        <v>0</v>
      </c>
      <c r="AG86" s="14">
        <f ca="1">+'Product 21'!AH84</f>
        <v>0</v>
      </c>
      <c r="AH86" s="14">
        <f ca="1">+'Product 21'!AI84</f>
        <v>0</v>
      </c>
      <c r="AI86" s="14">
        <f ca="1">+'Product 21'!AJ84</f>
        <v>0</v>
      </c>
      <c r="AJ86" s="14">
        <f ca="1">+'Product 21'!AK84</f>
        <v>0</v>
      </c>
      <c r="AK86" s="14">
        <f ca="1">+'Product 21'!AL84</f>
        <v>0</v>
      </c>
      <c r="AL86" s="14">
        <f ca="1">+'Product 21'!AM84</f>
        <v>0</v>
      </c>
      <c r="AM86" s="14">
        <f ca="1">+'Product 21'!AN84</f>
        <v>0</v>
      </c>
      <c r="AN86" s="14">
        <f ca="1">+'Product 21'!AO84</f>
        <v>0</v>
      </c>
      <c r="AO86" s="14">
        <f ca="1">+'Product 21'!AP84</f>
        <v>0</v>
      </c>
      <c r="AP86" s="14">
        <f ca="1">+'Product 21'!AQ84</f>
        <v>0</v>
      </c>
      <c r="AQ86" s="14">
        <f ca="1">+'Product 21'!AR84</f>
        <v>0</v>
      </c>
      <c r="AR86" s="14">
        <f ca="1">+'Product 21'!AS84</f>
        <v>0</v>
      </c>
      <c r="AS86" s="14">
        <f ca="1">+'Product 21'!AT84</f>
        <v>0</v>
      </c>
      <c r="AT86" s="14">
        <f ca="1">+'Product 21'!AU84</f>
        <v>0</v>
      </c>
      <c r="AU86" s="14">
        <f ca="1">+'Product 21'!AV84</f>
        <v>0</v>
      </c>
      <c r="AV86" s="14">
        <f ca="1">+'Product 21'!AW84</f>
        <v>0</v>
      </c>
      <c r="AW86" s="14">
        <f ca="1">+'Product 21'!AX84</f>
        <v>0</v>
      </c>
      <c r="AX86" s="14">
        <f ca="1">+'Product 21'!AY84</f>
        <v>0</v>
      </c>
      <c r="AY86" s="14">
        <f ca="1">+'Product 21'!AZ84</f>
        <v>0</v>
      </c>
      <c r="AZ86" s="14">
        <f ca="1">+'Product 21'!BA84</f>
        <v>0</v>
      </c>
      <c r="BA86" s="14">
        <f ca="1">+'Product 21'!BB84</f>
        <v>0</v>
      </c>
      <c r="BB86" s="14">
        <f ca="1">+'Product 21'!BC84</f>
        <v>0</v>
      </c>
    </row>
    <row r="87" spans="1:55" x14ac:dyDescent="0.3">
      <c r="A87" s="13">
        <f>+Voraussetzung!B28</f>
        <v>0</v>
      </c>
      <c r="B87" s="32"/>
      <c r="C87" s="14">
        <f ca="1">+'Product 22'!D84</f>
        <v>0</v>
      </c>
      <c r="D87" s="14">
        <f ca="1">+'Product 22'!E84</f>
        <v>0</v>
      </c>
      <c r="E87" s="14">
        <f ca="1">+'Product 22'!F84</f>
        <v>0</v>
      </c>
      <c r="F87" s="14">
        <f ca="1">+'Product 22'!G84</f>
        <v>0</v>
      </c>
      <c r="G87" s="14">
        <f ca="1">+'Product 22'!H84</f>
        <v>0</v>
      </c>
      <c r="H87" s="14">
        <f ca="1">+'Product 22'!I84</f>
        <v>0</v>
      </c>
      <c r="I87" s="14">
        <f ca="1">+'Product 22'!J84</f>
        <v>0</v>
      </c>
      <c r="J87" s="14">
        <f ca="1">+'Product 22'!K84</f>
        <v>0</v>
      </c>
      <c r="K87" s="14">
        <f ca="1">+'Product 22'!L84</f>
        <v>0</v>
      </c>
      <c r="L87" s="14">
        <f ca="1">+'Product 22'!M84</f>
        <v>0</v>
      </c>
      <c r="M87" s="14">
        <f ca="1">+'Product 22'!N84</f>
        <v>0</v>
      </c>
      <c r="N87" s="14">
        <f ca="1">+'Product 22'!O84</f>
        <v>0</v>
      </c>
      <c r="O87" s="14">
        <f ca="1">+'Product 22'!P84</f>
        <v>0</v>
      </c>
      <c r="P87" s="14">
        <f ca="1">+'Product 22'!Q84</f>
        <v>0</v>
      </c>
      <c r="Q87" s="14">
        <f ca="1">+'Product 22'!R84</f>
        <v>0</v>
      </c>
      <c r="R87" s="14">
        <f ca="1">+'Product 22'!S84</f>
        <v>0</v>
      </c>
      <c r="S87" s="14">
        <f ca="1">+'Product 22'!T84</f>
        <v>0</v>
      </c>
      <c r="T87" s="14">
        <f ca="1">+'Product 22'!U84</f>
        <v>0</v>
      </c>
      <c r="U87" s="14">
        <f ca="1">+'Product 22'!V84</f>
        <v>0</v>
      </c>
      <c r="V87" s="14">
        <f ca="1">+'Product 22'!W84</f>
        <v>0</v>
      </c>
      <c r="W87" s="14">
        <f ca="1">+'Product 22'!X84</f>
        <v>0</v>
      </c>
      <c r="X87" s="14">
        <f ca="1">+'Product 22'!Y84</f>
        <v>0</v>
      </c>
      <c r="Y87" s="14">
        <f ca="1">+'Product 22'!Z84</f>
        <v>0</v>
      </c>
      <c r="Z87" s="14">
        <f ca="1">+'Product 22'!AA84</f>
        <v>0</v>
      </c>
      <c r="AA87" s="14">
        <f ca="1">+'Product 22'!AB84</f>
        <v>0</v>
      </c>
      <c r="AB87" s="14">
        <f ca="1">+'Product 22'!AC84</f>
        <v>0</v>
      </c>
      <c r="AC87" s="14">
        <f ca="1">+'Product 22'!AD84</f>
        <v>0</v>
      </c>
      <c r="AD87" s="14">
        <f ca="1">+'Product 22'!AE84</f>
        <v>0</v>
      </c>
      <c r="AE87" s="14">
        <f ca="1">+'Product 22'!AF84</f>
        <v>0</v>
      </c>
      <c r="AF87" s="14">
        <f ca="1">+'Product 22'!AG84</f>
        <v>0</v>
      </c>
      <c r="AG87" s="14">
        <f ca="1">+'Product 22'!AH84</f>
        <v>0</v>
      </c>
      <c r="AH87" s="14">
        <f ca="1">+'Product 22'!AI84</f>
        <v>0</v>
      </c>
      <c r="AI87" s="14">
        <f ca="1">+'Product 22'!AJ84</f>
        <v>0</v>
      </c>
      <c r="AJ87" s="14">
        <f ca="1">+'Product 22'!AK84</f>
        <v>0</v>
      </c>
      <c r="AK87" s="14">
        <f ca="1">+'Product 22'!AL84</f>
        <v>0</v>
      </c>
      <c r="AL87" s="14">
        <f ca="1">+'Product 22'!AM84</f>
        <v>0</v>
      </c>
      <c r="AM87" s="14">
        <f ca="1">+'Product 22'!AN84</f>
        <v>0</v>
      </c>
      <c r="AN87" s="14">
        <f ca="1">+'Product 22'!AO84</f>
        <v>0</v>
      </c>
      <c r="AO87" s="14">
        <f ca="1">+'Product 22'!AP84</f>
        <v>0</v>
      </c>
      <c r="AP87" s="14">
        <f ca="1">+'Product 22'!AQ84</f>
        <v>0</v>
      </c>
      <c r="AQ87" s="14">
        <f ca="1">+'Product 22'!AR84</f>
        <v>0</v>
      </c>
      <c r="AR87" s="14">
        <f ca="1">+'Product 22'!AS84</f>
        <v>0</v>
      </c>
      <c r="AS87" s="14">
        <f ca="1">+'Product 22'!AT84</f>
        <v>0</v>
      </c>
      <c r="AT87" s="14">
        <f ca="1">+'Product 22'!AU84</f>
        <v>0</v>
      </c>
      <c r="AU87" s="14">
        <f ca="1">+'Product 22'!AV84</f>
        <v>0</v>
      </c>
      <c r="AV87" s="14">
        <f ca="1">+'Product 22'!AW84</f>
        <v>0</v>
      </c>
      <c r="AW87" s="14">
        <f ca="1">+'Product 22'!AX84</f>
        <v>0</v>
      </c>
      <c r="AX87" s="14">
        <f ca="1">+'Product 22'!AY84</f>
        <v>0</v>
      </c>
      <c r="AY87" s="14">
        <f ca="1">+'Product 22'!AZ84</f>
        <v>0</v>
      </c>
      <c r="AZ87" s="14">
        <f ca="1">+'Product 22'!BA84</f>
        <v>0</v>
      </c>
      <c r="BA87" s="14">
        <f ca="1">+'Product 22'!BB84</f>
        <v>0</v>
      </c>
      <c r="BB87" s="14">
        <f ca="1">+'Product 22'!BC84</f>
        <v>0</v>
      </c>
    </row>
    <row r="88" spans="1:55" x14ac:dyDescent="0.3">
      <c r="A88" s="13">
        <f>+Voraussetzung!B29</f>
        <v>0</v>
      </c>
      <c r="B88" s="32"/>
      <c r="C88" s="14">
        <f ca="1">+'Product 23'!D84</f>
        <v>0</v>
      </c>
      <c r="D88" s="14">
        <f ca="1">+'Product 23'!E84</f>
        <v>0</v>
      </c>
      <c r="E88" s="14">
        <f ca="1">+'Product 23'!F84</f>
        <v>0</v>
      </c>
      <c r="F88" s="14">
        <f ca="1">+'Product 23'!G84</f>
        <v>0</v>
      </c>
      <c r="G88" s="14">
        <f ca="1">+'Product 23'!H84</f>
        <v>0</v>
      </c>
      <c r="H88" s="14">
        <f ca="1">+'Product 23'!I84</f>
        <v>0</v>
      </c>
      <c r="I88" s="14">
        <f ca="1">+'Product 23'!J84</f>
        <v>0</v>
      </c>
      <c r="J88" s="14">
        <f ca="1">+'Product 23'!K84</f>
        <v>0</v>
      </c>
      <c r="K88" s="14">
        <f ca="1">+'Product 23'!L84</f>
        <v>0</v>
      </c>
      <c r="L88" s="14">
        <f ca="1">+'Product 23'!M84</f>
        <v>0</v>
      </c>
      <c r="M88" s="14">
        <f ca="1">+'Product 23'!N84</f>
        <v>0</v>
      </c>
      <c r="N88" s="14">
        <f ca="1">+'Product 23'!O84</f>
        <v>0</v>
      </c>
      <c r="O88" s="14">
        <f ca="1">+'Product 23'!P84</f>
        <v>0</v>
      </c>
      <c r="P88" s="14">
        <f ca="1">+'Product 23'!Q84</f>
        <v>0</v>
      </c>
      <c r="Q88" s="14">
        <f ca="1">+'Product 23'!R84</f>
        <v>0</v>
      </c>
      <c r="R88" s="14">
        <f ca="1">+'Product 23'!S84</f>
        <v>0</v>
      </c>
      <c r="S88" s="14">
        <f ca="1">+'Product 23'!T84</f>
        <v>0</v>
      </c>
      <c r="T88" s="14">
        <f ca="1">+'Product 23'!U84</f>
        <v>0</v>
      </c>
      <c r="U88" s="14">
        <f ca="1">+'Product 23'!V84</f>
        <v>0</v>
      </c>
      <c r="V88" s="14">
        <f ca="1">+'Product 23'!W84</f>
        <v>0</v>
      </c>
      <c r="W88" s="14">
        <f ca="1">+'Product 23'!X84</f>
        <v>0</v>
      </c>
      <c r="X88" s="14">
        <f ca="1">+'Product 23'!Y84</f>
        <v>0</v>
      </c>
      <c r="Y88" s="14">
        <f ca="1">+'Product 23'!Z84</f>
        <v>0</v>
      </c>
      <c r="Z88" s="14">
        <f ca="1">+'Product 23'!AA84</f>
        <v>0</v>
      </c>
      <c r="AA88" s="14">
        <f ca="1">+'Product 23'!AB84</f>
        <v>0</v>
      </c>
      <c r="AB88" s="14">
        <f ca="1">+'Product 23'!AC84</f>
        <v>0</v>
      </c>
      <c r="AC88" s="14">
        <f ca="1">+'Product 23'!AD84</f>
        <v>0</v>
      </c>
      <c r="AD88" s="14">
        <f ca="1">+'Product 23'!AE84</f>
        <v>0</v>
      </c>
      <c r="AE88" s="14">
        <f ca="1">+'Product 23'!AF84</f>
        <v>0</v>
      </c>
      <c r="AF88" s="14">
        <f ca="1">+'Product 23'!AG84</f>
        <v>0</v>
      </c>
      <c r="AG88" s="14">
        <f ca="1">+'Product 23'!AH84</f>
        <v>0</v>
      </c>
      <c r="AH88" s="14">
        <f ca="1">+'Product 23'!AI84</f>
        <v>0</v>
      </c>
      <c r="AI88" s="14">
        <f ca="1">+'Product 23'!AJ84</f>
        <v>0</v>
      </c>
      <c r="AJ88" s="14">
        <f ca="1">+'Product 23'!AK84</f>
        <v>0</v>
      </c>
      <c r="AK88" s="14">
        <f ca="1">+'Product 23'!AL84</f>
        <v>0</v>
      </c>
      <c r="AL88" s="14">
        <f ca="1">+'Product 23'!AM84</f>
        <v>0</v>
      </c>
      <c r="AM88" s="14">
        <f ca="1">+'Product 23'!AN84</f>
        <v>0</v>
      </c>
      <c r="AN88" s="14">
        <f ca="1">+'Product 23'!AO84</f>
        <v>0</v>
      </c>
      <c r="AO88" s="14">
        <f ca="1">+'Product 23'!AP84</f>
        <v>0</v>
      </c>
      <c r="AP88" s="14">
        <f ca="1">+'Product 23'!AQ84</f>
        <v>0</v>
      </c>
      <c r="AQ88" s="14">
        <f ca="1">+'Product 23'!AR84</f>
        <v>0</v>
      </c>
      <c r="AR88" s="14">
        <f ca="1">+'Product 23'!AS84</f>
        <v>0</v>
      </c>
      <c r="AS88" s="14">
        <f ca="1">+'Product 23'!AT84</f>
        <v>0</v>
      </c>
      <c r="AT88" s="14">
        <f ca="1">+'Product 23'!AU84</f>
        <v>0</v>
      </c>
      <c r="AU88" s="14">
        <f ca="1">+'Product 23'!AV84</f>
        <v>0</v>
      </c>
      <c r="AV88" s="14">
        <f ca="1">+'Product 23'!AW84</f>
        <v>0</v>
      </c>
      <c r="AW88" s="14">
        <f ca="1">+'Product 23'!AX84</f>
        <v>0</v>
      </c>
      <c r="AX88" s="14">
        <f ca="1">+'Product 23'!AY84</f>
        <v>0</v>
      </c>
      <c r="AY88" s="14">
        <f ca="1">+'Product 23'!AZ84</f>
        <v>0</v>
      </c>
      <c r="AZ88" s="14">
        <f ca="1">+'Product 23'!BA84</f>
        <v>0</v>
      </c>
      <c r="BA88" s="14">
        <f ca="1">+'Product 23'!BB84</f>
        <v>0</v>
      </c>
      <c r="BB88" s="14">
        <f ca="1">+'Product 23'!BC84</f>
        <v>0</v>
      </c>
    </row>
    <row r="89" spans="1:55" x14ac:dyDescent="0.3">
      <c r="A89" s="13">
        <f>+Voraussetzung!B30</f>
        <v>0</v>
      </c>
      <c r="B89" s="32"/>
      <c r="C89" s="14">
        <f ca="1">+'Product 24'!D84</f>
        <v>0</v>
      </c>
      <c r="D89" s="14">
        <f ca="1">+'Product 24'!E84</f>
        <v>0</v>
      </c>
      <c r="E89" s="14">
        <f ca="1">+'Product 24'!F84</f>
        <v>0</v>
      </c>
      <c r="F89" s="14">
        <f ca="1">+'Product 24'!G84</f>
        <v>0</v>
      </c>
      <c r="G89" s="14">
        <f ca="1">+'Product 24'!H84</f>
        <v>0</v>
      </c>
      <c r="H89" s="14">
        <f ca="1">+'Product 24'!I84</f>
        <v>0</v>
      </c>
      <c r="I89" s="14">
        <f ca="1">+'Product 24'!J84</f>
        <v>0</v>
      </c>
      <c r="J89" s="14">
        <f ca="1">+'Product 24'!K84</f>
        <v>0</v>
      </c>
      <c r="K89" s="14">
        <f ca="1">+'Product 24'!L84</f>
        <v>0</v>
      </c>
      <c r="L89" s="14">
        <f ca="1">+'Product 24'!M84</f>
        <v>0</v>
      </c>
      <c r="M89" s="14">
        <f ca="1">+'Product 24'!N84</f>
        <v>0</v>
      </c>
      <c r="N89" s="14">
        <f ca="1">+'Product 24'!O84</f>
        <v>0</v>
      </c>
      <c r="O89" s="14">
        <f ca="1">+'Product 24'!P84</f>
        <v>0</v>
      </c>
      <c r="P89" s="14">
        <f ca="1">+'Product 24'!Q84</f>
        <v>0</v>
      </c>
      <c r="Q89" s="14">
        <f ca="1">+'Product 24'!R84</f>
        <v>0</v>
      </c>
      <c r="R89" s="14">
        <f ca="1">+'Product 24'!S84</f>
        <v>0</v>
      </c>
      <c r="S89" s="14">
        <f ca="1">+'Product 24'!T84</f>
        <v>0</v>
      </c>
      <c r="T89" s="14">
        <f ca="1">+'Product 24'!U84</f>
        <v>0</v>
      </c>
      <c r="U89" s="14">
        <f ca="1">+'Product 24'!V84</f>
        <v>0</v>
      </c>
      <c r="V89" s="14">
        <f ca="1">+'Product 24'!W84</f>
        <v>0</v>
      </c>
      <c r="W89" s="14">
        <f ca="1">+'Product 24'!X84</f>
        <v>0</v>
      </c>
      <c r="X89" s="14">
        <f ca="1">+'Product 24'!Y84</f>
        <v>0</v>
      </c>
      <c r="Y89" s="14">
        <f ca="1">+'Product 24'!Z84</f>
        <v>0</v>
      </c>
      <c r="Z89" s="14">
        <f ca="1">+'Product 24'!AA84</f>
        <v>0</v>
      </c>
      <c r="AA89" s="14">
        <f ca="1">+'Product 24'!AB84</f>
        <v>0</v>
      </c>
      <c r="AB89" s="14">
        <f ca="1">+'Product 24'!AC84</f>
        <v>0</v>
      </c>
      <c r="AC89" s="14">
        <f ca="1">+'Product 24'!AD84</f>
        <v>0</v>
      </c>
      <c r="AD89" s="14">
        <f ca="1">+'Product 24'!AE84</f>
        <v>0</v>
      </c>
      <c r="AE89" s="14">
        <f ca="1">+'Product 24'!AF84</f>
        <v>0</v>
      </c>
      <c r="AF89" s="14">
        <f ca="1">+'Product 24'!AG84</f>
        <v>0</v>
      </c>
      <c r="AG89" s="14">
        <f ca="1">+'Product 24'!AH84</f>
        <v>0</v>
      </c>
      <c r="AH89" s="14">
        <f ca="1">+'Product 24'!AI84</f>
        <v>0</v>
      </c>
      <c r="AI89" s="14">
        <f ca="1">+'Product 24'!AJ84</f>
        <v>0</v>
      </c>
      <c r="AJ89" s="14">
        <f ca="1">+'Product 24'!AK84</f>
        <v>0</v>
      </c>
      <c r="AK89" s="14">
        <f ca="1">+'Product 24'!AL84</f>
        <v>0</v>
      </c>
      <c r="AL89" s="14">
        <f ca="1">+'Product 24'!AM84</f>
        <v>0</v>
      </c>
      <c r="AM89" s="14">
        <f ca="1">+'Product 24'!AN84</f>
        <v>0</v>
      </c>
      <c r="AN89" s="14">
        <f ca="1">+'Product 24'!AO84</f>
        <v>0</v>
      </c>
      <c r="AO89" s="14">
        <f ca="1">+'Product 24'!AP84</f>
        <v>0</v>
      </c>
      <c r="AP89" s="14">
        <f ca="1">+'Product 24'!AQ84</f>
        <v>0</v>
      </c>
      <c r="AQ89" s="14">
        <f ca="1">+'Product 24'!AR84</f>
        <v>0</v>
      </c>
      <c r="AR89" s="14">
        <f ca="1">+'Product 24'!AS84</f>
        <v>0</v>
      </c>
      <c r="AS89" s="14">
        <f ca="1">+'Product 24'!AT84</f>
        <v>0</v>
      </c>
      <c r="AT89" s="14">
        <f ca="1">+'Product 24'!AU84</f>
        <v>0</v>
      </c>
      <c r="AU89" s="14">
        <f ca="1">+'Product 24'!AV84</f>
        <v>0</v>
      </c>
      <c r="AV89" s="14">
        <f ca="1">+'Product 24'!AW84</f>
        <v>0</v>
      </c>
      <c r="AW89" s="14">
        <f ca="1">+'Product 24'!AX84</f>
        <v>0</v>
      </c>
      <c r="AX89" s="14">
        <f ca="1">+'Product 24'!AY84</f>
        <v>0</v>
      </c>
      <c r="AY89" s="14">
        <f ca="1">+'Product 24'!AZ84</f>
        <v>0</v>
      </c>
      <c r="AZ89" s="14">
        <f ca="1">+'Product 24'!BA84</f>
        <v>0</v>
      </c>
      <c r="BA89" s="14">
        <f ca="1">+'Product 24'!BB84</f>
        <v>0</v>
      </c>
      <c r="BB89" s="14">
        <f ca="1">+'Product 24'!BC84</f>
        <v>0</v>
      </c>
    </row>
    <row r="90" spans="1:55" x14ac:dyDescent="0.3">
      <c r="A90" s="13">
        <f>+Voraussetzung!B31</f>
        <v>0</v>
      </c>
      <c r="B90" s="32"/>
      <c r="C90" s="14">
        <f ca="1">+'Product 25'!D84</f>
        <v>0</v>
      </c>
      <c r="D90" s="14">
        <f ca="1">+'Product 25'!E84</f>
        <v>0</v>
      </c>
      <c r="E90" s="14">
        <f ca="1">+'Product 25'!F84</f>
        <v>0</v>
      </c>
      <c r="F90" s="14">
        <f ca="1">+'Product 25'!G84</f>
        <v>0</v>
      </c>
      <c r="G90" s="14">
        <f ca="1">+'Product 25'!H84</f>
        <v>0</v>
      </c>
      <c r="H90" s="14">
        <f ca="1">+'Product 25'!I84</f>
        <v>0</v>
      </c>
      <c r="I90" s="14">
        <f ca="1">+'Product 25'!J84</f>
        <v>0</v>
      </c>
      <c r="J90" s="14">
        <f ca="1">+'Product 25'!K84</f>
        <v>0</v>
      </c>
      <c r="K90" s="14">
        <f ca="1">+'Product 25'!L84</f>
        <v>0</v>
      </c>
      <c r="L90" s="14">
        <f ca="1">+'Product 25'!M84</f>
        <v>0</v>
      </c>
      <c r="M90" s="14">
        <f ca="1">+'Product 25'!N84</f>
        <v>0</v>
      </c>
      <c r="N90" s="14">
        <f ca="1">+'Product 25'!O84</f>
        <v>0</v>
      </c>
      <c r="O90" s="14">
        <f ca="1">+'Product 25'!P84</f>
        <v>0</v>
      </c>
      <c r="P90" s="14">
        <f ca="1">+'Product 25'!Q84</f>
        <v>0</v>
      </c>
      <c r="Q90" s="14">
        <f ca="1">+'Product 25'!R84</f>
        <v>0</v>
      </c>
      <c r="R90" s="14">
        <f ca="1">+'Product 25'!S84</f>
        <v>0</v>
      </c>
      <c r="S90" s="14">
        <f ca="1">+'Product 25'!T84</f>
        <v>0</v>
      </c>
      <c r="T90" s="14">
        <f ca="1">+'Product 25'!U84</f>
        <v>0</v>
      </c>
      <c r="U90" s="14">
        <f ca="1">+'Product 25'!V84</f>
        <v>0</v>
      </c>
      <c r="V90" s="14">
        <f ca="1">+'Product 25'!W84</f>
        <v>0</v>
      </c>
      <c r="W90" s="14">
        <f ca="1">+'Product 25'!X84</f>
        <v>0</v>
      </c>
      <c r="X90" s="14">
        <f ca="1">+'Product 25'!Y84</f>
        <v>0</v>
      </c>
      <c r="Y90" s="14">
        <f ca="1">+'Product 25'!Z84</f>
        <v>0</v>
      </c>
      <c r="Z90" s="14">
        <f ca="1">+'Product 25'!AA84</f>
        <v>0</v>
      </c>
      <c r="AA90" s="14">
        <f ca="1">+'Product 25'!AB84</f>
        <v>0</v>
      </c>
      <c r="AB90" s="14">
        <f ca="1">+'Product 25'!AC84</f>
        <v>0</v>
      </c>
      <c r="AC90" s="14">
        <f ca="1">+'Product 25'!AD84</f>
        <v>0</v>
      </c>
      <c r="AD90" s="14">
        <f ca="1">+'Product 25'!AE84</f>
        <v>0</v>
      </c>
      <c r="AE90" s="14">
        <f ca="1">+'Product 25'!AF84</f>
        <v>0</v>
      </c>
      <c r="AF90" s="14">
        <f ca="1">+'Product 25'!AG84</f>
        <v>0</v>
      </c>
      <c r="AG90" s="14">
        <f ca="1">+'Product 25'!AH84</f>
        <v>0</v>
      </c>
      <c r="AH90" s="14">
        <f ca="1">+'Product 25'!AI84</f>
        <v>0</v>
      </c>
      <c r="AI90" s="14">
        <f ca="1">+'Product 25'!AJ84</f>
        <v>0</v>
      </c>
      <c r="AJ90" s="14">
        <f ca="1">+'Product 25'!AK84</f>
        <v>0</v>
      </c>
      <c r="AK90" s="14">
        <f ca="1">+'Product 25'!AL84</f>
        <v>0</v>
      </c>
      <c r="AL90" s="14">
        <f ca="1">+'Product 25'!AM84</f>
        <v>0</v>
      </c>
      <c r="AM90" s="14">
        <f ca="1">+'Product 25'!AN84</f>
        <v>0</v>
      </c>
      <c r="AN90" s="14">
        <f ca="1">+'Product 25'!AO84</f>
        <v>0</v>
      </c>
      <c r="AO90" s="14">
        <f ca="1">+'Product 25'!AP84</f>
        <v>0</v>
      </c>
      <c r="AP90" s="14">
        <f ca="1">+'Product 25'!AQ84</f>
        <v>0</v>
      </c>
      <c r="AQ90" s="14">
        <f ca="1">+'Product 25'!AR84</f>
        <v>0</v>
      </c>
      <c r="AR90" s="14">
        <f ca="1">+'Product 25'!AS84</f>
        <v>0</v>
      </c>
      <c r="AS90" s="14">
        <f ca="1">+'Product 25'!AT84</f>
        <v>0</v>
      </c>
      <c r="AT90" s="14">
        <f ca="1">+'Product 25'!AU84</f>
        <v>0</v>
      </c>
      <c r="AU90" s="14">
        <f ca="1">+'Product 25'!AV84</f>
        <v>0</v>
      </c>
      <c r="AV90" s="14">
        <f ca="1">+'Product 25'!AW84</f>
        <v>0</v>
      </c>
      <c r="AW90" s="14">
        <f ca="1">+'Product 25'!AX84</f>
        <v>0</v>
      </c>
      <c r="AX90" s="14">
        <f ca="1">+'Product 25'!AY84</f>
        <v>0</v>
      </c>
      <c r="AY90" s="14">
        <f ca="1">+'Product 25'!AZ84</f>
        <v>0</v>
      </c>
      <c r="AZ90" s="14">
        <f ca="1">+'Product 25'!BA84</f>
        <v>0</v>
      </c>
      <c r="BA90" s="14">
        <f ca="1">+'Product 25'!BB84</f>
        <v>0</v>
      </c>
      <c r="BB90" s="14">
        <f ca="1">+'Product 25'!BC84</f>
        <v>0</v>
      </c>
    </row>
    <row r="91" spans="1:55" x14ac:dyDescent="0.3">
      <c r="A91" s="13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</row>
    <row r="92" spans="1:55" x14ac:dyDescent="0.3">
      <c r="A92" s="12" t="s">
        <v>325</v>
      </c>
      <c r="B92" s="14"/>
      <c r="C92" s="14">
        <f>+'Produkt 1'!D97+'Produkt 2'!D97+'Produkt 3'!D97+'Produkt 4'!D97+'Produkt 5'!D97+'Product 6'!D97+'Product 7'!D97+'Product 8'!D97+'Product 9'!D97+'Product 10'!D97+'Product 11'!D97+'Product 12'!D97+'Product 13'!D97+'Product 14'!D97+'Product 15'!D97+'Product 16'!D97+'Product 17'!D97+'Product 18'!D97+'Product 19'!D97+'Product 20'!D97+'Product 21'!D97+'Product 22'!D97+'Product 23'!D97+'Product 24'!D97+'Product 25'!D97</f>
        <v>38.7117</v>
      </c>
      <c r="D92" s="14">
        <f>+'Produkt 1'!E97+'Produkt 2'!E97+'Produkt 3'!E97+'Produkt 4'!E97+'Produkt 5'!E97+'Product 6'!E97+'Product 7'!E97+'Product 8'!E97+'Product 9'!E97+'Product 10'!E97+'Product 11'!E97+'Product 12'!E97+'Product 13'!E97+'Product 14'!E97+'Product 15'!E97+'Product 16'!E97+'Product 17'!E97+'Product 18'!E97+'Product 19'!E97+'Product 20'!E97+'Product 21'!E97+'Product 22'!E97+'Product 23'!E97+'Product 24'!E97+'Product 25'!E97</f>
        <v>80.210825</v>
      </c>
      <c r="E92" s="14">
        <f>+'Produkt 1'!F97+'Produkt 2'!F97+'Produkt 3'!F97+'Produkt 4'!F97+'Produkt 5'!F97+'Product 6'!F97+'Product 7'!F97+'Product 8'!F97+'Product 9'!F97+'Product 10'!F97+'Product 11'!F97+'Product 12'!F97+'Product 13'!F97+'Product 14'!F97+'Product 15'!F97+'Product 16'!F97+'Product 17'!F97+'Product 18'!F97+'Product 19'!F97+'Product 20'!F97+'Product 21'!F97+'Product 22'!F97+'Product 23'!F97+'Product 24'!F97+'Product 25'!F97</f>
        <v>26.947000000000003</v>
      </c>
      <c r="F92" s="14">
        <f>+'Produkt 1'!G97+'Produkt 2'!G97+'Produkt 3'!G97+'Produkt 4'!G97+'Produkt 5'!G97+'Product 6'!G97+'Product 7'!G97+'Product 8'!G97+'Product 9'!G97+'Product 10'!G97+'Product 11'!G97+'Product 12'!G97+'Product 13'!G97+'Product 14'!G97+'Product 15'!G97+'Product 16'!G97+'Product 17'!G97+'Product 18'!G97+'Product 19'!G97+'Product 20'!G97+'Product 21'!G97+'Product 22'!G97+'Product 23'!G97+'Product 24'!G97+'Product 25'!G97</f>
        <v>64.185175000000001</v>
      </c>
      <c r="G92" s="14">
        <f>+'Produkt 1'!H97+'Produkt 2'!H97+'Produkt 3'!H97+'Produkt 4'!H97+'Produkt 5'!H97+'Product 6'!H97+'Product 7'!H97+'Product 8'!H97+'Product 9'!H97+'Product 10'!H97+'Product 11'!H97+'Product 12'!H97+'Product 13'!H97+'Product 14'!H97+'Product 15'!H97+'Product 16'!H97+'Product 17'!H97+'Product 18'!H97+'Product 19'!H97+'Product 20'!H97+'Product 21'!H97+'Product 22'!H97+'Product 23'!H97+'Product 24'!H97+'Product 25'!H97</f>
        <v>41.246749999999999</v>
      </c>
      <c r="H92" s="14">
        <f>+'Produkt 1'!I97+'Produkt 2'!I97+'Produkt 3'!I97+'Produkt 4'!I97+'Produkt 5'!I97+'Product 6'!I97+'Product 7'!I97+'Product 8'!I97+'Product 9'!I97+'Product 10'!I97+'Product 11'!I97+'Product 12'!I97+'Product 13'!I97+'Product 14'!I97+'Product 15'!I97+'Product 16'!I97+'Product 17'!I97+'Product 18'!I97+'Product 19'!I97+'Product 20'!I97+'Product 21'!I97+'Product 22'!I97+'Product 23'!I97+'Product 24'!I97+'Product 25'!I97</f>
        <v>79.882949999999994</v>
      </c>
      <c r="I92" s="14">
        <f>+'Produkt 1'!J97+'Produkt 2'!J97+'Produkt 3'!J97+'Produkt 4'!J97+'Produkt 5'!J97+'Product 6'!J97+'Product 7'!J97+'Product 8'!J97+'Product 9'!J97+'Product 10'!J97+'Product 11'!J97+'Product 12'!J97+'Product 13'!J97+'Product 14'!J97+'Product 15'!J97+'Product 16'!J97+'Product 17'!J97+'Product 18'!J97+'Product 19'!J97+'Product 20'!J97+'Product 21'!J97+'Product 22'!J97+'Product 23'!J97+'Product 24'!J97+'Product 25'!J97</f>
        <v>43.300174999999996</v>
      </c>
      <c r="J92" s="14">
        <f>+'Produkt 1'!K97+'Produkt 2'!K97+'Produkt 3'!K97+'Produkt 4'!K97+'Produkt 5'!K97+'Product 6'!K97+'Product 7'!K97+'Product 8'!K97+'Product 9'!K97+'Product 10'!K97+'Product 11'!K97+'Product 12'!K97+'Product 13'!K97+'Product 14'!K97+'Product 15'!K97+'Product 16'!K97+'Product 17'!K97+'Product 18'!K97+'Product 19'!K97+'Product 20'!K97+'Product 21'!K97+'Product 22'!K97+'Product 23'!K97+'Product 24'!K97+'Product 25'!K97</f>
        <v>87.916875000000005</v>
      </c>
      <c r="K92" s="14">
        <f>+'Produkt 1'!L97+'Produkt 2'!L97+'Produkt 3'!L97+'Produkt 4'!L97+'Produkt 5'!L97+'Product 6'!L97+'Product 7'!L97+'Product 8'!L97+'Product 9'!L97+'Product 10'!L97+'Product 11'!L97+'Product 12'!L97+'Product 13'!L97+'Product 14'!L97+'Product 15'!L97+'Product 16'!L97+'Product 17'!L97+'Product 18'!L97+'Product 19'!L97+'Product 20'!L97+'Product 21'!L97+'Product 22'!L97+'Product 23'!L97+'Product 24'!L97+'Product 25'!L97</f>
        <v>41.680749999999989</v>
      </c>
      <c r="L92" s="14">
        <f>+'Produkt 1'!M97+'Produkt 2'!M97+'Produkt 3'!M97+'Produkt 4'!M97+'Produkt 5'!M97+'Product 6'!M97+'Product 7'!M97+'Product 8'!M97+'Product 9'!M97+'Product 10'!M97+'Product 11'!M97+'Product 12'!M97+'Product 13'!M97+'Product 14'!M97+'Product 15'!M97+'Product 16'!M97+'Product 17'!M97+'Product 18'!M97+'Product 19'!M97+'Product 20'!M97+'Product 21'!M97+'Product 22'!M97+'Product 23'!M97+'Product 24'!M97+'Product 25'!M97</f>
        <v>83.857200000000006</v>
      </c>
      <c r="M92" s="14">
        <f>+'Produkt 1'!N97+'Produkt 2'!N97+'Produkt 3'!N97+'Produkt 4'!N97+'Produkt 5'!N97+'Product 6'!N97+'Product 7'!N97+'Product 8'!N97+'Product 9'!N97+'Product 10'!N97+'Product 11'!N97+'Product 12'!N97+'Product 13'!N97+'Product 14'!N97+'Product 15'!N97+'Product 16'!N97+'Product 17'!N97+'Product 18'!N97+'Product 19'!N97+'Product 20'!N97+'Product 21'!N97+'Product 22'!N97+'Product 23'!N97+'Product 24'!N97+'Product 25'!N97</f>
        <v>40.629024999999999</v>
      </c>
      <c r="N92" s="14">
        <f>+'Produkt 1'!O97+'Produkt 2'!O97+'Produkt 3'!O97+'Produkt 4'!O97+'Produkt 5'!O97+'Product 6'!O97+'Product 7'!O97+'Product 8'!O97+'Product 9'!O97+'Product 10'!O97+'Product 11'!O97+'Product 12'!O97+'Product 13'!O97+'Product 14'!O97+'Product 15'!O97+'Product 16'!O97+'Product 17'!O97+'Product 18'!O97+'Product 19'!O97+'Product 20'!O97+'Product 21'!O97+'Product 22'!O97+'Product 23'!O97+'Product 24'!O97+'Product 25'!O97</f>
        <v>79.870724999999993</v>
      </c>
      <c r="O92" s="14">
        <f>+'Produkt 1'!P97+'Produkt 2'!P97+'Produkt 3'!P97+'Produkt 4'!P97+'Produkt 5'!P97+'Product 6'!P97+'Product 7'!P97+'Product 8'!P97+'Product 9'!P97+'Product 10'!P97+'Product 11'!P97+'Product 12'!P97+'Product 13'!P97+'Product 14'!P97+'Product 15'!P97+'Product 16'!P97+'Product 17'!P97+'Product 18'!P97+'Product 19'!P97+'Product 20'!P97+'Product 21'!P97+'Product 22'!P97+'Product 23'!P97+'Product 24'!P97+'Product 25'!P97</f>
        <v>40.468550000000008</v>
      </c>
      <c r="P92" s="14">
        <f>+'Produkt 1'!Q97+'Produkt 2'!Q97+'Produkt 3'!Q97+'Produkt 4'!Q97+'Produkt 5'!Q97+'Product 6'!Q97+'Product 7'!Q97+'Product 8'!Q97+'Product 9'!Q97+'Product 10'!Q97+'Product 11'!Q97+'Product 12'!Q97+'Product 13'!Q97+'Product 14'!Q97+'Product 15'!Q97+'Product 16'!Q97+'Product 17'!Q97+'Product 18'!Q97+'Product 19'!Q97+'Product 20'!Q97+'Product 21'!Q97+'Product 22'!Q97+'Product 23'!Q97+'Product 24'!Q97+'Product 25'!Q97</f>
        <v>83.477775000000008</v>
      </c>
      <c r="Q92" s="14">
        <f>+'Produkt 1'!R97+'Produkt 2'!R97+'Produkt 3'!R97+'Produkt 4'!R97+'Produkt 5'!R97+'Product 6'!R97+'Product 7'!R97+'Product 8'!R97+'Product 9'!R97+'Product 10'!R97+'Product 11'!R97+'Product 12'!R97+'Product 13'!R97+'Product 14'!R97+'Product 15'!R97+'Product 16'!R97+'Product 17'!R97+'Product 18'!R97+'Product 19'!R97+'Product 20'!R97+'Product 21'!R97+'Product 22'!R97+'Product 23'!R97+'Product 24'!R97+'Product 25'!R97</f>
        <v>42.528675000000021</v>
      </c>
      <c r="R92" s="14">
        <f>+'Produkt 1'!S97+'Produkt 2'!S97+'Produkt 3'!S97+'Produkt 4'!S97+'Produkt 5'!S97+'Product 6'!S97+'Product 7'!S97+'Product 8'!S97+'Product 9'!S97+'Product 10'!S97+'Product 11'!S97+'Product 12'!S97+'Product 13'!S97+'Product 14'!S97+'Product 15'!S97+'Product 16'!S97+'Product 17'!S97+'Product 18'!S97+'Product 19'!S97+'Product 20'!S97+'Product 21'!S97+'Product 22'!S97+'Product 23'!S97+'Product 24'!S97+'Product 25'!S97</f>
        <v>83.593125000000015</v>
      </c>
      <c r="S92" s="14">
        <f>+'Produkt 1'!T97+'Produkt 2'!T97+'Produkt 3'!T97+'Produkt 4'!T97+'Produkt 5'!T97+'Product 6'!T97+'Product 7'!T97+'Product 8'!T97+'Product 9'!T97+'Product 10'!T97+'Product 11'!T97+'Product 12'!T97+'Product 13'!T97+'Product 14'!T97+'Product 15'!T97+'Product 16'!T97+'Product 17'!T97+'Product 18'!T97+'Product 19'!T97+'Product 20'!T97+'Product 21'!T97+'Product 22'!T97+'Product 23'!T97+'Product 24'!T97+'Product 25'!T97</f>
        <v>27.245525000000022</v>
      </c>
      <c r="T92" s="14">
        <f>+'Produkt 1'!U97+'Produkt 2'!U97+'Produkt 3'!U97+'Produkt 4'!U97+'Produkt 5'!U97+'Product 6'!U97+'Product 7'!U97+'Product 8'!U97+'Product 9'!U97+'Product 10'!U97+'Product 11'!U97+'Product 12'!U97+'Product 13'!U97+'Product 14'!U97+'Product 15'!U97+'Product 16'!U97+'Product 17'!U97+'Product 18'!U97+'Product 19'!U97+'Product 20'!U97+'Product 21'!U97+'Product 22'!U97+'Product 23'!U97+'Product 24'!U97+'Product 25'!U97</f>
        <v>82.063425000000024</v>
      </c>
      <c r="U92" s="14">
        <f>+'Produkt 1'!V97+'Produkt 2'!V97+'Produkt 3'!V97+'Produkt 4'!V97+'Produkt 5'!V97+'Product 6'!V97+'Product 7'!V97+'Product 8'!V97+'Product 9'!V97+'Product 10'!V97+'Product 11'!V97+'Product 12'!V97+'Product 13'!V97+'Product 14'!V97+'Product 15'!V97+'Product 16'!V97+'Product 17'!V97+'Product 18'!V97+'Product 19'!V97+'Product 20'!V97+'Product 21'!V97+'Product 22'!V97+'Product 23'!V97+'Product 24'!V97+'Product 25'!V97</f>
        <v>58.967900000000014</v>
      </c>
      <c r="V92" s="14">
        <f>+'Produkt 1'!W97+'Produkt 2'!W97+'Produkt 3'!W97+'Produkt 4'!W97+'Produkt 5'!W97+'Product 6'!W97+'Product 7'!W97+'Product 8'!W97+'Product 9'!W97+'Product 10'!W97+'Product 11'!W97+'Product 12'!W97+'Product 13'!W97+'Product 14'!W97+'Product 15'!W97+'Product 16'!W97+'Product 17'!W97+'Product 18'!W97+'Product 19'!W97+'Product 20'!W97+'Product 21'!W97+'Product 22'!W97+'Product 23'!W97+'Product 24'!W97+'Product 25'!W97</f>
        <v>118.33077500000002</v>
      </c>
      <c r="W92" s="14">
        <f>+'Produkt 1'!X97+'Produkt 2'!X97+'Produkt 3'!X97+'Produkt 4'!X97+'Produkt 5'!X97+'Product 6'!X97+'Product 7'!X97+'Product 8'!X97+'Product 9'!X97+'Product 10'!X97+'Product 11'!X97+'Product 12'!X97+'Product 13'!X97+'Product 14'!X97+'Product 15'!X97+'Product 16'!X97+'Product 17'!X97+'Product 18'!X97+'Product 19'!X97+'Product 20'!X97+'Product 21'!X97+'Product 22'!X97+'Product 23'!X97+'Product 24'!X97+'Product 25'!X97</f>
        <v>64.338950000000011</v>
      </c>
      <c r="X92" s="14">
        <f>+'Produkt 1'!Y97+'Produkt 2'!Y97+'Produkt 3'!Y97+'Produkt 4'!Y97+'Produkt 5'!Y97+'Product 6'!Y97+'Product 7'!Y97+'Product 8'!Y97+'Product 9'!Y97+'Product 10'!Y97+'Product 11'!Y97+'Product 12'!Y97+'Product 13'!Y97+'Product 14'!Y97+'Product 15'!Y97+'Product 16'!Y97+'Product 17'!Y97+'Product 18'!Y97+'Product 19'!Y97+'Product 20'!Y97+'Product 21'!Y97+'Product 22'!Y97+'Product 23'!Y97+'Product 24'!Y97+'Product 25'!Y97</f>
        <v>147.34347500000001</v>
      </c>
      <c r="Y92" s="14">
        <f>+'Produkt 1'!Z97+'Produkt 2'!Z97+'Produkt 3'!Z97+'Produkt 4'!Z97+'Produkt 5'!Z97+'Product 6'!Z97+'Product 7'!Z97+'Product 8'!Z97+'Product 9'!Z97+'Product 10'!Z97+'Product 11'!Z97+'Product 12'!Z97+'Product 13'!Z97+'Product 14'!Z97+'Product 15'!Z97+'Product 16'!Z97+'Product 17'!Z97+'Product 18'!Z97+'Product 19'!Z97+'Product 20'!Z97+'Product 21'!Z97+'Product 22'!Z97+'Product 23'!Z97+'Product 24'!Z97+'Product 25'!Z97</f>
        <v>111.16057499999999</v>
      </c>
      <c r="Z92" s="14">
        <f>+'Produkt 1'!AA97+'Produkt 2'!AA97+'Produkt 3'!AA97+'Produkt 4'!AA97+'Produkt 5'!AA97+'Product 6'!AA97+'Product 7'!AA97+'Product 8'!AA97+'Product 9'!AA97+'Product 10'!AA97+'Product 11'!AA97+'Product 12'!AA97+'Product 13'!AA97+'Product 14'!AA97+'Product 15'!AA97+'Product 16'!AA97+'Product 17'!AA97+'Product 18'!AA97+'Product 19'!AA97+'Product 20'!AA97+'Product 21'!AA97+'Product 22'!AA97+'Product 23'!AA97+'Product 24'!AA97+'Product 25'!AA97</f>
        <v>255.33369999999996</v>
      </c>
      <c r="AA92" s="14">
        <f>+'Produkt 1'!AB97+'Produkt 2'!AB97+'Produkt 3'!AB97+'Produkt 4'!AB97+'Produkt 5'!AB97+'Product 6'!AB97+'Product 7'!AB97+'Product 8'!AB97+'Product 9'!AB97+'Product 10'!AB97+'Product 11'!AB97+'Product 12'!AB97+'Product 13'!AB97+'Product 14'!AB97+'Product 15'!AB97+'Product 16'!AB97+'Product 17'!AB97+'Product 18'!AB97+'Product 19'!AB97+'Product 20'!AB97+'Product 21'!AB97+'Product 22'!AB97+'Product 23'!AB97+'Product 24'!AB97+'Product 25'!AB97</f>
        <v>118.41137499999999</v>
      </c>
      <c r="AB92" s="14">
        <f>+'Produkt 1'!AC97+'Produkt 2'!AC97+'Produkt 3'!AC97+'Produkt 4'!AC97+'Produkt 5'!AC97+'Product 6'!AC97+'Product 7'!AC97+'Product 8'!AC97+'Product 9'!AC97+'Product 10'!AC97+'Product 11'!AC97+'Product 12'!AC97+'Product 13'!AC97+'Product 14'!AC97+'Product 15'!AC97+'Product 16'!AC97+'Product 17'!AC97+'Product 18'!AC97+'Product 19'!AC97+'Product 20'!AC97+'Product 21'!AC97+'Product 22'!AC97+'Product 23'!AC97+'Product 24'!AC97+'Product 25'!AC97</f>
        <v>213.42075</v>
      </c>
      <c r="AC92" s="14">
        <f>+'Produkt 1'!AD97+'Produkt 2'!AD97+'Produkt 3'!AD97+'Produkt 4'!AD97+'Produkt 5'!AD97+'Product 6'!AD97+'Product 7'!AD97+'Product 8'!AD97+'Product 9'!AD97+'Product 10'!AD97+'Product 11'!AD97+'Product 12'!AD97+'Product 13'!AD97+'Product 14'!AD97+'Product 15'!AD97+'Product 16'!AD97+'Product 17'!AD97+'Product 18'!AD97+'Product 19'!AD97+'Product 20'!AD97+'Product 21'!AD97+'Product 22'!AD97+'Product 23'!AD97+'Product 24'!AD97+'Product 25'!AD97</f>
        <v>73.158374999999978</v>
      </c>
      <c r="AD92" s="14">
        <f>+'Produkt 1'!AE97+'Produkt 2'!AE97+'Produkt 3'!AE97+'Produkt 4'!AE97+'Produkt 5'!AE97+'Product 6'!AE97+'Product 7'!AE97+'Product 8'!AE97+'Product 9'!AE97+'Product 10'!AE97+'Product 11'!AE97+'Product 12'!AE97+'Product 13'!AE97+'Product 14'!AE97+'Product 15'!AE97+'Product 16'!AE97+'Product 17'!AE97+'Product 18'!AE97+'Product 19'!AE97+'Product 20'!AE97+'Product 21'!AE97+'Product 22'!AE97+'Product 23'!AE97+'Product 24'!AE97+'Product 25'!AE97</f>
        <v>146.49099999999999</v>
      </c>
      <c r="AE92" s="14">
        <f>+'Produkt 1'!AF97+'Produkt 2'!AF97+'Produkt 3'!AF97+'Produkt 4'!AF97+'Produkt 5'!AF97+'Product 6'!AF97+'Product 7'!AF97+'Product 8'!AF97+'Product 9'!AF97+'Product 10'!AF97+'Product 11'!AF97+'Product 12'!AF97+'Product 13'!AF97+'Product 14'!AF97+'Product 15'!AF97+'Product 16'!AF97+'Product 17'!AF97+'Product 18'!AF97+'Product 19'!AF97+'Product 20'!AF97+'Product 21'!AF97+'Product 22'!AF97+'Product 23'!AF97+'Product 24'!AF97+'Product 25'!AF97</f>
        <v>67.779999999999987</v>
      </c>
      <c r="AF92" s="14">
        <f>+'Produkt 1'!AG97+'Produkt 2'!AG97+'Produkt 3'!AG97+'Produkt 4'!AG97+'Produkt 5'!AG97+'Product 6'!AG97+'Product 7'!AG97+'Product 8'!AG97+'Product 9'!AG97+'Product 10'!AG97+'Product 11'!AG97+'Product 12'!AG97+'Product 13'!AG97+'Product 14'!AG97+'Product 15'!AG97+'Product 16'!AG97+'Product 17'!AG97+'Product 18'!AG97+'Product 19'!AG97+'Product 20'!AG97+'Product 21'!AG97+'Product 22'!AG97+'Product 23'!AG97+'Product 24'!AG97+'Product 25'!AG97</f>
        <v>139.40024999999997</v>
      </c>
      <c r="AG92" s="14">
        <f>+'Produkt 1'!AH97+'Produkt 2'!AH97+'Produkt 3'!AH97+'Produkt 4'!AH97+'Produkt 5'!AH97+'Product 6'!AH97+'Product 7'!AH97+'Product 8'!AH97+'Product 9'!AH97+'Product 10'!AH97+'Product 11'!AH97+'Product 12'!AH97+'Product 13'!AH97+'Product 14'!AH97+'Product 15'!AH97+'Product 16'!AH97+'Product 17'!AH97+'Product 18'!AH97+'Product 19'!AH97+'Product 20'!AH97+'Product 21'!AH97+'Product 22'!AH97+'Product 23'!AH97+'Product 24'!AH97+'Product 25'!AH97</f>
        <v>65.636499999999984</v>
      </c>
      <c r="AH92" s="14">
        <f>+'Produkt 1'!AI97+'Produkt 2'!AI97+'Produkt 3'!AI97+'Produkt 4'!AI97+'Produkt 5'!AI97+'Product 6'!AI97+'Product 7'!AI97+'Product 8'!AI97+'Product 9'!AI97+'Product 10'!AI97+'Product 11'!AI97+'Product 12'!AI97+'Product 13'!AI97+'Product 14'!AI97+'Product 15'!AI97+'Product 16'!AI97+'Product 17'!AI97+'Product 18'!AI97+'Product 19'!AI97+'Product 20'!AI97+'Product 21'!AI97+'Product 22'!AI97+'Product 23'!AI97+'Product 24'!AI97+'Product 25'!AI97</f>
        <v>124.04974999999999</v>
      </c>
      <c r="AI92" s="14">
        <f>+'Produkt 1'!AJ97+'Produkt 2'!AJ97+'Produkt 3'!AJ97+'Produkt 4'!AJ97+'Produkt 5'!AJ97+'Product 6'!AJ97+'Product 7'!AJ97+'Product 8'!AJ97+'Product 9'!AJ97+'Product 10'!AJ97+'Product 11'!AJ97+'Product 12'!AJ97+'Product 13'!AJ97+'Product 14'!AJ97+'Product 15'!AJ97+'Product 16'!AJ97+'Product 17'!AJ97+'Product 18'!AJ97+'Product 19'!AJ97+'Product 20'!AJ97+'Product 21'!AJ97+'Product 22'!AJ97+'Product 23'!AJ97+'Product 24'!AJ97+'Product 25'!AJ97</f>
        <v>52.811999999999991</v>
      </c>
      <c r="AJ92" s="14">
        <f>+'Produkt 1'!AK97+'Produkt 2'!AK97+'Produkt 3'!AK97+'Produkt 4'!AK97+'Produkt 5'!AK97+'Product 6'!AK97+'Product 7'!AK97+'Product 8'!AK97+'Product 9'!AK97+'Product 10'!AK97+'Product 11'!AK97+'Product 12'!AK97+'Product 13'!AK97+'Product 14'!AK97+'Product 15'!AK97+'Product 16'!AK97+'Product 17'!AK97+'Product 18'!AK97+'Product 19'!AK97+'Product 20'!AK97+'Product 21'!AK97+'Product 22'!AK97+'Product 23'!AK97+'Product 24'!AK97+'Product 25'!AK97</f>
        <v>103.11477499999998</v>
      </c>
      <c r="AK92" s="14">
        <f>+'Produkt 1'!AL97+'Produkt 2'!AL97+'Produkt 3'!AL97+'Produkt 4'!AL97+'Produkt 5'!AL97+'Product 6'!AL97+'Product 7'!AL97+'Product 8'!AL97+'Product 9'!AL97+'Product 10'!AL97+'Product 11'!AL97+'Product 12'!AL97+'Product 13'!AL97+'Product 14'!AL97+'Product 15'!AL97+'Product 16'!AL97+'Product 17'!AL97+'Product 18'!AL97+'Product 19'!AL97+'Product 20'!AL97+'Product 21'!AL97+'Product 22'!AL97+'Product 23'!AL97+'Product 24'!AL97+'Product 25'!AL97</f>
        <v>49.749799999999986</v>
      </c>
      <c r="AL92" s="14">
        <f>+'Produkt 1'!AM97+'Produkt 2'!AM97+'Produkt 3'!AM97+'Produkt 4'!AM97+'Produkt 5'!AM97+'Product 6'!AM97+'Product 7'!AM97+'Product 8'!AM97+'Product 9'!AM97+'Product 10'!AM97+'Product 11'!AM97+'Product 12'!AM97+'Product 13'!AM97+'Product 14'!AM97+'Product 15'!AM97+'Product 16'!AM97+'Product 17'!AM97+'Product 18'!AM97+'Product 19'!AM97+'Product 20'!AM97+'Product 21'!AM97+'Product 22'!AM97+'Product 23'!AM97+'Product 24'!AM97+'Product 25'!AM97</f>
        <v>100.009225</v>
      </c>
      <c r="AM92" s="14">
        <f>+'Produkt 1'!AN97+'Produkt 2'!AN97+'Produkt 3'!AN97+'Produkt 4'!AN97+'Produkt 5'!AN97+'Product 6'!AN97+'Product 7'!AN97+'Product 8'!AN97+'Product 9'!AN97+'Product 10'!AN97+'Product 11'!AN97+'Product 12'!AN97+'Product 13'!AN97+'Product 14'!AN97+'Product 15'!AN97+'Product 16'!AN97+'Product 17'!AN97+'Product 18'!AN97+'Product 19'!AN97+'Product 20'!AN97+'Product 21'!AN97+'Product 22'!AN97+'Product 23'!AN97+'Product 24'!AN97+'Product 25'!AN97</f>
        <v>50.361174999999996</v>
      </c>
      <c r="AN92" s="14">
        <f>+'Produkt 1'!AO97+'Produkt 2'!AO97+'Produkt 3'!AO97+'Produkt 4'!AO97+'Produkt 5'!AO97+'Product 6'!AO97+'Product 7'!AO97+'Product 8'!AO97+'Product 9'!AO97+'Product 10'!AO97+'Product 11'!AO97+'Product 12'!AO97+'Product 13'!AO97+'Product 14'!AO97+'Product 15'!AO97+'Product 16'!AO97+'Product 17'!AO97+'Product 18'!AO97+'Product 19'!AO97+'Product 20'!AO97+'Product 21'!AO97+'Product 22'!AO97+'Product 23'!AO97+'Product 24'!AO97+'Product 25'!AO97</f>
        <v>100.8241</v>
      </c>
      <c r="AO92" s="14">
        <f>+'Produkt 1'!AP97+'Produkt 2'!AP97+'Produkt 3'!AP97+'Produkt 4'!AP97+'Produkt 5'!AP97+'Product 6'!AP97+'Product 7'!AP97+'Product 8'!AP97+'Product 9'!AP97+'Product 10'!AP97+'Product 11'!AP97+'Product 12'!AP97+'Product 13'!AP97+'Product 14'!AP97+'Product 15'!AP97+'Product 16'!AP97+'Product 17'!AP97+'Product 18'!AP97+'Product 19'!AP97+'Product 20'!AP97+'Product 21'!AP97+'Product 22'!AP97+'Product 23'!AP97+'Product 24'!AP97+'Product 25'!AP97</f>
        <v>151.38877500000001</v>
      </c>
      <c r="AP92" s="14">
        <f>+'Produkt 1'!AQ97+'Produkt 2'!AQ97+'Produkt 3'!AQ97+'Produkt 4'!AQ97+'Produkt 5'!AQ97+'Product 6'!AQ97+'Product 7'!AQ97+'Product 8'!AQ97+'Product 9'!AQ97+'Product 10'!AQ97+'Product 11'!AQ97+'Product 12'!AQ97+'Product 13'!AQ97+'Product 14'!AQ97+'Product 15'!AQ97+'Product 16'!AQ97+'Product 17'!AQ97+'Product 18'!AQ97+'Product 19'!AQ97+'Product 20'!AQ97+'Product 21'!AQ97+'Product 22'!AQ97+'Product 23'!AQ97+'Product 24'!AQ97+'Product 25'!AQ97</f>
        <v>202.05519999999999</v>
      </c>
      <c r="AQ92" s="14">
        <f>+'Produkt 1'!AR97+'Produkt 2'!AR97+'Produkt 3'!AR97+'Produkt 4'!AR97+'Produkt 5'!AR97+'Product 6'!AR97+'Product 7'!AR97+'Product 8'!AR97+'Product 9'!AR97+'Product 10'!AR97+'Product 11'!AR97+'Product 12'!AR97+'Product 13'!AR97+'Product 14'!AR97+'Product 15'!AR97+'Product 16'!AR97+'Product 17'!AR97+'Product 18'!AR97+'Product 19'!AR97+'Product 20'!AR97+'Product 21'!AR97+'Product 22'!AR97+'Product 23'!AR97+'Product 24'!AR97+'Product 25'!AR97</f>
        <v>252.823375</v>
      </c>
      <c r="AR92" s="14">
        <f>+'Produkt 1'!AS97+'Produkt 2'!AS97+'Produkt 3'!AS97+'Produkt 4'!AS97+'Produkt 5'!AS97+'Product 6'!AS97+'Product 7'!AS97+'Product 8'!AS97+'Product 9'!AS97+'Product 10'!AS97+'Product 11'!AS97+'Product 12'!AS97+'Product 13'!AS97+'Product 14'!AS97+'Product 15'!AS97+'Product 16'!AS97+'Product 17'!AS97+'Product 18'!AS97+'Product 19'!AS97+'Product 20'!AS97+'Product 21'!AS97+'Product 22'!AS97+'Product 23'!AS97+'Product 24'!AS97+'Product 25'!AS97</f>
        <v>303.69330000000002</v>
      </c>
      <c r="AS92" s="14">
        <f>+'Produkt 1'!AT97+'Produkt 2'!AT97+'Produkt 3'!AT97+'Produkt 4'!AT97+'Produkt 5'!AT97+'Product 6'!AT97+'Product 7'!AT97+'Product 8'!AT97+'Product 9'!AT97+'Product 10'!AT97+'Product 11'!AT97+'Product 12'!AT97+'Product 13'!AT97+'Product 14'!AT97+'Product 15'!AT97+'Product 16'!AT97+'Product 17'!AT97+'Product 18'!AT97+'Product 19'!AT97+'Product 20'!AT97+'Product 21'!AT97+'Product 22'!AT97+'Product 23'!AT97+'Product 24'!AT97+'Product 25'!AT97</f>
        <v>354.66497500000003</v>
      </c>
      <c r="AT92" s="14">
        <f>+'Produkt 1'!AU97+'Produkt 2'!AU97+'Produkt 3'!AU97+'Produkt 4'!AU97+'Produkt 5'!AU97+'Product 6'!AU97+'Product 7'!AU97+'Product 8'!AU97+'Product 9'!AU97+'Product 10'!AU97+'Product 11'!AU97+'Product 12'!AU97+'Product 13'!AU97+'Product 14'!AU97+'Product 15'!AU97+'Product 16'!AU97+'Product 17'!AU97+'Product 18'!AU97+'Product 19'!AU97+'Product 20'!AU97+'Product 21'!AU97+'Product 22'!AU97+'Product 23'!AU97+'Product 24'!AU97+'Product 25'!AU97</f>
        <v>405.73839999999996</v>
      </c>
      <c r="AU92" s="14">
        <f>+'Produkt 1'!AV97+'Produkt 2'!AV97+'Produkt 3'!AV97+'Produkt 4'!AV97+'Produkt 5'!AV97+'Product 6'!AV97+'Product 7'!AV97+'Product 8'!AV97+'Product 9'!AV97+'Product 10'!AV97+'Product 11'!AV97+'Product 12'!AV97+'Product 13'!AV97+'Product 14'!AV97+'Product 15'!AV97+'Product 16'!AV97+'Product 17'!AV97+'Product 18'!AV97+'Product 19'!AV97+'Product 20'!AV97+'Product 21'!AV97+'Product 22'!AV97+'Product 23'!AV97+'Product 24'!AV97+'Product 25'!AV97</f>
        <v>456.91357499999992</v>
      </c>
      <c r="AV92" s="14">
        <f>+'Produkt 1'!AW97+'Produkt 2'!AW97+'Produkt 3'!AW97+'Produkt 4'!AW97+'Produkt 5'!AW97+'Product 6'!AW97+'Product 7'!AW97+'Product 8'!AW97+'Product 9'!AW97+'Product 10'!AW97+'Product 11'!AW97+'Product 12'!AW97+'Product 13'!AW97+'Product 14'!AW97+'Product 15'!AW97+'Product 16'!AW97+'Product 17'!AW97+'Product 18'!AW97+'Product 19'!AW97+'Product 20'!AW97+'Product 21'!AW97+'Product 22'!AW97+'Product 23'!AW97+'Product 24'!AW97+'Product 25'!AW97</f>
        <v>508.19049999999993</v>
      </c>
      <c r="AW92" s="14">
        <f>+'Produkt 1'!AX97+'Produkt 2'!AX97+'Produkt 3'!AX97+'Produkt 4'!AX97+'Produkt 5'!AX97+'Product 6'!AX97+'Product 7'!AX97+'Product 8'!AX97+'Product 9'!AX97+'Product 10'!AX97+'Product 11'!AX97+'Product 12'!AX97+'Product 13'!AX97+'Product 14'!AX97+'Product 15'!AX97+'Product 16'!AX97+'Product 17'!AX97+'Product 18'!AX97+'Product 19'!AX97+'Product 20'!AX97+'Product 21'!AX97+'Product 22'!AX97+'Product 23'!AX97+'Product 24'!AX97+'Product 25'!AX97</f>
        <v>559.56917499999997</v>
      </c>
      <c r="AX92" s="14">
        <f>+'Produkt 1'!AY97+'Produkt 2'!AY97+'Produkt 3'!AY97+'Produkt 4'!AY97+'Produkt 5'!AY97+'Product 6'!AY97+'Product 7'!AY97+'Product 8'!AY97+'Product 9'!AY97+'Product 10'!AY97+'Product 11'!AY97+'Product 12'!AY97+'Product 13'!AY97+'Product 14'!AY97+'Product 15'!AY97+'Product 16'!AY97+'Product 17'!AY97+'Product 18'!AY97+'Product 19'!AY97+'Product 20'!AY97+'Product 21'!AY97+'Product 22'!AY97+'Product 23'!AY97+'Product 24'!AY97+'Product 25'!AY97</f>
        <v>611.04959999999994</v>
      </c>
      <c r="AY92" s="14">
        <f>+'Produkt 1'!AZ97+'Produkt 2'!AZ97+'Produkt 3'!AZ97+'Produkt 4'!AZ97+'Produkt 5'!AZ97+'Product 6'!AZ97+'Product 7'!AZ97+'Product 8'!AZ97+'Product 9'!AZ97+'Product 10'!AZ97+'Product 11'!AZ97+'Product 12'!AZ97+'Product 13'!AZ97+'Product 14'!AZ97+'Product 15'!AZ97+'Product 16'!AZ97+'Product 17'!AZ97+'Product 18'!AZ97+'Product 19'!AZ97+'Product 20'!AZ97+'Product 21'!AZ97+'Product 22'!AZ97+'Product 23'!AZ97+'Product 24'!AZ97+'Product 25'!AZ97</f>
        <v>662.63177499999995</v>
      </c>
      <c r="AZ92" s="14">
        <f>+'Produkt 1'!BA97+'Produkt 2'!BA97+'Produkt 3'!BA97+'Produkt 4'!BA97+'Produkt 5'!BA97+'Product 6'!BA97+'Product 7'!BA97+'Product 8'!BA97+'Product 9'!BA97+'Product 10'!BA97+'Product 11'!BA97+'Product 12'!BA97+'Product 13'!BA97+'Product 14'!BA97+'Product 15'!BA97+'Product 16'!BA97+'Product 17'!BA97+'Product 18'!BA97+'Product 19'!BA97+'Product 20'!BA97+'Product 21'!BA97+'Product 22'!BA97+'Product 23'!BA97+'Product 24'!BA97+'Product 25'!BA97</f>
        <v>714.31569999999999</v>
      </c>
      <c r="BA92" s="14">
        <f>+'Produkt 1'!BB97+'Produkt 2'!BB97+'Produkt 3'!BB97+'Produkt 4'!BB97+'Produkt 5'!BB97+'Product 6'!BB97+'Product 7'!BB97+'Product 8'!BB97+'Product 9'!BB97+'Product 10'!BB97+'Product 11'!BB97+'Product 12'!BB97+'Product 13'!BB97+'Product 14'!BB97+'Product 15'!BB97+'Product 16'!BB97+'Product 17'!BB97+'Product 18'!BB97+'Product 19'!BB97+'Product 20'!BB97+'Product 21'!BB97+'Product 22'!BB97+'Product 23'!BB97+'Product 24'!BB97+'Product 25'!BB97</f>
        <v>766.10137499999985</v>
      </c>
      <c r="BB92" s="14">
        <f>+'Produkt 1'!BC97+'Produkt 2'!BC97+'Produkt 3'!BC97+'Produkt 4'!BC97+'Produkt 5'!BC97+'Product 6'!BC97+'Product 7'!BC97+'Product 8'!BC97+'Product 9'!BC97+'Product 10'!BC97+'Product 11'!BC97+'Product 12'!BC97+'Product 13'!BC97+'Product 14'!BC97+'Product 15'!BC97+'Product 16'!BC97+'Product 17'!BC97+'Product 18'!BC97+'Product 19'!BC97+'Product 20'!BC97+'Product 21'!BC97+'Product 22'!BC97+'Product 23'!BC97+'Product 24'!BC97+'Product 25'!BC97</f>
        <v>817.98879999999986</v>
      </c>
      <c r="BC92" s="14"/>
    </row>
    <row r="93" spans="1:55" x14ac:dyDescent="0.3">
      <c r="A93" s="12" t="s">
        <v>326</v>
      </c>
      <c r="B93" s="35">
        <f>SUM(Eröffnungsbilanz!B80:B83)</f>
        <v>0</v>
      </c>
      <c r="C93" s="14">
        <f>+$B$93+Cashflow!C35-Cashflow!C69</f>
        <v>0</v>
      </c>
      <c r="D93" s="14">
        <f>+$B$93+Cashflow!D35-Cashflow!D69</f>
        <v>0</v>
      </c>
      <c r="E93" s="14">
        <f>+D93+Cashflow!E35-Cashflow!E69</f>
        <v>0</v>
      </c>
      <c r="F93" s="14">
        <f>+E93+Cashflow!F35-Cashflow!F69</f>
        <v>0</v>
      </c>
      <c r="G93" s="14">
        <f>+F93+Cashflow!G35-Cashflow!G69</f>
        <v>0</v>
      </c>
      <c r="H93" s="14">
        <f>+G93+Cashflow!H35-Cashflow!H69</f>
        <v>0</v>
      </c>
      <c r="I93" s="14">
        <f>+H93+Cashflow!I35-Cashflow!I69</f>
        <v>0</v>
      </c>
      <c r="J93" s="14">
        <f>+I93+Cashflow!J35-Cashflow!J69</f>
        <v>0</v>
      </c>
      <c r="K93" s="14">
        <f>+J93+Cashflow!K35-Cashflow!K69</f>
        <v>0</v>
      </c>
      <c r="L93" s="14">
        <f>+K93+Cashflow!L35-Cashflow!L69</f>
        <v>0</v>
      </c>
      <c r="M93" s="14">
        <f>+L93+Cashflow!M35-Cashflow!M69</f>
        <v>0</v>
      </c>
      <c r="N93" s="14">
        <f>+M93+Cashflow!N35-Cashflow!N69</f>
        <v>0</v>
      </c>
      <c r="O93" s="14">
        <f>+N93+Cashflow!O35-Cashflow!O69</f>
        <v>0</v>
      </c>
      <c r="P93" s="14">
        <f>+O93+Cashflow!P35-Cashflow!P69</f>
        <v>0</v>
      </c>
      <c r="Q93" s="14">
        <f>+P93+Cashflow!Q35-Cashflow!Q69</f>
        <v>0</v>
      </c>
      <c r="R93" s="14">
        <f>+Q93+Cashflow!R35-Cashflow!R69</f>
        <v>0</v>
      </c>
      <c r="S93" s="14">
        <f>+R93+Cashflow!S35-Cashflow!S69</f>
        <v>0</v>
      </c>
      <c r="T93" s="14">
        <f>+S93+Cashflow!T35-Cashflow!T69</f>
        <v>0</v>
      </c>
      <c r="U93" s="14">
        <f>+T93+Cashflow!U35-Cashflow!U69</f>
        <v>0</v>
      </c>
      <c r="V93" s="14">
        <f>+U93+Cashflow!V35-Cashflow!V69</f>
        <v>0</v>
      </c>
      <c r="W93" s="14">
        <f>+V93+Cashflow!W35-Cashflow!W69</f>
        <v>0</v>
      </c>
      <c r="X93" s="14">
        <f>+W93+Cashflow!X35-Cashflow!X69</f>
        <v>0</v>
      </c>
      <c r="Y93" s="14">
        <f>+X93+Cashflow!Y35-Cashflow!Y69</f>
        <v>0</v>
      </c>
      <c r="Z93" s="14">
        <f>+Y93+Cashflow!Z35-Cashflow!Z69</f>
        <v>0</v>
      </c>
      <c r="AA93" s="14">
        <f>+Z93+Cashflow!AA35-Cashflow!AA69</f>
        <v>0</v>
      </c>
      <c r="AB93" s="14">
        <f>+AA93+Cashflow!AB35-Cashflow!AB69</f>
        <v>0</v>
      </c>
      <c r="AC93" s="14">
        <f>+AB93+Cashflow!AC35-Cashflow!AC69</f>
        <v>0</v>
      </c>
      <c r="AD93" s="14">
        <f>+AC93+Cashflow!AD35-Cashflow!AD69</f>
        <v>0</v>
      </c>
      <c r="AE93" s="14">
        <f>+AD93+Cashflow!AE35-Cashflow!AE69</f>
        <v>0</v>
      </c>
      <c r="AF93" s="14">
        <f>+AE93+Cashflow!AF35-Cashflow!AF69</f>
        <v>0</v>
      </c>
      <c r="AG93" s="14">
        <f>+AF93+Cashflow!AG35-Cashflow!AG69</f>
        <v>0</v>
      </c>
      <c r="AH93" s="14">
        <f>+AG93+Cashflow!AH35-Cashflow!AH69</f>
        <v>0</v>
      </c>
      <c r="AI93" s="14">
        <f>+AH93+Cashflow!AI35-Cashflow!AI69</f>
        <v>0</v>
      </c>
      <c r="AJ93" s="14">
        <f>+AI93+Cashflow!AJ35-Cashflow!AJ69</f>
        <v>0</v>
      </c>
      <c r="AK93" s="14">
        <f>+AJ93+Cashflow!AK35-Cashflow!AK69</f>
        <v>0</v>
      </c>
      <c r="AL93" s="14">
        <f>+AK93+Cashflow!AL35-Cashflow!AL69</f>
        <v>0</v>
      </c>
      <c r="AM93" s="14">
        <f>+AL93+Cashflow!AM35-Cashflow!AM69</f>
        <v>0</v>
      </c>
      <c r="AN93" s="14">
        <f>+AM93+Cashflow!AN35-Cashflow!AN69</f>
        <v>0</v>
      </c>
      <c r="AO93" s="14">
        <f>+AN93+Cashflow!AO35-Cashflow!AO69</f>
        <v>0</v>
      </c>
      <c r="AP93" s="14">
        <f>+AO93+Cashflow!AP35-Cashflow!AP69</f>
        <v>0</v>
      </c>
      <c r="AQ93" s="14">
        <f>+AP93+Cashflow!AQ35-Cashflow!AQ69</f>
        <v>0</v>
      </c>
      <c r="AR93" s="14">
        <f>+AQ93+Cashflow!AR35-Cashflow!AR69</f>
        <v>0</v>
      </c>
      <c r="AS93" s="14">
        <f>+AR93+Cashflow!AS35-Cashflow!AS69</f>
        <v>0</v>
      </c>
      <c r="AT93" s="14">
        <f>+AS93+Cashflow!AT35-Cashflow!AT69</f>
        <v>0</v>
      </c>
      <c r="AU93" s="14">
        <f>+AT93+Cashflow!AU35-Cashflow!AU69</f>
        <v>0</v>
      </c>
      <c r="AV93" s="14">
        <f>+AU93+Cashflow!AV35-Cashflow!AV69</f>
        <v>0</v>
      </c>
      <c r="AW93" s="14">
        <f>+AV93+Cashflow!AW35-Cashflow!AW69</f>
        <v>0</v>
      </c>
      <c r="AX93" s="14">
        <f>+AW93+Cashflow!AX35-Cashflow!AX69</f>
        <v>0</v>
      </c>
      <c r="AY93" s="14">
        <f>+AX93+Cashflow!AY35-Cashflow!AY69</f>
        <v>0</v>
      </c>
      <c r="AZ93" s="14">
        <f>+AY93+Cashflow!AZ35-Cashflow!AZ69</f>
        <v>0</v>
      </c>
      <c r="BA93" s="14">
        <f>+AZ93+Cashflow!BA35-Cashflow!BA69</f>
        <v>0</v>
      </c>
      <c r="BB93" s="14">
        <f>+BA93+Cashflow!BB35-Cashflow!BB69</f>
        <v>0</v>
      </c>
    </row>
    <row r="94" spans="1:55" x14ac:dyDescent="0.3">
      <c r="A94" s="3" t="s">
        <v>308</v>
      </c>
      <c r="B94" s="35">
        <f>+Eröffnungsbilanz!B79</f>
        <v>0</v>
      </c>
      <c r="C94" s="14">
        <f>+$B$94-SUM(Cashflow!$C$67:C67)</f>
        <v>0</v>
      </c>
      <c r="D94" s="14">
        <f>+$B$94-SUM(Cashflow!$C$67:D67)</f>
        <v>0</v>
      </c>
      <c r="E94" s="14">
        <f>+$B$94-SUM(Cashflow!$C$67:E67)</f>
        <v>0</v>
      </c>
      <c r="F94" s="14">
        <f>+$B$94-SUM(Cashflow!$C$67:F67)</f>
        <v>0</v>
      </c>
      <c r="G94" s="14">
        <f>+$B$94-SUM(Cashflow!$C$67:G67)</f>
        <v>0</v>
      </c>
      <c r="H94" s="14">
        <f>+$B$94-SUM(Cashflow!$C$67:H67)</f>
        <v>0</v>
      </c>
      <c r="I94" s="14">
        <f>+$B$94-SUM(Cashflow!$C$67:I67)</f>
        <v>0</v>
      </c>
      <c r="J94" s="14">
        <f>+$B$94-SUM(Cashflow!$C$67:J67)</f>
        <v>0</v>
      </c>
      <c r="K94" s="14">
        <f>+$B$94-SUM(Cashflow!$C$67:K67)</f>
        <v>0</v>
      </c>
      <c r="L94" s="14">
        <f>+$B$94-SUM(Cashflow!$C$67:L67)</f>
        <v>0</v>
      </c>
      <c r="M94" s="14">
        <f>+$B$94-SUM(Cashflow!$C$67:M67)</f>
        <v>0</v>
      </c>
      <c r="N94" s="14">
        <f>+$B$94-SUM(Cashflow!$C$67:N67)</f>
        <v>0</v>
      </c>
      <c r="O94" s="14">
        <f>+$B$94-SUM(Cashflow!$C$67:O67)</f>
        <v>0</v>
      </c>
      <c r="P94" s="14">
        <f>+$B$94-SUM(Cashflow!$C$67:P67)</f>
        <v>0</v>
      </c>
      <c r="Q94" s="14">
        <f>+$B$94-SUM(Cashflow!$C$67:Q67)</f>
        <v>0</v>
      </c>
      <c r="R94" s="14">
        <f>+$B$94-SUM(Cashflow!$C$67:R67)</f>
        <v>0</v>
      </c>
      <c r="S94" s="14">
        <f>+$B$94-SUM(Cashflow!$C$67:S67)</f>
        <v>0</v>
      </c>
      <c r="T94" s="14">
        <f>+$B$94-SUM(Cashflow!$C$67:T67)</f>
        <v>0</v>
      </c>
      <c r="U94" s="14">
        <f>+$B$94-SUM(Cashflow!$C$67:U67)</f>
        <v>0</v>
      </c>
      <c r="V94" s="14">
        <f>+$B$94-SUM(Cashflow!$C$67:V67)</f>
        <v>0</v>
      </c>
      <c r="W94" s="14">
        <f>+$B$94-SUM(Cashflow!$C$67:W67)</f>
        <v>0</v>
      </c>
      <c r="X94" s="14">
        <f>+$B$94-SUM(Cashflow!$C$67:X67)</f>
        <v>0</v>
      </c>
      <c r="Y94" s="14">
        <f>+$B$94-SUM(Cashflow!$C$67:Y67)</f>
        <v>0</v>
      </c>
      <c r="Z94" s="14">
        <f>+$B$94-SUM(Cashflow!$C$67:Z67)</f>
        <v>0</v>
      </c>
      <c r="AA94" s="14">
        <f>+$B$94-SUM(Cashflow!$C$67:AA67)</f>
        <v>0</v>
      </c>
      <c r="AB94" s="14">
        <f>+$B$94-SUM(Cashflow!$C$67:AB67)</f>
        <v>0</v>
      </c>
      <c r="AC94" s="14">
        <f>+$B$94-SUM(Cashflow!$C$67:AC67)</f>
        <v>0</v>
      </c>
      <c r="AD94" s="14">
        <f>+$B$94-SUM(Cashflow!$C$67:AD67)</f>
        <v>0</v>
      </c>
      <c r="AE94" s="14">
        <f>+$B$94-SUM(Cashflow!$C$67:AE67)</f>
        <v>0</v>
      </c>
      <c r="AF94" s="14">
        <f>+$B$94-SUM(Cashflow!$C$67:AF67)</f>
        <v>0</v>
      </c>
      <c r="AG94" s="14">
        <f>+$B$94-SUM(Cashflow!$C$67:AG67)</f>
        <v>0</v>
      </c>
      <c r="AH94" s="14">
        <f>+$B$94-SUM(Cashflow!$C$67:AH67)</f>
        <v>0</v>
      </c>
      <c r="AI94" s="14">
        <f>+$B$94-SUM(Cashflow!$C$67:AI67)</f>
        <v>0</v>
      </c>
      <c r="AJ94" s="14">
        <f>+$B$94-SUM(Cashflow!$C$67:AJ67)</f>
        <v>0</v>
      </c>
      <c r="AK94" s="14">
        <f>+$B$94-SUM(Cashflow!$C$67:AK67)</f>
        <v>0</v>
      </c>
      <c r="AL94" s="14">
        <f>+$B$94-SUM(Cashflow!$C$67:AL67)</f>
        <v>0</v>
      </c>
      <c r="AM94" s="14">
        <f>+$B$94-SUM(Cashflow!$C$67:AM67)</f>
        <v>0</v>
      </c>
      <c r="AN94" s="14">
        <f>+$B$94-SUM(Cashflow!$C$67:AN67)</f>
        <v>0</v>
      </c>
      <c r="AO94" s="14">
        <f>+$B$94-SUM(Cashflow!$C$67:AO67)</f>
        <v>0</v>
      </c>
      <c r="AP94" s="14">
        <f>+$B$94-SUM(Cashflow!$C$67:AP67)</f>
        <v>0</v>
      </c>
      <c r="AQ94" s="14">
        <f>+$B$94-SUM(Cashflow!$C$67:AQ67)</f>
        <v>0</v>
      </c>
      <c r="AR94" s="14">
        <f>+$B$94-SUM(Cashflow!$C$67:AR67)</f>
        <v>0</v>
      </c>
      <c r="AS94" s="14">
        <f>+$B$94-SUM(Cashflow!$C$67:AS67)</f>
        <v>0</v>
      </c>
      <c r="AT94" s="14">
        <f>+$B$94-SUM(Cashflow!$C$67:AT67)</f>
        <v>0</v>
      </c>
      <c r="AU94" s="14">
        <f>+$B$94-SUM(Cashflow!$C$67:AU67)</f>
        <v>0</v>
      </c>
      <c r="AV94" s="14">
        <f>+$B$94-SUM(Cashflow!$C$67:AV67)</f>
        <v>0</v>
      </c>
      <c r="AW94" s="14">
        <f>+$B$94-SUM(Cashflow!$C$67:AW67)</f>
        <v>0</v>
      </c>
      <c r="AX94" s="14">
        <f>+$B$94-SUM(Cashflow!$C$67:AX67)</f>
        <v>0</v>
      </c>
      <c r="AY94" s="14">
        <f>+$B$94-SUM(Cashflow!$C$67:AY67)</f>
        <v>0</v>
      </c>
      <c r="AZ94" s="14">
        <f>+$B$94-SUM(Cashflow!$C$67:AZ67)</f>
        <v>0</v>
      </c>
      <c r="BA94" s="14">
        <f>+$B$94-SUM(Cashflow!$C$67:BA67)</f>
        <v>0</v>
      </c>
      <c r="BB94" s="14">
        <f>+$B$94-SUM(Cashflow!$C$67:BB67)</f>
        <v>0</v>
      </c>
    </row>
    <row r="95" spans="1:55" x14ac:dyDescent="0.3">
      <c r="B95" s="35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</row>
    <row r="96" spans="1:55" x14ac:dyDescent="0.3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</row>
    <row r="97" spans="1:54" x14ac:dyDescent="0.3">
      <c r="A97" s="3" t="s">
        <v>327</v>
      </c>
      <c r="B97" s="15">
        <f>SUM(B64:B96)</f>
        <v>0</v>
      </c>
      <c r="C97" s="15">
        <f t="shared" ref="C97:Y97" ca="1" si="7">SUM(C64:C96)</f>
        <v>-1833.2882999999999</v>
      </c>
      <c r="D97" s="15">
        <f t="shared" ca="1" si="7"/>
        <v>-1791.7891749999999</v>
      </c>
      <c r="E97" s="15">
        <f t="shared" ca="1" si="7"/>
        <v>-1845.0529999999999</v>
      </c>
      <c r="F97" s="15">
        <f t="shared" ca="1" si="7"/>
        <v>-1807.8148249999999</v>
      </c>
      <c r="G97" s="15">
        <f t="shared" ca="1" si="7"/>
        <v>-1830.75325</v>
      </c>
      <c r="H97" s="15">
        <f t="shared" ca="1" si="7"/>
        <v>-1792.1170500000001</v>
      </c>
      <c r="I97" s="15">
        <f t="shared" ca="1" si="7"/>
        <v>-1828.6998249999999</v>
      </c>
      <c r="J97" s="15">
        <f t="shared" ca="1" si="7"/>
        <v>-1784.0831250000001</v>
      </c>
      <c r="K97" s="15">
        <f t="shared" ca="1" si="7"/>
        <v>-1830.31925</v>
      </c>
      <c r="L97" s="15">
        <f t="shared" ca="1" si="7"/>
        <v>-1788.1428000000001</v>
      </c>
      <c r="M97" s="15">
        <f t="shared" ca="1" si="7"/>
        <v>-1831.370975</v>
      </c>
      <c r="N97" s="15">
        <f t="shared" ca="1" si="7"/>
        <v>-1792.129275</v>
      </c>
      <c r="O97" s="15">
        <f t="shared" ca="1" si="7"/>
        <v>-1831.5314499999999</v>
      </c>
      <c r="P97" s="15">
        <f t="shared" ca="1" si="7"/>
        <v>-1788.5222249999999</v>
      </c>
      <c r="Q97" s="15">
        <f t="shared" ca="1" si="7"/>
        <v>-1829.471325</v>
      </c>
      <c r="R97" s="15">
        <f t="shared" ca="1" si="7"/>
        <v>-1788.4068749999999</v>
      </c>
      <c r="S97" s="15">
        <f t="shared" ca="1" si="7"/>
        <v>-1844.754475</v>
      </c>
      <c r="T97" s="15">
        <f t="shared" ca="1" si="7"/>
        <v>-1789.9365749999999</v>
      </c>
      <c r="U97" s="15">
        <f t="shared" ca="1" si="7"/>
        <v>-1813.0320999999999</v>
      </c>
      <c r="V97" s="15">
        <f t="shared" ca="1" si="7"/>
        <v>-1753.6692250000001</v>
      </c>
      <c r="W97" s="15">
        <f t="shared" ca="1" si="7"/>
        <v>-1807.6610499999999</v>
      </c>
      <c r="X97" s="15">
        <f t="shared" ca="1" si="7"/>
        <v>-1724.6565249999999</v>
      </c>
      <c r="Y97" s="15">
        <f t="shared" ca="1" si="7"/>
        <v>-1760.8394250000001</v>
      </c>
      <c r="Z97" s="15">
        <f t="shared" ref="Z97:BB97" ca="1" si="8">SUM(Z64:Z96)</f>
        <v>-1616.6663000000001</v>
      </c>
      <c r="AA97" s="15">
        <f t="shared" ca="1" si="8"/>
        <v>-1753.5886250000001</v>
      </c>
      <c r="AB97" s="15">
        <f t="shared" ca="1" si="8"/>
        <v>-1658.57925</v>
      </c>
      <c r="AC97" s="15">
        <f t="shared" ca="1" si="8"/>
        <v>-1798.841625</v>
      </c>
      <c r="AD97" s="15">
        <f t="shared" ca="1" si="8"/>
        <v>-1725.509</v>
      </c>
      <c r="AE97" s="15">
        <f t="shared" ca="1" si="8"/>
        <v>-1804.22</v>
      </c>
      <c r="AF97" s="15">
        <f t="shared" ca="1" si="8"/>
        <v>-1732.5997500000001</v>
      </c>
      <c r="AG97" s="15">
        <f t="shared" ca="1" si="8"/>
        <v>-1806.3634999999999</v>
      </c>
      <c r="AH97" s="15">
        <f t="shared" ca="1" si="8"/>
        <v>-1747.9502500000001</v>
      </c>
      <c r="AI97" s="15">
        <f t="shared" ca="1" si="8"/>
        <v>-1819.1880000000001</v>
      </c>
      <c r="AJ97" s="15">
        <f t="shared" ca="1" si="8"/>
        <v>-1768.885225</v>
      </c>
      <c r="AK97" s="15">
        <f t="shared" ca="1" si="8"/>
        <v>-1822.2501999999999</v>
      </c>
      <c r="AL97" s="15">
        <f t="shared" ca="1" si="8"/>
        <v>-1771.990775</v>
      </c>
      <c r="AM97" s="15">
        <f t="shared" ca="1" si="8"/>
        <v>-1821.638825</v>
      </c>
      <c r="AN97" s="15">
        <f t="shared" ca="1" si="8"/>
        <v>-1771.1759</v>
      </c>
      <c r="AO97" s="15">
        <f t="shared" ca="1" si="8"/>
        <v>-1720.6112250000001</v>
      </c>
      <c r="AP97" s="15">
        <f t="shared" ca="1" si="8"/>
        <v>-1669.9448</v>
      </c>
      <c r="AQ97" s="15">
        <f t="shared" ca="1" si="8"/>
        <v>-1619.1766250000001</v>
      </c>
      <c r="AR97" s="15">
        <f t="shared" ca="1" si="8"/>
        <v>-1568.3067000000001</v>
      </c>
      <c r="AS97" s="15">
        <f t="shared" ca="1" si="8"/>
        <v>-1517.3350249999999</v>
      </c>
      <c r="AT97" s="15">
        <f t="shared" ca="1" si="8"/>
        <v>-1466.2616</v>
      </c>
      <c r="AU97" s="15">
        <f t="shared" ca="1" si="8"/>
        <v>-1415.086425</v>
      </c>
      <c r="AV97" s="15">
        <f t="shared" ca="1" si="8"/>
        <v>-1363.8095000000001</v>
      </c>
      <c r="AW97" s="15">
        <f t="shared" ca="1" si="8"/>
        <v>-1312.4308249999999</v>
      </c>
      <c r="AX97" s="15">
        <f t="shared" ca="1" si="8"/>
        <v>-1260.9504000000002</v>
      </c>
      <c r="AY97" s="15">
        <f t="shared" ca="1" si="8"/>
        <v>-1209.3682250000002</v>
      </c>
      <c r="AZ97" s="15">
        <f t="shared" ca="1" si="8"/>
        <v>-1157.6842999999999</v>
      </c>
      <c r="BA97" s="15">
        <f t="shared" ca="1" si="8"/>
        <v>-1105.8986250000003</v>
      </c>
      <c r="BB97" s="15">
        <f t="shared" ca="1" si="8"/>
        <v>-1054.0112000000001</v>
      </c>
    </row>
    <row r="98" spans="1:54" x14ac:dyDescent="0.3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</row>
    <row r="99" spans="1:54" ht="17.25" thickBot="1" x14ac:dyDescent="0.35">
      <c r="A99" s="12" t="s">
        <v>328</v>
      </c>
      <c r="B99" s="20">
        <f>+B61-B97</f>
        <v>2557.5</v>
      </c>
      <c r="C99" s="20">
        <f t="shared" ref="C99:Y99" ca="1" si="9">+C61-C97</f>
        <v>6361.0282999999999</v>
      </c>
      <c r="D99" s="20">
        <f t="shared" ca="1" si="9"/>
        <v>10443.054174999997</v>
      </c>
      <c r="E99" s="20">
        <f t="shared" ca="1" si="9"/>
        <v>13097.807175</v>
      </c>
      <c r="F99" s="20">
        <f t="shared" ca="1" si="9"/>
        <v>16784.004000000001</v>
      </c>
      <c r="G99" s="20">
        <f t="shared" ca="1" si="9"/>
        <v>20867.457249999999</v>
      </c>
      <c r="H99" s="20">
        <f t="shared" ca="1" si="9"/>
        <v>24705.86105</v>
      </c>
      <c r="I99" s="20">
        <f t="shared" ca="1" si="9"/>
        <v>29015.245875000004</v>
      </c>
      <c r="J99" s="20">
        <f t="shared" ca="1" si="9"/>
        <v>33463.619175</v>
      </c>
      <c r="K99" s="20">
        <f t="shared" ca="1" si="9"/>
        <v>37630.788425000006</v>
      </c>
      <c r="L99" s="20">
        <f t="shared" ca="1" si="9"/>
        <v>41854.851975000005</v>
      </c>
      <c r="M99" s="20">
        <f t="shared" ca="1" si="9"/>
        <v>45932.22795</v>
      </c>
      <c r="N99" s="20">
        <f t="shared" ca="1" si="9"/>
        <v>49884.976249999992</v>
      </c>
      <c r="O99" s="20">
        <f t="shared" ca="1" si="9"/>
        <v>53966.267700000004</v>
      </c>
      <c r="P99" s="20">
        <f t="shared" ca="1" si="9"/>
        <v>58302.903474999999</v>
      </c>
      <c r="Q99" s="20">
        <f t="shared" ca="1" si="9"/>
        <v>62601.959799999997</v>
      </c>
      <c r="R99" s="20">
        <f t="shared" ca="1" si="9"/>
        <v>66766.235349999988</v>
      </c>
      <c r="S99" s="20">
        <f t="shared" ca="1" si="9"/>
        <v>69566.29482499999</v>
      </c>
      <c r="T99" s="20">
        <f t="shared" ca="1" si="9"/>
        <v>75079.606924999985</v>
      </c>
      <c r="U99" s="20">
        <f t="shared" ca="1" si="9"/>
        <v>81013.419024999996</v>
      </c>
      <c r="V99" s="20">
        <f t="shared" ca="1" si="9"/>
        <v>87001.631150000001</v>
      </c>
      <c r="W99" s="20">
        <f t="shared" ca="1" si="9"/>
        <v>93498.982199999999</v>
      </c>
      <c r="X99" s="20">
        <f t="shared" ca="1" si="9"/>
        <v>101823.132675</v>
      </c>
      <c r="Y99" s="20">
        <f t="shared" ca="1" si="9"/>
        <v>112895.1871</v>
      </c>
      <c r="Z99" s="20">
        <f t="shared" ref="Z99:AJ99" ca="1" si="10">+Z61-Z97</f>
        <v>127204.88897499999</v>
      </c>
      <c r="AA99" s="20">
        <f t="shared" ca="1" si="10"/>
        <v>139076.00260000001</v>
      </c>
      <c r="AB99" s="20">
        <f t="shared" ca="1" si="10"/>
        <v>148698.11822499998</v>
      </c>
      <c r="AC99" s="20">
        <f t="shared" ca="1" si="10"/>
        <v>156239.88485</v>
      </c>
      <c r="AD99" s="20">
        <f t="shared" ca="1" si="10"/>
        <v>163816.32722500002</v>
      </c>
      <c r="AE99" s="20">
        <f t="shared" ca="1" si="10"/>
        <v>170860.04722500002</v>
      </c>
      <c r="AF99" s="20">
        <f t="shared" ca="1" si="10"/>
        <v>178313.726975</v>
      </c>
      <c r="AG99" s="20">
        <f t="shared" ca="1" si="10"/>
        <v>185200.39047499999</v>
      </c>
      <c r="AH99" s="20">
        <f t="shared" ca="1" si="10"/>
        <v>191380.627225</v>
      </c>
      <c r="AI99" s="20">
        <f t="shared" ca="1" si="10"/>
        <v>197029.21522500002</v>
      </c>
      <c r="AJ99" s="20">
        <f t="shared" ca="1" si="10"/>
        <v>202445.51745000001</v>
      </c>
      <c r="AK99" s="20">
        <f t="shared" ref="AK99:AZ99" ca="1" si="11">+AK61-AK97</f>
        <v>207818.22765000002</v>
      </c>
      <c r="AL99" s="20">
        <f t="shared" ca="1" si="11"/>
        <v>213250.35322500003</v>
      </c>
      <c r="AM99" s="20">
        <f t="shared" ca="1" si="11"/>
        <v>218702.72704999996</v>
      </c>
      <c r="AN99" s="20">
        <f t="shared" ca="1" si="11"/>
        <v>224175.34912499998</v>
      </c>
      <c r="AO99" s="20">
        <f t="shared" ca="1" si="11"/>
        <v>229668.21944999998</v>
      </c>
      <c r="AP99" s="20">
        <f t="shared" ca="1" si="11"/>
        <v>235181.338025</v>
      </c>
      <c r="AQ99" s="20">
        <f t="shared" ca="1" si="11"/>
        <v>240714.70484999995</v>
      </c>
      <c r="AR99" s="20">
        <f t="shared" ca="1" si="11"/>
        <v>246268.31992499993</v>
      </c>
      <c r="AS99" s="20">
        <f t="shared" ca="1" si="11"/>
        <v>251842.18324999997</v>
      </c>
      <c r="AT99" s="20">
        <f t="shared" ca="1" si="11"/>
        <v>257436.29482499996</v>
      </c>
      <c r="AU99" s="20">
        <f t="shared" ca="1" si="11"/>
        <v>263050.65464999998</v>
      </c>
      <c r="AV99" s="20">
        <f t="shared" ca="1" si="11"/>
        <v>268685.26272499992</v>
      </c>
      <c r="AW99" s="20">
        <f t="shared" ca="1" si="11"/>
        <v>274340.11904999992</v>
      </c>
      <c r="AX99" s="20">
        <f t="shared" ca="1" si="11"/>
        <v>280015.22362499993</v>
      </c>
      <c r="AY99" s="20">
        <f t="shared" ca="1" si="11"/>
        <v>285710.57644999993</v>
      </c>
      <c r="AZ99" s="20">
        <f t="shared" ca="1" si="11"/>
        <v>291426.17752499995</v>
      </c>
      <c r="BA99" s="20">
        <f ca="1">+BA61-BA97</f>
        <v>297162.02684999991</v>
      </c>
      <c r="BB99" s="20">
        <f ca="1">+BB61-BB97</f>
        <v>302918.12442499993</v>
      </c>
    </row>
    <row r="100" spans="1:54" ht="17.25" thickTop="1" x14ac:dyDescent="0.3">
      <c r="B100" s="14"/>
      <c r="E100" s="25"/>
    </row>
    <row r="101" spans="1:54" x14ac:dyDescent="0.3">
      <c r="A101" s="12" t="s">
        <v>329</v>
      </c>
      <c r="B101" s="14"/>
    </row>
    <row r="102" spans="1:54" x14ac:dyDescent="0.3">
      <c r="A102" s="3" t="s">
        <v>330</v>
      </c>
      <c r="B102" s="14">
        <f>+B99</f>
        <v>2557.5</v>
      </c>
      <c r="C102" s="14">
        <f>+B102</f>
        <v>2557.5</v>
      </c>
      <c r="D102" s="14">
        <f t="shared" ref="D102:Y102" si="12">+C102</f>
        <v>2557.5</v>
      </c>
      <c r="E102" s="14">
        <f t="shared" si="12"/>
        <v>2557.5</v>
      </c>
      <c r="F102" s="14">
        <f t="shared" si="12"/>
        <v>2557.5</v>
      </c>
      <c r="G102" s="14">
        <f t="shared" si="12"/>
        <v>2557.5</v>
      </c>
      <c r="H102" s="14">
        <f t="shared" si="12"/>
        <v>2557.5</v>
      </c>
      <c r="I102" s="14">
        <f t="shared" si="12"/>
        <v>2557.5</v>
      </c>
      <c r="J102" s="14">
        <f t="shared" si="12"/>
        <v>2557.5</v>
      </c>
      <c r="K102" s="14">
        <f t="shared" si="12"/>
        <v>2557.5</v>
      </c>
      <c r="L102" s="14">
        <f t="shared" si="12"/>
        <v>2557.5</v>
      </c>
      <c r="M102" s="14">
        <f t="shared" si="12"/>
        <v>2557.5</v>
      </c>
      <c r="N102" s="14">
        <f t="shared" si="12"/>
        <v>2557.5</v>
      </c>
      <c r="O102" s="14">
        <f t="shared" si="12"/>
        <v>2557.5</v>
      </c>
      <c r="P102" s="14">
        <f t="shared" si="12"/>
        <v>2557.5</v>
      </c>
      <c r="Q102" s="14">
        <f t="shared" si="12"/>
        <v>2557.5</v>
      </c>
      <c r="R102" s="14">
        <f t="shared" si="12"/>
        <v>2557.5</v>
      </c>
      <c r="S102" s="14">
        <f t="shared" si="12"/>
        <v>2557.5</v>
      </c>
      <c r="T102" s="14">
        <f t="shared" si="12"/>
        <v>2557.5</v>
      </c>
      <c r="U102" s="14">
        <f t="shared" si="12"/>
        <v>2557.5</v>
      </c>
      <c r="V102" s="14">
        <f t="shared" si="12"/>
        <v>2557.5</v>
      </c>
      <c r="W102" s="14">
        <f t="shared" si="12"/>
        <v>2557.5</v>
      </c>
      <c r="X102" s="14">
        <f t="shared" si="12"/>
        <v>2557.5</v>
      </c>
      <c r="Y102" s="14">
        <f t="shared" si="12"/>
        <v>2557.5</v>
      </c>
      <c r="Z102" s="14">
        <f t="shared" ref="Z102:AJ102" si="13">+Y102</f>
        <v>2557.5</v>
      </c>
      <c r="AA102" s="14">
        <f t="shared" si="13"/>
        <v>2557.5</v>
      </c>
      <c r="AB102" s="14">
        <f t="shared" si="13"/>
        <v>2557.5</v>
      </c>
      <c r="AC102" s="14">
        <f t="shared" si="13"/>
        <v>2557.5</v>
      </c>
      <c r="AD102" s="14">
        <f t="shared" si="13"/>
        <v>2557.5</v>
      </c>
      <c r="AE102" s="14">
        <f t="shared" si="13"/>
        <v>2557.5</v>
      </c>
      <c r="AF102" s="14">
        <f t="shared" si="13"/>
        <v>2557.5</v>
      </c>
      <c r="AG102" s="14">
        <f t="shared" si="13"/>
        <v>2557.5</v>
      </c>
      <c r="AH102" s="14">
        <f t="shared" si="13"/>
        <v>2557.5</v>
      </c>
      <c r="AI102" s="14">
        <f t="shared" si="13"/>
        <v>2557.5</v>
      </c>
      <c r="AJ102" s="14">
        <f t="shared" si="13"/>
        <v>2557.5</v>
      </c>
      <c r="AK102" s="14">
        <f t="shared" ref="AK102:AZ102" si="14">+AJ102</f>
        <v>2557.5</v>
      </c>
      <c r="AL102" s="14">
        <f t="shared" si="14"/>
        <v>2557.5</v>
      </c>
      <c r="AM102" s="14">
        <f t="shared" si="14"/>
        <v>2557.5</v>
      </c>
      <c r="AN102" s="14">
        <f t="shared" si="14"/>
        <v>2557.5</v>
      </c>
      <c r="AO102" s="14">
        <f t="shared" si="14"/>
        <v>2557.5</v>
      </c>
      <c r="AP102" s="14">
        <f t="shared" si="14"/>
        <v>2557.5</v>
      </c>
      <c r="AQ102" s="14">
        <f t="shared" si="14"/>
        <v>2557.5</v>
      </c>
      <c r="AR102" s="14">
        <f t="shared" si="14"/>
        <v>2557.5</v>
      </c>
      <c r="AS102" s="14">
        <f t="shared" si="14"/>
        <v>2557.5</v>
      </c>
      <c r="AT102" s="14">
        <f t="shared" si="14"/>
        <v>2557.5</v>
      </c>
      <c r="AU102" s="14">
        <f t="shared" si="14"/>
        <v>2557.5</v>
      </c>
      <c r="AV102" s="14">
        <f t="shared" si="14"/>
        <v>2557.5</v>
      </c>
      <c r="AW102" s="14">
        <f t="shared" si="14"/>
        <v>2557.5</v>
      </c>
      <c r="AX102" s="14">
        <f t="shared" si="14"/>
        <v>2557.5</v>
      </c>
      <c r="AY102" s="14">
        <f t="shared" si="14"/>
        <v>2557.5</v>
      </c>
      <c r="AZ102" s="14">
        <f t="shared" si="14"/>
        <v>2557.5</v>
      </c>
      <c r="BA102" s="14">
        <f>+AZ102</f>
        <v>2557.5</v>
      </c>
      <c r="BB102" s="14">
        <f>+BA102</f>
        <v>2557.5</v>
      </c>
    </row>
    <row r="103" spans="1:54" x14ac:dyDescent="0.3">
      <c r="A103" s="3" t="s">
        <v>331</v>
      </c>
      <c r="C103" s="25">
        <f>+B103+B104</f>
        <v>0</v>
      </c>
      <c r="D103" s="25">
        <f>+C103+C104</f>
        <v>3803.5282999999999</v>
      </c>
      <c r="E103" s="25">
        <f>+D103+D104</f>
        <v>7885.5541749999993</v>
      </c>
      <c r="F103" s="25">
        <f>+E103+E104</f>
        <v>10540.307175</v>
      </c>
      <c r="G103" s="25">
        <f t="shared" ref="G103:Y103" si="15">+F103+F104</f>
        <v>14226.504000000001</v>
      </c>
      <c r="H103" s="25">
        <f t="shared" si="15"/>
        <v>18309.957249999999</v>
      </c>
      <c r="I103" s="25">
        <f t="shared" si="15"/>
        <v>22148.36105</v>
      </c>
      <c r="J103" s="25">
        <f t="shared" si="15"/>
        <v>26457.745875000001</v>
      </c>
      <c r="K103" s="25">
        <f t="shared" si="15"/>
        <v>30906.119175</v>
      </c>
      <c r="L103" s="25">
        <f t="shared" si="15"/>
        <v>35073.288424999999</v>
      </c>
      <c r="M103" s="25">
        <f t="shared" si="15"/>
        <v>39297.351974999998</v>
      </c>
      <c r="N103" s="25">
        <f t="shared" si="15"/>
        <v>43374.72795</v>
      </c>
      <c r="O103" s="25">
        <f t="shared" si="15"/>
        <v>47327.47625</v>
      </c>
      <c r="P103" s="25">
        <f t="shared" si="15"/>
        <v>51408.767699999997</v>
      </c>
      <c r="Q103" s="25">
        <f t="shared" si="15"/>
        <v>55745.403474999999</v>
      </c>
      <c r="R103" s="25">
        <f t="shared" si="15"/>
        <v>60044.459799999997</v>
      </c>
      <c r="S103" s="25">
        <f t="shared" si="15"/>
        <v>64208.735349999995</v>
      </c>
      <c r="T103" s="25">
        <f t="shared" si="15"/>
        <v>67008.79482499999</v>
      </c>
      <c r="U103" s="25">
        <f t="shared" si="15"/>
        <v>72522.106924999985</v>
      </c>
      <c r="V103" s="25">
        <f t="shared" si="15"/>
        <v>78455.919024999981</v>
      </c>
      <c r="W103" s="25">
        <f t="shared" si="15"/>
        <v>84444.131149999987</v>
      </c>
      <c r="X103" s="25">
        <f t="shared" si="15"/>
        <v>90941.482199999984</v>
      </c>
      <c r="Y103" s="25">
        <f t="shared" si="15"/>
        <v>99265.632674999986</v>
      </c>
      <c r="Z103" s="25">
        <f t="shared" ref="Z103:AJ103" si="16">+Y103+Y104</f>
        <v>110337.68709999998</v>
      </c>
      <c r="AA103" s="25">
        <f t="shared" si="16"/>
        <v>124647.38897499998</v>
      </c>
      <c r="AB103" s="25">
        <f t="shared" si="16"/>
        <v>136518.50259999998</v>
      </c>
      <c r="AC103" s="25">
        <f t="shared" si="16"/>
        <v>146140.61822499998</v>
      </c>
      <c r="AD103" s="25">
        <f t="shared" si="16"/>
        <v>153682.38484999997</v>
      </c>
      <c r="AE103" s="25">
        <f t="shared" si="16"/>
        <v>161258.82722499996</v>
      </c>
      <c r="AF103" s="25">
        <f t="shared" si="16"/>
        <v>168302.54722499996</v>
      </c>
      <c r="AG103" s="25">
        <f t="shared" si="16"/>
        <v>175756.22697499997</v>
      </c>
      <c r="AH103" s="25">
        <f t="shared" si="16"/>
        <v>182642.89047499996</v>
      </c>
      <c r="AI103" s="25">
        <f t="shared" si="16"/>
        <v>188823.12722499997</v>
      </c>
      <c r="AJ103" s="25">
        <f t="shared" si="16"/>
        <v>194471.71522499996</v>
      </c>
      <c r="AK103" s="25">
        <f t="shared" ref="AK103:AZ103" si="17">+AJ103+AJ104</f>
        <v>199888.01744999996</v>
      </c>
      <c r="AL103" s="25">
        <f t="shared" si="17"/>
        <v>205260.72764999996</v>
      </c>
      <c r="AM103" s="25">
        <f t="shared" si="17"/>
        <v>210692.85322499997</v>
      </c>
      <c r="AN103" s="25">
        <f t="shared" si="17"/>
        <v>216145.22704999996</v>
      </c>
      <c r="AO103" s="25">
        <f t="shared" si="17"/>
        <v>221617.84912499995</v>
      </c>
      <c r="AP103" s="25">
        <f t="shared" si="17"/>
        <v>227110.71944999995</v>
      </c>
      <c r="AQ103" s="25">
        <f t="shared" si="17"/>
        <v>232623.83802499995</v>
      </c>
      <c r="AR103" s="25">
        <f t="shared" si="17"/>
        <v>238157.20484999995</v>
      </c>
      <c r="AS103" s="25">
        <f t="shared" si="17"/>
        <v>243710.81992499996</v>
      </c>
      <c r="AT103" s="25">
        <f t="shared" si="17"/>
        <v>249284.68324999997</v>
      </c>
      <c r="AU103" s="25">
        <f t="shared" si="17"/>
        <v>254878.79482499996</v>
      </c>
      <c r="AV103" s="25">
        <f t="shared" si="17"/>
        <v>260493.15464999995</v>
      </c>
      <c r="AW103" s="25">
        <f t="shared" si="17"/>
        <v>266127.76272499998</v>
      </c>
      <c r="AX103" s="25">
        <f t="shared" si="17"/>
        <v>271782.61904999998</v>
      </c>
      <c r="AY103" s="25">
        <f t="shared" si="17"/>
        <v>277457.72362499998</v>
      </c>
      <c r="AZ103" s="25">
        <f t="shared" si="17"/>
        <v>283153.07644999999</v>
      </c>
      <c r="BA103" s="25">
        <f>+AZ103+AZ104</f>
        <v>288868.67752500001</v>
      </c>
      <c r="BB103" s="25">
        <f>+BA103+BA104</f>
        <v>294604.52685000002</v>
      </c>
    </row>
    <row r="104" spans="1:54" x14ac:dyDescent="0.3">
      <c r="A104" s="3" t="s">
        <v>332</v>
      </c>
      <c r="C104" s="14">
        <f>+'Netto Gewinn &amp; Verlust'!C72</f>
        <v>3803.5282999999999</v>
      </c>
      <c r="D104" s="14">
        <f>+'Netto Gewinn &amp; Verlust'!D72</f>
        <v>4082.0258749999994</v>
      </c>
      <c r="E104" s="14">
        <f>+'Netto Gewinn &amp; Verlust'!E72</f>
        <v>2654.7530000000006</v>
      </c>
      <c r="F104" s="14">
        <f>+'Netto Gewinn &amp; Verlust'!F72</f>
        <v>3686.196825</v>
      </c>
      <c r="G104" s="14">
        <f>+'Netto Gewinn &amp; Verlust'!G72</f>
        <v>4083.4532500000005</v>
      </c>
      <c r="H104" s="14">
        <f>+'Netto Gewinn &amp; Verlust'!H72</f>
        <v>3838.4038</v>
      </c>
      <c r="I104" s="14">
        <f>+'Netto Gewinn &amp; Verlust'!I72</f>
        <v>4309.3848249999992</v>
      </c>
      <c r="J104" s="14">
        <f>+'Netto Gewinn &amp; Verlust'!J72</f>
        <v>4448.3732999999993</v>
      </c>
      <c r="K104" s="14">
        <f>+'Netto Gewinn &amp; Verlust'!K72</f>
        <v>4167.169249999999</v>
      </c>
      <c r="L104" s="14">
        <f>+'Netto Gewinn &amp; Verlust'!L72</f>
        <v>4224.0635499999989</v>
      </c>
      <c r="M104" s="14">
        <f>+'Netto Gewinn &amp; Verlust'!M72</f>
        <v>4077.375974999999</v>
      </c>
      <c r="N104" s="14">
        <f>+'Netto Gewinn &amp; Verlust'!N72</f>
        <v>3952.7482999999993</v>
      </c>
      <c r="O104" s="14">
        <f>+'Netto Gewinn &amp; Verlust'!O72</f>
        <v>4081.2914500000006</v>
      </c>
      <c r="P104" s="14">
        <f>+'Netto Gewinn &amp; Verlust'!P72</f>
        <v>4336.6357750000006</v>
      </c>
      <c r="Q104" s="14">
        <f>+'Netto Gewinn &amp; Verlust'!Q72</f>
        <v>4299.0563250000014</v>
      </c>
      <c r="R104" s="14">
        <f>+'Netto Gewinn &amp; Verlust'!R72</f>
        <v>4164.2755499999994</v>
      </c>
      <c r="S104" s="14">
        <f>+'Netto Gewinn &amp; Verlust'!S72</f>
        <v>2800.059475</v>
      </c>
      <c r="T104" s="14">
        <f>+'Netto Gewinn &amp; Verlust'!T72</f>
        <v>5513.312100000001</v>
      </c>
      <c r="U104" s="14">
        <f>+'Netto Gewinn &amp; Verlust'!U72</f>
        <v>5933.8120999999992</v>
      </c>
      <c r="V104" s="14">
        <f>+'Netto Gewinn &amp; Verlust'!V72</f>
        <v>5988.212125</v>
      </c>
      <c r="W104" s="14">
        <f>+'Netto Gewinn &amp; Verlust'!W72</f>
        <v>6497.3510499999993</v>
      </c>
      <c r="X104" s="14">
        <f>+'Netto Gewinn &amp; Verlust'!X72</f>
        <v>8324.1504750000022</v>
      </c>
      <c r="Y104" s="14">
        <f>+'Netto Gewinn &amp; Verlust'!Y72</f>
        <v>11072.054424999998</v>
      </c>
      <c r="Z104" s="14">
        <f>+'Netto Gewinn &amp; Verlust'!Z72</f>
        <v>14309.701874999999</v>
      </c>
      <c r="AA104" s="14">
        <f>+'Netto Gewinn &amp; Verlust'!AA72</f>
        <v>11871.113625000002</v>
      </c>
      <c r="AB104" s="14">
        <f>+'Netto Gewinn &amp; Verlust'!AB72</f>
        <v>9622.1156249999985</v>
      </c>
      <c r="AC104" s="14">
        <f>+'Netto Gewinn &amp; Verlust'!AC72</f>
        <v>7541.7666249999984</v>
      </c>
      <c r="AD104" s="14">
        <f>+'Netto Gewinn &amp; Verlust'!AD72</f>
        <v>7576.4423749999987</v>
      </c>
      <c r="AE104" s="14">
        <f>+'Netto Gewinn &amp; Verlust'!AE72</f>
        <v>7043.7199999999993</v>
      </c>
      <c r="AF104" s="14">
        <f>+'Netto Gewinn &amp; Verlust'!AF72</f>
        <v>7453.6797499999993</v>
      </c>
      <c r="AG104" s="14">
        <f>+'Netto Gewinn &amp; Verlust'!AG72</f>
        <v>6886.6634999999987</v>
      </c>
      <c r="AH104" s="14">
        <f>+'Netto Gewinn &amp; Verlust'!AH72</f>
        <v>6180.23675</v>
      </c>
      <c r="AI104" s="14">
        <f>+'Netto Gewinn &amp; Verlust'!AI72</f>
        <v>5648.5879999999997</v>
      </c>
      <c r="AJ104" s="14">
        <f>+'Netto Gewinn &amp; Verlust'!AJ72</f>
        <v>5416.3022249999995</v>
      </c>
      <c r="AK104" s="14">
        <f>+'Netto Gewinn &amp; Verlust'!AK72</f>
        <v>5372.7102000000014</v>
      </c>
      <c r="AL104" s="14">
        <f>+'Netto Gewinn &amp; Verlust'!AL72</f>
        <v>5432.125575</v>
      </c>
      <c r="AM104" s="14">
        <f>+'Netto Gewinn &amp; Verlust'!AM72</f>
        <v>5452.3738249999988</v>
      </c>
      <c r="AN104" s="14">
        <f>+'Netto Gewinn &amp; Verlust'!AN72</f>
        <v>5472.6220749999993</v>
      </c>
      <c r="AO104" s="14">
        <f>+'Netto Gewinn &amp; Verlust'!AO72</f>
        <v>5492.8703249999999</v>
      </c>
      <c r="AP104" s="14">
        <f>+'Netto Gewinn &amp; Verlust'!AP72</f>
        <v>5513.1185750000004</v>
      </c>
      <c r="AQ104" s="14">
        <f>+'Netto Gewinn &amp; Verlust'!AQ72</f>
        <v>5533.366825000001</v>
      </c>
      <c r="AR104" s="14">
        <f>+'Netto Gewinn &amp; Verlust'!AR72</f>
        <v>5553.6150750000015</v>
      </c>
      <c r="AS104" s="14">
        <f>+'Netto Gewinn &amp; Verlust'!AS72</f>
        <v>5573.8633250000003</v>
      </c>
      <c r="AT104" s="14">
        <f>+'Netto Gewinn &amp; Verlust'!AT72</f>
        <v>5594.111574999999</v>
      </c>
      <c r="AU104" s="14">
        <f>+'Netto Gewinn &amp; Verlust'!AU72</f>
        <v>5614.3598249999995</v>
      </c>
      <c r="AV104" s="14">
        <f>+'Netto Gewinn &amp; Verlust'!AV72</f>
        <v>5634.6080750000001</v>
      </c>
      <c r="AW104" s="14">
        <f>+'Netto Gewinn &amp; Verlust'!AW72</f>
        <v>5654.8563250000007</v>
      </c>
      <c r="AX104" s="14">
        <f>+'Netto Gewinn &amp; Verlust'!AX72</f>
        <v>5675.1045750000012</v>
      </c>
      <c r="AY104" s="14">
        <f>+'Netto Gewinn &amp; Verlust'!AY72</f>
        <v>5695.3528249999999</v>
      </c>
      <c r="AZ104" s="14">
        <f>+'Netto Gewinn &amp; Verlust'!AZ72</f>
        <v>5715.6010749999996</v>
      </c>
      <c r="BA104" s="14">
        <f>+'Netto Gewinn &amp; Verlust'!BA72</f>
        <v>5735.8493250000001</v>
      </c>
      <c r="BB104" s="14">
        <f>+'Netto Gewinn &amp; Verlust'!BB72</f>
        <v>5756.0975750000007</v>
      </c>
    </row>
    <row r="105" spans="1:54" x14ac:dyDescent="0.3">
      <c r="A105" s="3" t="s">
        <v>333</v>
      </c>
      <c r="B105" s="14"/>
      <c r="C105" s="14">
        <f>-SUM(Cashflow!$C$68:C68)</f>
        <v>0</v>
      </c>
      <c r="D105" s="14">
        <f>-SUM(Cashflow!$C$68:D68)</f>
        <v>0</v>
      </c>
      <c r="E105" s="14">
        <f>-SUM(Cashflow!$C$68:E68)</f>
        <v>0</v>
      </c>
      <c r="F105" s="14">
        <f>-SUM(Cashflow!$C$68:F68)</f>
        <v>0</v>
      </c>
      <c r="G105" s="14">
        <f>-SUM(Cashflow!$C$68:G68)</f>
        <v>0</v>
      </c>
      <c r="H105" s="14">
        <f>-SUM(Cashflow!$C$68:H68)</f>
        <v>0</v>
      </c>
      <c r="I105" s="14">
        <f>-SUM(Cashflow!$C$68:I68)</f>
        <v>0</v>
      </c>
      <c r="J105" s="14">
        <f>-SUM(Cashflow!$C$68:J68)</f>
        <v>0</v>
      </c>
      <c r="K105" s="14">
        <f>-SUM(Cashflow!$C$68:K68)</f>
        <v>0</v>
      </c>
      <c r="L105" s="14">
        <f>-SUM(Cashflow!$C$68:L68)</f>
        <v>0</v>
      </c>
      <c r="M105" s="14">
        <f>-SUM(Cashflow!$C$68:M68)</f>
        <v>0</v>
      </c>
      <c r="N105" s="14">
        <f>-SUM(Cashflow!$C$68:N68)</f>
        <v>0</v>
      </c>
      <c r="O105" s="14">
        <f>-SUM(Cashflow!$C$68:O68)</f>
        <v>0</v>
      </c>
      <c r="P105" s="14">
        <f>-SUM(Cashflow!$C$68:P68)</f>
        <v>0</v>
      </c>
      <c r="Q105" s="14">
        <f>-SUM(Cashflow!$C$68:Q68)</f>
        <v>0</v>
      </c>
      <c r="R105" s="14">
        <f>-SUM(Cashflow!$C$68:R68)</f>
        <v>0</v>
      </c>
      <c r="S105" s="14">
        <f>-SUM(Cashflow!$C$68:S68)</f>
        <v>0</v>
      </c>
      <c r="T105" s="14">
        <f>-SUM(Cashflow!$C$68:T68)</f>
        <v>0</v>
      </c>
      <c r="U105" s="14">
        <f>-SUM(Cashflow!$C$68:U68)</f>
        <v>0</v>
      </c>
      <c r="V105" s="14">
        <f>-SUM(Cashflow!$C$68:V68)</f>
        <v>0</v>
      </c>
      <c r="W105" s="14">
        <f>-SUM(Cashflow!$C$68:W68)</f>
        <v>0</v>
      </c>
      <c r="X105" s="14">
        <f>-SUM(Cashflow!$C$68:X68)</f>
        <v>0</v>
      </c>
      <c r="Y105" s="14">
        <f>-SUM(Cashflow!$C$68:Y68)</f>
        <v>0</v>
      </c>
      <c r="Z105" s="14">
        <f>-SUM(Cashflow!$C$68:Z68)</f>
        <v>0</v>
      </c>
      <c r="AA105" s="14">
        <f>-SUM(Cashflow!$C$68:AA68)</f>
        <v>0</v>
      </c>
      <c r="AB105" s="14">
        <f>-SUM(Cashflow!$C$68:AB68)</f>
        <v>0</v>
      </c>
      <c r="AC105" s="14">
        <f>-SUM(Cashflow!$C$68:AC68)</f>
        <v>0</v>
      </c>
      <c r="AD105" s="14">
        <f>-SUM(Cashflow!$C$68:AD68)</f>
        <v>0</v>
      </c>
      <c r="AE105" s="14">
        <f>-SUM(Cashflow!$C$68:AE68)</f>
        <v>0</v>
      </c>
      <c r="AF105" s="14">
        <f>-SUM(Cashflow!$C$68:AF68)</f>
        <v>0</v>
      </c>
      <c r="AG105" s="14">
        <f>-SUM(Cashflow!$C$68:AG68)</f>
        <v>0</v>
      </c>
      <c r="AH105" s="14">
        <f>-SUM(Cashflow!$C$68:AH68)</f>
        <v>0</v>
      </c>
      <c r="AI105" s="14">
        <f>-SUM(Cashflow!$C$68:AI68)</f>
        <v>0</v>
      </c>
      <c r="AJ105" s="14">
        <f>-SUM(Cashflow!$C$68:AJ68)</f>
        <v>0</v>
      </c>
      <c r="AK105" s="14">
        <f>-SUM(Cashflow!$C$68:AK68)</f>
        <v>0</v>
      </c>
      <c r="AL105" s="14">
        <f>-SUM(Cashflow!$C$68:AL68)</f>
        <v>0</v>
      </c>
      <c r="AM105" s="14">
        <f>-SUM(Cashflow!$C$68:AM68)</f>
        <v>0</v>
      </c>
      <c r="AN105" s="14">
        <f>-SUM(Cashflow!$C$68:AN68)</f>
        <v>0</v>
      </c>
      <c r="AO105" s="14">
        <f>-SUM(Cashflow!$C$68:AO68)</f>
        <v>0</v>
      </c>
      <c r="AP105" s="14">
        <f>-SUM(Cashflow!$C$68:AP68)</f>
        <v>0</v>
      </c>
      <c r="AQ105" s="14">
        <f>-SUM(Cashflow!$C$68:AQ68)</f>
        <v>0</v>
      </c>
      <c r="AR105" s="14">
        <f>-SUM(Cashflow!$C$68:AR68)</f>
        <v>0</v>
      </c>
      <c r="AS105" s="14">
        <f>-SUM(Cashflow!$C$68:AS68)</f>
        <v>0</v>
      </c>
      <c r="AT105" s="14">
        <f>-SUM(Cashflow!$C$68:AT68)</f>
        <v>0</v>
      </c>
      <c r="AU105" s="14">
        <f>-SUM(Cashflow!$C$68:AU68)</f>
        <v>0</v>
      </c>
      <c r="AV105" s="14">
        <f>-SUM(Cashflow!$C$68:AV68)</f>
        <v>0</v>
      </c>
      <c r="AW105" s="14">
        <f>-SUM(Cashflow!$C$68:AW68)</f>
        <v>0</v>
      </c>
      <c r="AX105" s="14">
        <f>-SUM(Cashflow!$C$68:AX68)</f>
        <v>0</v>
      </c>
      <c r="AY105" s="14">
        <f>-SUM(Cashflow!$C$68:AY68)</f>
        <v>0</v>
      </c>
      <c r="AZ105" s="14">
        <f>-SUM(Cashflow!$C$68:AZ68)</f>
        <v>0</v>
      </c>
      <c r="BA105" s="14">
        <f>-SUM(Cashflow!$C$68:BA68)</f>
        <v>0</v>
      </c>
      <c r="BB105" s="14">
        <f>-SUM(Cashflow!$C$68:BB68)</f>
        <v>0</v>
      </c>
    </row>
    <row r="106" spans="1:54" x14ac:dyDescent="0.3">
      <c r="B106" s="14"/>
    </row>
    <row r="107" spans="1:54" ht="17.25" thickBot="1" x14ac:dyDescent="0.35">
      <c r="A107" s="3" t="s">
        <v>334</v>
      </c>
      <c r="B107" s="20">
        <f t="shared" ref="B107:Y107" si="18">SUM(B102:B106)</f>
        <v>2557.5</v>
      </c>
      <c r="C107" s="20">
        <f t="shared" si="18"/>
        <v>6361.0282999999999</v>
      </c>
      <c r="D107" s="20">
        <f t="shared" si="18"/>
        <v>10443.054174999999</v>
      </c>
      <c r="E107" s="20">
        <f t="shared" si="18"/>
        <v>13097.807175</v>
      </c>
      <c r="F107" s="20">
        <f t="shared" si="18"/>
        <v>16784.004000000001</v>
      </c>
      <c r="G107" s="20">
        <f t="shared" si="18"/>
        <v>20867.457249999999</v>
      </c>
      <c r="H107" s="20">
        <f t="shared" si="18"/>
        <v>24705.86105</v>
      </c>
      <c r="I107" s="20">
        <f t="shared" si="18"/>
        <v>29015.245875000001</v>
      </c>
      <c r="J107" s="20">
        <f t="shared" si="18"/>
        <v>33463.619175</v>
      </c>
      <c r="K107" s="20">
        <f t="shared" si="18"/>
        <v>37630.788424999999</v>
      </c>
      <c r="L107" s="20">
        <f t="shared" si="18"/>
        <v>41854.851974999998</v>
      </c>
      <c r="M107" s="20">
        <f t="shared" si="18"/>
        <v>45932.22795</v>
      </c>
      <c r="N107" s="20">
        <f t="shared" si="18"/>
        <v>49884.97625</v>
      </c>
      <c r="O107" s="20">
        <f t="shared" si="18"/>
        <v>53966.267699999997</v>
      </c>
      <c r="P107" s="20">
        <f t="shared" si="18"/>
        <v>58302.903474999999</v>
      </c>
      <c r="Q107" s="20">
        <f t="shared" si="18"/>
        <v>62601.959799999997</v>
      </c>
      <c r="R107" s="20">
        <f t="shared" si="18"/>
        <v>66766.235350000003</v>
      </c>
      <c r="S107" s="20">
        <f t="shared" si="18"/>
        <v>69566.294825000004</v>
      </c>
      <c r="T107" s="20">
        <f t="shared" si="18"/>
        <v>75079.606924999985</v>
      </c>
      <c r="U107" s="20">
        <f t="shared" si="18"/>
        <v>81013.419024999981</v>
      </c>
      <c r="V107" s="20">
        <f t="shared" si="18"/>
        <v>87001.631149999987</v>
      </c>
      <c r="W107" s="20">
        <f t="shared" si="18"/>
        <v>93498.982199999984</v>
      </c>
      <c r="X107" s="20">
        <f t="shared" si="18"/>
        <v>101823.13267499999</v>
      </c>
      <c r="Y107" s="20">
        <f t="shared" si="18"/>
        <v>112895.18709999998</v>
      </c>
      <c r="Z107" s="20">
        <f t="shared" ref="Z107:AJ107" si="19">SUM(Z102:Z106)</f>
        <v>127204.88897499998</v>
      </c>
      <c r="AA107" s="20">
        <f t="shared" si="19"/>
        <v>139076.00259999998</v>
      </c>
      <c r="AB107" s="20">
        <f t="shared" si="19"/>
        <v>148698.11822499998</v>
      </c>
      <c r="AC107" s="20">
        <f t="shared" si="19"/>
        <v>156239.88484999997</v>
      </c>
      <c r="AD107" s="20">
        <f t="shared" si="19"/>
        <v>163816.32722499996</v>
      </c>
      <c r="AE107" s="20">
        <f t="shared" si="19"/>
        <v>170860.04722499996</v>
      </c>
      <c r="AF107" s="20">
        <f t="shared" si="19"/>
        <v>178313.72697499997</v>
      </c>
      <c r="AG107" s="20">
        <f t="shared" si="19"/>
        <v>185200.39047499996</v>
      </c>
      <c r="AH107" s="20">
        <f t="shared" si="19"/>
        <v>191380.62722499997</v>
      </c>
      <c r="AI107" s="20">
        <f t="shared" si="19"/>
        <v>197029.21522499996</v>
      </c>
      <c r="AJ107" s="20">
        <f t="shared" si="19"/>
        <v>202445.51744999996</v>
      </c>
      <c r="AK107" s="20">
        <f t="shared" ref="AK107:BB107" si="20">SUM(AK102:AK106)</f>
        <v>207818.22764999996</v>
      </c>
      <c r="AL107" s="20">
        <f t="shared" si="20"/>
        <v>213250.35322499997</v>
      </c>
      <c r="AM107" s="20">
        <f t="shared" si="20"/>
        <v>218702.72704999996</v>
      </c>
      <c r="AN107" s="20">
        <f t="shared" si="20"/>
        <v>224175.34912499995</v>
      </c>
      <c r="AO107" s="20">
        <f t="shared" si="20"/>
        <v>229668.21944999995</v>
      </c>
      <c r="AP107" s="20">
        <f t="shared" si="20"/>
        <v>235181.33802499995</v>
      </c>
      <c r="AQ107" s="20">
        <f t="shared" si="20"/>
        <v>240714.70484999995</v>
      </c>
      <c r="AR107" s="20">
        <f t="shared" si="20"/>
        <v>246268.31992499996</v>
      </c>
      <c r="AS107" s="20">
        <f t="shared" si="20"/>
        <v>251842.18324999997</v>
      </c>
      <c r="AT107" s="20">
        <f t="shared" si="20"/>
        <v>257436.29482499996</v>
      </c>
      <c r="AU107" s="20">
        <f t="shared" si="20"/>
        <v>263050.65464999998</v>
      </c>
      <c r="AV107" s="20">
        <f t="shared" si="20"/>
        <v>268685.26272499992</v>
      </c>
      <c r="AW107" s="20">
        <f t="shared" si="20"/>
        <v>274340.11904999998</v>
      </c>
      <c r="AX107" s="20">
        <f t="shared" si="20"/>
        <v>280015.22362499998</v>
      </c>
      <c r="AY107" s="20">
        <f t="shared" si="20"/>
        <v>285710.57644999999</v>
      </c>
      <c r="AZ107" s="20">
        <f t="shared" si="20"/>
        <v>291426.17752500001</v>
      </c>
      <c r="BA107" s="20">
        <f t="shared" si="20"/>
        <v>297162.02685000002</v>
      </c>
      <c r="BB107" s="20">
        <f t="shared" si="20"/>
        <v>302918.12442500005</v>
      </c>
    </row>
    <row r="108" spans="1:54" ht="17.25" thickTop="1" x14ac:dyDescent="0.3"/>
    <row r="109" spans="1:54" x14ac:dyDescent="0.3">
      <c r="A109" s="3" t="s">
        <v>335</v>
      </c>
      <c r="B109" s="14">
        <f t="shared" ref="B109:X109" si="21">+B99-B107</f>
        <v>0</v>
      </c>
      <c r="C109" s="14">
        <f t="shared" ca="1" si="21"/>
        <v>0</v>
      </c>
      <c r="D109" s="14">
        <f t="shared" ca="1" si="21"/>
        <v>0</v>
      </c>
      <c r="E109" s="14">
        <f t="shared" ca="1" si="21"/>
        <v>0</v>
      </c>
      <c r="F109" s="14">
        <f t="shared" ca="1" si="21"/>
        <v>0</v>
      </c>
      <c r="G109" s="14">
        <f t="shared" ca="1" si="21"/>
        <v>0</v>
      </c>
      <c r="H109" s="14">
        <f t="shared" ca="1" si="21"/>
        <v>0</v>
      </c>
      <c r="I109" s="14">
        <f t="shared" ca="1" si="21"/>
        <v>0</v>
      </c>
      <c r="J109" s="14">
        <f t="shared" ca="1" si="21"/>
        <v>0</v>
      </c>
      <c r="K109" s="14">
        <f t="shared" ca="1" si="21"/>
        <v>0</v>
      </c>
      <c r="L109" s="14">
        <f t="shared" ca="1" si="21"/>
        <v>0</v>
      </c>
      <c r="M109" s="14">
        <f t="shared" ca="1" si="21"/>
        <v>0</v>
      </c>
      <c r="N109" s="14">
        <f t="shared" ca="1" si="21"/>
        <v>0</v>
      </c>
      <c r="O109" s="14">
        <f t="shared" ca="1" si="21"/>
        <v>0</v>
      </c>
      <c r="P109" s="14">
        <f t="shared" ca="1" si="21"/>
        <v>0</v>
      </c>
      <c r="Q109" s="14">
        <f t="shared" ca="1" si="21"/>
        <v>0</v>
      </c>
      <c r="R109" s="14">
        <f t="shared" ca="1" si="21"/>
        <v>0</v>
      </c>
      <c r="S109" s="14">
        <f t="shared" ca="1" si="21"/>
        <v>0</v>
      </c>
      <c r="T109" s="14">
        <f t="shared" ca="1" si="21"/>
        <v>0</v>
      </c>
      <c r="U109" s="14">
        <f t="shared" ca="1" si="21"/>
        <v>0</v>
      </c>
      <c r="V109" s="14">
        <f t="shared" ca="1" si="21"/>
        <v>0</v>
      </c>
      <c r="W109" s="14">
        <f t="shared" ca="1" si="21"/>
        <v>0</v>
      </c>
      <c r="X109" s="14">
        <f t="shared" ca="1" si="21"/>
        <v>0</v>
      </c>
      <c r="Y109" s="14">
        <f ca="1">+Y99-Y107</f>
        <v>0</v>
      </c>
      <c r="Z109" s="14">
        <f t="shared" ref="Z109:AJ109" ca="1" si="22">+Z99-Z107</f>
        <v>0</v>
      </c>
      <c r="AA109" s="14">
        <f t="shared" ca="1" si="22"/>
        <v>0</v>
      </c>
      <c r="AB109" s="14">
        <f t="shared" ca="1" si="22"/>
        <v>0</v>
      </c>
      <c r="AC109" s="14">
        <f t="shared" ca="1" si="22"/>
        <v>0</v>
      </c>
      <c r="AD109" s="14">
        <f t="shared" ca="1" si="22"/>
        <v>0</v>
      </c>
      <c r="AE109" s="14">
        <f t="shared" ca="1" si="22"/>
        <v>0</v>
      </c>
      <c r="AF109" s="14">
        <f t="shared" ca="1" si="22"/>
        <v>0</v>
      </c>
      <c r="AG109" s="14">
        <f t="shared" ca="1" si="22"/>
        <v>0</v>
      </c>
      <c r="AH109" s="14">
        <f t="shared" ca="1" si="22"/>
        <v>0</v>
      </c>
      <c r="AI109" s="14">
        <f t="shared" ca="1" si="22"/>
        <v>0</v>
      </c>
      <c r="AJ109" s="14">
        <f t="shared" ca="1" si="22"/>
        <v>0</v>
      </c>
      <c r="AK109" s="14">
        <f t="shared" ref="AK109:AZ109" ca="1" si="23">+AK99-AK107</f>
        <v>0</v>
      </c>
      <c r="AL109" s="14">
        <f t="shared" ca="1" si="23"/>
        <v>0</v>
      </c>
      <c r="AM109" s="14">
        <f t="shared" ca="1" si="23"/>
        <v>0</v>
      </c>
      <c r="AN109" s="14">
        <f t="shared" ca="1" si="23"/>
        <v>0</v>
      </c>
      <c r="AO109" s="14">
        <f t="shared" ca="1" si="23"/>
        <v>0</v>
      </c>
      <c r="AP109" s="14">
        <f t="shared" ca="1" si="23"/>
        <v>0</v>
      </c>
      <c r="AQ109" s="14">
        <f t="shared" ca="1" si="23"/>
        <v>0</v>
      </c>
      <c r="AR109" s="14">
        <f t="shared" ca="1" si="23"/>
        <v>0</v>
      </c>
      <c r="AS109" s="14">
        <f t="shared" ca="1" si="23"/>
        <v>0</v>
      </c>
      <c r="AT109" s="14">
        <f t="shared" ca="1" si="23"/>
        <v>0</v>
      </c>
      <c r="AU109" s="14">
        <f t="shared" ca="1" si="23"/>
        <v>0</v>
      </c>
      <c r="AV109" s="14">
        <f t="shared" ca="1" si="23"/>
        <v>0</v>
      </c>
      <c r="AW109" s="14">
        <f t="shared" ca="1" si="23"/>
        <v>0</v>
      </c>
      <c r="AX109" s="14">
        <f t="shared" ca="1" si="23"/>
        <v>0</v>
      </c>
      <c r="AY109" s="14">
        <f t="shared" ca="1" si="23"/>
        <v>0</v>
      </c>
      <c r="AZ109" s="14">
        <f t="shared" ca="1" si="23"/>
        <v>0</v>
      </c>
      <c r="BA109" s="14">
        <f ca="1">+BA99-BA107</f>
        <v>0</v>
      </c>
      <c r="BB109" s="14">
        <f ca="1">+BB99-BB107</f>
        <v>0</v>
      </c>
    </row>
    <row r="110" spans="1:54" x14ac:dyDescent="0.3">
      <c r="E110" s="25"/>
    </row>
    <row r="111" spans="1:54" x14ac:dyDescent="0.3"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</row>
    <row r="112" spans="1:54" x14ac:dyDescent="0.3">
      <c r="A112" s="3" t="s">
        <v>102</v>
      </c>
    </row>
    <row r="113" spans="1:54" x14ac:dyDescent="0.3">
      <c r="A113" s="3" t="s">
        <v>336</v>
      </c>
    </row>
    <row r="114" spans="1:54" x14ac:dyDescent="0.3">
      <c r="A114" s="3" t="str">
        <f>+Voraussetzung!B7</f>
        <v>Produkt 1</v>
      </c>
      <c r="C114" s="14">
        <f>+'Produkt 1'!D78</f>
        <v>1862.98</v>
      </c>
      <c r="D114" s="14">
        <f>+'Produkt 1'!E78</f>
        <v>4102.7349999999997</v>
      </c>
      <c r="E114" s="14">
        <f>+'Produkt 1'!F78</f>
        <v>1759.38</v>
      </c>
      <c r="F114" s="14">
        <f>+'Produkt 1'!G78</f>
        <v>3414.7050000000004</v>
      </c>
      <c r="G114" s="14">
        <f>+'Produkt 1'!H78</f>
        <v>2131.8500000000004</v>
      </c>
      <c r="H114" s="14">
        <f>+'Produkt 1'!I78</f>
        <v>3997.3500000000004</v>
      </c>
      <c r="I114" s="14">
        <f>+'Produkt 1'!J78</f>
        <v>1913.4849999999997</v>
      </c>
      <c r="J114" s="14">
        <f>+'Produkt 1'!K78</f>
        <v>3875.1649999999995</v>
      </c>
      <c r="K114" s="14">
        <f>+'Produkt 1'!L78</f>
        <v>1896.3700000000008</v>
      </c>
      <c r="L114" s="14">
        <f>+'Produkt 1'!M78</f>
        <v>3853.360000000001</v>
      </c>
      <c r="M114" s="14">
        <f>+'Produkt 1'!N78</f>
        <v>2055.795000000001</v>
      </c>
      <c r="N114" s="14">
        <f>+'Produkt 1'!O78</f>
        <v>3882.3750000000009</v>
      </c>
      <c r="O114" s="14">
        <f>+'Produkt 1'!P78</f>
        <v>1911.9100000000008</v>
      </c>
      <c r="P114" s="14">
        <f>+'Produkt 1'!Q78</f>
        <v>4124.3650000000007</v>
      </c>
      <c r="Q114" s="14">
        <f>+'Produkt 1'!R78</f>
        <v>2173.4650000000011</v>
      </c>
      <c r="R114" s="14">
        <f>+'Produkt 1'!S78</f>
        <v>4269.755000000001</v>
      </c>
      <c r="S114" s="14">
        <f>+'Produkt 1'!T78</f>
        <v>2094.4350000000022</v>
      </c>
      <c r="T114" s="14">
        <f>+'Produkt 1'!U78</f>
        <v>5981.1150000000016</v>
      </c>
      <c r="U114" s="14">
        <f>+'Produkt 1'!V78</f>
        <v>4210.5000000000018</v>
      </c>
      <c r="V114" s="14">
        <f>+'Produkt 1'!W78</f>
        <v>8430.6250000000018</v>
      </c>
      <c r="W114" s="14">
        <f>+'Produkt 1'!X78</f>
        <v>4254.9500000000007</v>
      </c>
      <c r="X114" s="14">
        <f>+'Produkt 1'!Y78</f>
        <v>10844.365000000002</v>
      </c>
      <c r="Y114" s="14">
        <f>+'Produkt 1'!Z78</f>
        <v>10465.525</v>
      </c>
      <c r="Z114" s="14">
        <f>+'Produkt 1'!AA78</f>
        <v>25030.6</v>
      </c>
      <c r="AA114" s="14">
        <f>+'Produkt 1'!AB78</f>
        <v>10600.625</v>
      </c>
      <c r="AB114" s="14">
        <f>+'Produkt 1'!AC78</f>
        <v>19008.57</v>
      </c>
      <c r="AC114" s="14">
        <f>+'Produkt 1'!AD78</f>
        <v>5040.385000000002</v>
      </c>
      <c r="AD114" s="14">
        <f>+'Produkt 1'!AE78</f>
        <v>10105.760000000002</v>
      </c>
      <c r="AE114" s="14">
        <f>+'Produkt 1'!AF78</f>
        <v>5001.9200000000019</v>
      </c>
      <c r="AF114" s="14">
        <f>+'Produkt 1'!AG78</f>
        <v>9396.590000000002</v>
      </c>
      <c r="AG114" s="14">
        <f>+'Produkt 1'!AH78</f>
        <v>3783.9200000000019</v>
      </c>
      <c r="AH114" s="14">
        <f>+'Produkt 1'!AI78</f>
        <v>7711.6900000000023</v>
      </c>
      <c r="AI114" s="14">
        <f>+'Produkt 1'!AJ78</f>
        <v>3314.220000000003</v>
      </c>
      <c r="AJ114" s="14">
        <f>+'Produkt 1'!AK78</f>
        <v>6327.2650000000031</v>
      </c>
      <c r="AK114" s="14">
        <f>+'Produkt 1'!AL78</f>
        <v>2962.8200000000024</v>
      </c>
      <c r="AL114" s="14">
        <f>+'Produkt 1'!AM78</f>
        <v>6001.4150000000027</v>
      </c>
      <c r="AM114" s="14">
        <f>+'Produkt 1'!AN78</f>
        <v>3051.5450000000028</v>
      </c>
      <c r="AN114" s="14">
        <f>+'Produkt 1'!AO78</f>
        <v>6116.0400000000027</v>
      </c>
      <c r="AO114" s="14">
        <f>+'Produkt 1'!AP78</f>
        <v>3077.4450000000024</v>
      </c>
      <c r="AP114" s="14">
        <f>+'Produkt 1'!AQ78</f>
        <v>6167.840000000002</v>
      </c>
      <c r="AQ114" s="14">
        <f>+'Produkt 1'!AR78</f>
        <v>3103.3450000000012</v>
      </c>
      <c r="AR114" s="14">
        <f>+'Produkt 1'!AS78</f>
        <v>6219.6400000000012</v>
      </c>
      <c r="AS114" s="14">
        <f>+'Produkt 1'!AT78</f>
        <v>3129.2450000000017</v>
      </c>
      <c r="AT114" s="14">
        <f>+'Produkt 1'!AU78</f>
        <v>6271.4400000000023</v>
      </c>
      <c r="AU114" s="14">
        <f>+'Produkt 1'!AV78</f>
        <v>3155.1450000000023</v>
      </c>
      <c r="AV114" s="14">
        <f>+'Produkt 1'!AW78</f>
        <v>6323.2400000000025</v>
      </c>
      <c r="AW114" s="14">
        <f>+'Produkt 1'!AX78</f>
        <v>3181.0450000000037</v>
      </c>
      <c r="AX114" s="14">
        <f>+'Produkt 1'!AY78</f>
        <v>6375.0400000000036</v>
      </c>
      <c r="AY114" s="14">
        <f>+'Produkt 1'!AZ78</f>
        <v>3206.9450000000043</v>
      </c>
      <c r="AZ114" s="14">
        <f>+'Produkt 1'!BA78</f>
        <v>6426.8400000000038</v>
      </c>
      <c r="BA114" s="14">
        <f>+'Produkt 1'!BB78</f>
        <v>3232.8450000000048</v>
      </c>
      <c r="BB114" s="14">
        <f>+'Produkt 1'!BC78</f>
        <v>6478.6400000000049</v>
      </c>
    </row>
    <row r="115" spans="1:54" x14ac:dyDescent="0.3">
      <c r="A115" s="3" t="str">
        <f>+Voraussetzung!B8</f>
        <v>Produkt 2</v>
      </c>
      <c r="C115" s="14">
        <f>+'Produkt 2'!D78</f>
        <v>2529.4199999999996</v>
      </c>
      <c r="D115" s="14">
        <f>+'Produkt 2'!E78</f>
        <v>4664.119999999999</v>
      </c>
      <c r="E115" s="14">
        <f>+'Produkt 2'!F78</f>
        <v>1122.08</v>
      </c>
      <c r="F115" s="14">
        <f>+'Produkt 2'!G78</f>
        <v>3583.3399999999997</v>
      </c>
      <c r="G115" s="14">
        <f>+'Produkt 2'!H78</f>
        <v>2233.6000000000004</v>
      </c>
      <c r="H115" s="14">
        <f>+'Produkt 2'!I78</f>
        <v>4586.3999999999996</v>
      </c>
      <c r="I115" s="14">
        <f>+'Produkt 2'!J78</f>
        <v>2600.7799999999997</v>
      </c>
      <c r="J115" s="14">
        <f>+'Produkt 2'!K78</f>
        <v>5257.0199999999995</v>
      </c>
      <c r="K115" s="14">
        <f>+'Produkt 2'!L78</f>
        <v>2544.5999999999995</v>
      </c>
      <c r="L115" s="14">
        <f>+'Produkt 2'!M78</f>
        <v>5273.16</v>
      </c>
      <c r="M115" s="14">
        <f>+'Produkt 2'!N78</f>
        <v>2552.7199999999993</v>
      </c>
      <c r="N115" s="14">
        <f>+'Produkt 2'!O78</f>
        <v>5289.4</v>
      </c>
      <c r="O115" s="14">
        <f>+'Produkt 2'!P78</f>
        <v>2740.88</v>
      </c>
      <c r="P115" s="14">
        <f>+'Produkt 2'!Q78</f>
        <v>5678.8600000000006</v>
      </c>
      <c r="Q115" s="14">
        <f>+'Produkt 2'!R78</f>
        <v>2955.34</v>
      </c>
      <c r="R115" s="14">
        <f>+'Produkt 2'!S78</f>
        <v>5760.8799999999992</v>
      </c>
      <c r="S115" s="14">
        <f>+'Produkt 2'!T78</f>
        <v>327.84000000000015</v>
      </c>
      <c r="T115" s="14">
        <f>+'Produkt 2'!U78</f>
        <v>3138.08</v>
      </c>
      <c r="U115" s="14">
        <f>+'Produkt 2'!V78</f>
        <v>3136.0199999999995</v>
      </c>
      <c r="V115" s="14">
        <f>+'Produkt 2'!W78</f>
        <v>6328.26</v>
      </c>
      <c r="W115" s="14">
        <f>+'Produkt 2'!X78</f>
        <v>3222.8199999999997</v>
      </c>
      <c r="X115" s="14">
        <f>+'Produkt 2'!Y78</f>
        <v>6437.6799999999994</v>
      </c>
      <c r="Y115" s="14">
        <f>+'Produkt 2'!Z78</f>
        <v>3695.5600000000004</v>
      </c>
      <c r="Z115" s="14">
        <f>+'Produkt 2'!AA78</f>
        <v>7705.38</v>
      </c>
      <c r="AA115" s="14">
        <f>+'Produkt 2'!AB78</f>
        <v>4015.9199999999983</v>
      </c>
      <c r="AB115" s="14">
        <f>+'Produkt 2'!AC78</f>
        <v>8037.9399999999987</v>
      </c>
      <c r="AC115" s="14">
        <f>+'Produkt 2'!AD78</f>
        <v>4028.1199999999972</v>
      </c>
      <c r="AD115" s="14">
        <f>+'Produkt 2'!AE78</f>
        <v>8100.9199999999973</v>
      </c>
      <c r="AE115" s="14">
        <f>+'Produkt 2'!AF78</f>
        <v>3976.0799999999963</v>
      </c>
      <c r="AF115" s="14">
        <f>+'Produkt 2'!AG78</f>
        <v>9179.8599999999969</v>
      </c>
      <c r="AG115" s="14">
        <f>+'Produkt 2'!AH78</f>
        <v>4890.1799999999967</v>
      </c>
      <c r="AH115" s="14">
        <f>+'Produkt 2'!AI78</f>
        <v>8501.7599999999966</v>
      </c>
      <c r="AI115" s="14">
        <f>+'Produkt 2'!AJ78</f>
        <v>3359.779999999997</v>
      </c>
      <c r="AJ115" s="14">
        <f>+'Produkt 2'!AK78</f>
        <v>6634.5399999999972</v>
      </c>
      <c r="AK115" s="14">
        <f>+'Produkt 2'!AL78</f>
        <v>3241.0399999999972</v>
      </c>
      <c r="AL115" s="14">
        <f>+'Produkt 2'!AM78</f>
        <v>6486.8799999999974</v>
      </c>
      <c r="AM115" s="14">
        <f>+'Produkt 2'!AN78</f>
        <v>3250.6399999999967</v>
      </c>
      <c r="AN115" s="14">
        <f>+'Produkt 2'!AO78</f>
        <v>6506.0799999999963</v>
      </c>
      <c r="AO115" s="14">
        <f>+'Produkt 2'!AP78</f>
        <v>3260.2399999999961</v>
      </c>
      <c r="AP115" s="14">
        <f>+'Produkt 2'!AQ78</f>
        <v>6525.2799999999961</v>
      </c>
      <c r="AQ115" s="14">
        <f>+'Produkt 2'!AR78</f>
        <v>3269.8399999999965</v>
      </c>
      <c r="AR115" s="14">
        <f>+'Produkt 2'!AS78</f>
        <v>6544.4799999999968</v>
      </c>
      <c r="AS115" s="14">
        <f>+'Produkt 2'!AT78</f>
        <v>3279.4399999999969</v>
      </c>
      <c r="AT115" s="14">
        <f>+'Produkt 2'!AU78</f>
        <v>6563.6799999999967</v>
      </c>
      <c r="AU115" s="14">
        <f>+'Produkt 2'!AV78</f>
        <v>3289.0399999999972</v>
      </c>
      <c r="AV115" s="14">
        <f>+'Produkt 2'!AW78</f>
        <v>6582.8799999999974</v>
      </c>
      <c r="AW115" s="14">
        <f>+'Produkt 2'!AX78</f>
        <v>3298.6399999999958</v>
      </c>
      <c r="AX115" s="14">
        <f>+'Produkt 2'!AY78</f>
        <v>6602.0799999999954</v>
      </c>
      <c r="AY115" s="14">
        <f>+'Produkt 2'!AZ78</f>
        <v>3308.2399999999961</v>
      </c>
      <c r="AZ115" s="14">
        <f>+'Produkt 2'!BA78</f>
        <v>6621.2799999999961</v>
      </c>
      <c r="BA115" s="14">
        <f>+'Produkt 2'!BB78</f>
        <v>3317.8399999999965</v>
      </c>
      <c r="BB115" s="14">
        <f>+'Produkt 2'!BC78</f>
        <v>6640.4799999999968</v>
      </c>
    </row>
    <row r="116" spans="1:54" x14ac:dyDescent="0.3">
      <c r="A116" s="3" t="str">
        <f>+Voraussetzung!B9</f>
        <v>Produkt 3</v>
      </c>
      <c r="C116" s="14">
        <f>+'Produkt 3'!D78</f>
        <v>1653.94</v>
      </c>
      <c r="D116" s="14">
        <f>+'Produkt 3'!E78</f>
        <v>3760.56</v>
      </c>
      <c r="E116" s="14">
        <f>+'Produkt 3'!F78</f>
        <v>1325.4400000000005</v>
      </c>
      <c r="F116" s="14">
        <f>+'Produkt 3'!G78</f>
        <v>3038.7400000000007</v>
      </c>
      <c r="G116" s="14">
        <f>+'Produkt 3'!H78</f>
        <v>2088.9000000000005</v>
      </c>
      <c r="H116" s="14">
        <f>+'Produkt 3'!I78</f>
        <v>3923.84</v>
      </c>
      <c r="I116" s="14">
        <f>+'Produkt 3'!J78</f>
        <v>2275.0200000000013</v>
      </c>
      <c r="J116" s="14">
        <f>+'Produkt 3'!K78</f>
        <v>4656.4400000000014</v>
      </c>
      <c r="K116" s="14">
        <f>+'Produkt 3'!L78</f>
        <v>2102.1800000000003</v>
      </c>
      <c r="L116" s="14">
        <f>+'Produkt 3'!M78</f>
        <v>4040.4200000000005</v>
      </c>
      <c r="M116" s="14">
        <f>+'Produkt 3'!N78</f>
        <v>1774.0400000000009</v>
      </c>
      <c r="N116" s="14">
        <f>+'Produkt 3'!O78</f>
        <v>3383.6200000000008</v>
      </c>
      <c r="O116" s="14">
        <f>+'Produkt 3'!P78</f>
        <v>1714.920000000001</v>
      </c>
      <c r="P116" s="14">
        <f>+'Produkt 3'!Q78</f>
        <v>3329.5800000000008</v>
      </c>
      <c r="Q116" s="14">
        <f>+'Produkt 3'!R78</f>
        <v>1565.6800000000012</v>
      </c>
      <c r="R116" s="14">
        <f>+'Produkt 3'!S78</f>
        <v>3133.7400000000016</v>
      </c>
      <c r="S116" s="14">
        <f>+'Produkt 3'!T78</f>
        <v>1879.0800000000013</v>
      </c>
      <c r="T116" s="14">
        <f>+'Produkt 3'!U78</f>
        <v>3786.7400000000011</v>
      </c>
      <c r="U116" s="14">
        <f>+'Produkt 3'!V78</f>
        <v>1910.5600000000013</v>
      </c>
      <c r="V116" s="14">
        <f>+'Produkt 3'!W78</f>
        <v>3824.0200000000013</v>
      </c>
      <c r="W116" s="14">
        <f>+'Produkt 3'!X78</f>
        <v>2636.5200000000004</v>
      </c>
      <c r="X116" s="14">
        <f>+'Produkt 3'!Y78</f>
        <v>5842.9000000000005</v>
      </c>
      <c r="Y116" s="14">
        <f>+'Produkt 3'!Z78</f>
        <v>3211.2800000000007</v>
      </c>
      <c r="Z116" s="14">
        <f>+'Produkt 3'!AA78</f>
        <v>7134.76</v>
      </c>
      <c r="AA116" s="14">
        <f>+'Produkt 3'!AB78</f>
        <v>3929.4800000000014</v>
      </c>
      <c r="AB116" s="14">
        <f>+'Produkt 3'!AC78</f>
        <v>6424.6400000000012</v>
      </c>
      <c r="AC116" s="14">
        <f>+'Produkt 3'!AD78</f>
        <v>2498.9200000000019</v>
      </c>
      <c r="AD116" s="14">
        <f>+'Produkt 3'!AE78</f>
        <v>4963.0200000000023</v>
      </c>
      <c r="AE116" s="14">
        <f>+'Produkt 3'!AF78</f>
        <v>1760.5000000000027</v>
      </c>
      <c r="AF116" s="14">
        <f>+'Produkt 3'!AG78</f>
        <v>3523.6000000000026</v>
      </c>
      <c r="AG116" s="14">
        <f>+'Produkt 3'!AH78</f>
        <v>1765.7000000000025</v>
      </c>
      <c r="AH116" s="14">
        <f>+'Produkt 3'!AI78</f>
        <v>3534.0000000000027</v>
      </c>
      <c r="AI116" s="14">
        <f>+'Produkt 3'!AJ78</f>
        <v>1770.9000000000033</v>
      </c>
      <c r="AJ116" s="14">
        <f>+'Produkt 3'!AK78</f>
        <v>3544.4000000000033</v>
      </c>
      <c r="AK116" s="14">
        <f>+'Produkt 3'!AL78</f>
        <v>1776.100000000004</v>
      </c>
      <c r="AL116" s="14">
        <f>+'Produkt 3'!AM78</f>
        <v>3554.8000000000038</v>
      </c>
      <c r="AM116" s="14">
        <f>+'Produkt 3'!AN78</f>
        <v>1781.3000000000038</v>
      </c>
      <c r="AN116" s="14">
        <f>+'Produkt 3'!AO78</f>
        <v>3565.2000000000039</v>
      </c>
      <c r="AO116" s="14">
        <f>+'Produkt 3'!AP78</f>
        <v>1786.5000000000036</v>
      </c>
      <c r="AP116" s="14">
        <f>+'Produkt 3'!AQ78</f>
        <v>3575.6000000000035</v>
      </c>
      <c r="AQ116" s="14">
        <f>+'Produkt 3'!AR78</f>
        <v>1791.7000000000025</v>
      </c>
      <c r="AR116" s="14">
        <f>+'Produkt 3'!AS78</f>
        <v>3586.0000000000027</v>
      </c>
      <c r="AS116" s="14">
        <f>+'Produkt 3'!AT78</f>
        <v>1796.9000000000033</v>
      </c>
      <c r="AT116" s="14">
        <f>+'Produkt 3'!AU78</f>
        <v>3596.4000000000033</v>
      </c>
      <c r="AU116" s="14">
        <f>+'Produkt 3'!AV78</f>
        <v>1802.100000000004</v>
      </c>
      <c r="AV116" s="14">
        <f>+'Produkt 3'!AW78</f>
        <v>3606.8000000000038</v>
      </c>
      <c r="AW116" s="14">
        <f>+'Produkt 3'!AX78</f>
        <v>1807.3000000000038</v>
      </c>
      <c r="AX116" s="14">
        <f>+'Produkt 3'!AY78</f>
        <v>3617.2000000000039</v>
      </c>
      <c r="AY116" s="14">
        <f>+'Produkt 3'!AZ78</f>
        <v>1812.5000000000036</v>
      </c>
      <c r="AZ116" s="14">
        <f>+'Produkt 3'!BA78</f>
        <v>3627.6000000000035</v>
      </c>
      <c r="BA116" s="14">
        <f>+'Produkt 3'!BB78</f>
        <v>1817.7000000000025</v>
      </c>
      <c r="BB116" s="14">
        <f>+'Produkt 3'!BC78</f>
        <v>3638.0000000000027</v>
      </c>
    </row>
    <row r="117" spans="1:54" x14ac:dyDescent="0.3">
      <c r="A117" s="3">
        <f>+Voraussetzung!B10</f>
        <v>0</v>
      </c>
      <c r="C117" s="14">
        <f>+'Produkt 4'!D78</f>
        <v>0</v>
      </c>
      <c r="D117" s="14">
        <f>+'Produkt 4'!E78</f>
        <v>0</v>
      </c>
      <c r="E117" s="14">
        <f>+'Produkt 4'!F78</f>
        <v>0</v>
      </c>
      <c r="F117" s="14">
        <f>+'Produkt 4'!G78</f>
        <v>0</v>
      </c>
      <c r="G117" s="14">
        <f>+'Produkt 4'!H78</f>
        <v>0</v>
      </c>
      <c r="H117" s="14">
        <f>+'Produkt 4'!I78</f>
        <v>0</v>
      </c>
      <c r="I117" s="14">
        <f>+'Produkt 4'!J78</f>
        <v>0</v>
      </c>
      <c r="J117" s="14">
        <f>+'Produkt 4'!K78</f>
        <v>0</v>
      </c>
      <c r="K117" s="14">
        <f>+'Produkt 4'!L78</f>
        <v>0</v>
      </c>
      <c r="L117" s="14">
        <f>+'Produkt 4'!M78</f>
        <v>0</v>
      </c>
      <c r="M117" s="14">
        <f>+'Produkt 4'!N78</f>
        <v>0</v>
      </c>
      <c r="N117" s="14">
        <f>+'Produkt 4'!O78</f>
        <v>0</v>
      </c>
      <c r="O117" s="14">
        <f>+'Produkt 4'!P78</f>
        <v>0</v>
      </c>
      <c r="P117" s="14">
        <f>+'Produkt 4'!Q78</f>
        <v>0</v>
      </c>
      <c r="Q117" s="14">
        <f>+'Produkt 4'!R78</f>
        <v>0</v>
      </c>
      <c r="R117" s="14">
        <f>+'Produkt 4'!S78</f>
        <v>0</v>
      </c>
      <c r="S117" s="14">
        <f>+'Produkt 4'!T78</f>
        <v>0</v>
      </c>
      <c r="T117" s="14">
        <f>+'Produkt 4'!U78</f>
        <v>0</v>
      </c>
      <c r="U117" s="14">
        <f>+'Produkt 4'!V78</f>
        <v>0</v>
      </c>
      <c r="V117" s="14">
        <f>+'Produkt 4'!W78</f>
        <v>0</v>
      </c>
      <c r="W117" s="14">
        <f>+'Produkt 4'!X78</f>
        <v>0</v>
      </c>
      <c r="X117" s="14">
        <f>+'Produkt 4'!Y78</f>
        <v>0</v>
      </c>
      <c r="Y117" s="14">
        <f>+'Produkt 4'!Z78</f>
        <v>0</v>
      </c>
      <c r="Z117" s="14">
        <f>+'Produkt 4'!AA78</f>
        <v>0</v>
      </c>
      <c r="AA117" s="14">
        <f>+'Produkt 4'!AB78</f>
        <v>0</v>
      </c>
      <c r="AB117" s="14">
        <f>+'Produkt 4'!AC78</f>
        <v>0</v>
      </c>
      <c r="AC117" s="14">
        <f>+'Produkt 4'!AD78</f>
        <v>0</v>
      </c>
      <c r="AD117" s="14">
        <f>+'Produkt 4'!AE78</f>
        <v>0</v>
      </c>
      <c r="AE117" s="14">
        <f>+'Produkt 4'!AF78</f>
        <v>0</v>
      </c>
      <c r="AF117" s="14">
        <f>+'Produkt 4'!AG78</f>
        <v>0</v>
      </c>
      <c r="AG117" s="14">
        <f>+'Produkt 4'!AH78</f>
        <v>0</v>
      </c>
      <c r="AH117" s="14">
        <f>+'Produkt 4'!AI78</f>
        <v>0</v>
      </c>
      <c r="AI117" s="14">
        <f>+'Produkt 4'!AJ78</f>
        <v>0</v>
      </c>
      <c r="AJ117" s="14">
        <f>+'Produkt 4'!AK78</f>
        <v>0</v>
      </c>
      <c r="AK117" s="14">
        <f>+'Produkt 4'!AL78</f>
        <v>0</v>
      </c>
      <c r="AL117" s="14">
        <f>+'Produkt 4'!AM78</f>
        <v>0</v>
      </c>
      <c r="AM117" s="14">
        <f>+'Produkt 4'!AN78</f>
        <v>0</v>
      </c>
      <c r="AN117" s="14">
        <f>+'Produkt 4'!AO78</f>
        <v>0</v>
      </c>
      <c r="AO117" s="14">
        <f>+'Produkt 4'!AP78</f>
        <v>0</v>
      </c>
      <c r="AP117" s="14">
        <f>+'Produkt 4'!AQ78</f>
        <v>0</v>
      </c>
      <c r="AQ117" s="14">
        <f>+'Produkt 4'!AR78</f>
        <v>0</v>
      </c>
      <c r="AR117" s="14">
        <f>+'Produkt 4'!AS78</f>
        <v>0</v>
      </c>
      <c r="AS117" s="14">
        <f>+'Produkt 4'!AT78</f>
        <v>0</v>
      </c>
      <c r="AT117" s="14">
        <f>+'Produkt 4'!AU78</f>
        <v>0</v>
      </c>
      <c r="AU117" s="14">
        <f>+'Produkt 4'!AV78</f>
        <v>0</v>
      </c>
      <c r="AV117" s="14">
        <f>+'Produkt 4'!AW78</f>
        <v>0</v>
      </c>
      <c r="AW117" s="14">
        <f>+'Produkt 4'!AX78</f>
        <v>0</v>
      </c>
      <c r="AX117" s="14">
        <f>+'Produkt 4'!AY78</f>
        <v>0</v>
      </c>
      <c r="AY117" s="14">
        <f>+'Produkt 4'!AZ78</f>
        <v>0</v>
      </c>
      <c r="AZ117" s="14">
        <f>+'Produkt 4'!BA78</f>
        <v>0</v>
      </c>
      <c r="BA117" s="14">
        <f>+'Produkt 4'!BB78</f>
        <v>0</v>
      </c>
      <c r="BB117" s="14">
        <f>+'Produkt 4'!BC78</f>
        <v>0</v>
      </c>
    </row>
    <row r="118" spans="1:54" x14ac:dyDescent="0.3">
      <c r="A118" s="3">
        <f>+Voraussetzung!B11</f>
        <v>0</v>
      </c>
      <c r="C118" s="14">
        <f>+'Produkt 5'!D78</f>
        <v>0</v>
      </c>
      <c r="D118" s="14">
        <f>+'Produkt 5'!E78</f>
        <v>0</v>
      </c>
      <c r="E118" s="14">
        <f>+'Produkt 5'!F78</f>
        <v>0</v>
      </c>
      <c r="F118" s="14">
        <f>+'Produkt 5'!G78</f>
        <v>0</v>
      </c>
      <c r="G118" s="14">
        <f>+'Produkt 5'!H78</f>
        <v>0</v>
      </c>
      <c r="H118" s="14">
        <f>+'Produkt 5'!I78</f>
        <v>0</v>
      </c>
      <c r="I118" s="14">
        <f>+'Produkt 5'!J78</f>
        <v>0</v>
      </c>
      <c r="J118" s="14">
        <f>+'Produkt 5'!K78</f>
        <v>0</v>
      </c>
      <c r="K118" s="14">
        <f>+'Produkt 5'!L78</f>
        <v>0</v>
      </c>
      <c r="L118" s="14">
        <f>+'Produkt 5'!M78</f>
        <v>0</v>
      </c>
      <c r="M118" s="14">
        <f>+'Produkt 5'!N78</f>
        <v>0</v>
      </c>
      <c r="N118" s="14">
        <f>+'Produkt 5'!O78</f>
        <v>0</v>
      </c>
      <c r="O118" s="14">
        <f>+'Produkt 5'!P78</f>
        <v>0</v>
      </c>
      <c r="P118" s="14">
        <f>+'Produkt 5'!Q78</f>
        <v>0</v>
      </c>
      <c r="Q118" s="14">
        <f>+'Produkt 5'!R78</f>
        <v>0</v>
      </c>
      <c r="R118" s="14">
        <f>+'Produkt 5'!S78</f>
        <v>0</v>
      </c>
      <c r="S118" s="14">
        <f>+'Produkt 5'!T78</f>
        <v>0</v>
      </c>
      <c r="T118" s="14">
        <f>+'Produkt 5'!U78</f>
        <v>0</v>
      </c>
      <c r="U118" s="14">
        <f>+'Produkt 5'!V78</f>
        <v>0</v>
      </c>
      <c r="V118" s="14">
        <f>+'Produkt 5'!W78</f>
        <v>0</v>
      </c>
      <c r="W118" s="14">
        <f>+'Produkt 5'!X78</f>
        <v>0</v>
      </c>
      <c r="X118" s="14">
        <f>+'Produkt 5'!Y78</f>
        <v>0</v>
      </c>
      <c r="Y118" s="14">
        <f>+'Produkt 5'!Z78</f>
        <v>0</v>
      </c>
      <c r="Z118" s="14">
        <f>+'Produkt 5'!AA78</f>
        <v>0</v>
      </c>
      <c r="AA118" s="14">
        <f>+'Produkt 5'!AB78</f>
        <v>0</v>
      </c>
      <c r="AB118" s="14">
        <f>+'Produkt 5'!AC78</f>
        <v>0</v>
      </c>
      <c r="AC118" s="14">
        <f>+'Produkt 5'!AD78</f>
        <v>0</v>
      </c>
      <c r="AD118" s="14">
        <f>+'Produkt 5'!AE78</f>
        <v>0</v>
      </c>
      <c r="AE118" s="14">
        <f>+'Produkt 5'!AF78</f>
        <v>0</v>
      </c>
      <c r="AF118" s="14">
        <f>+'Produkt 5'!AG78</f>
        <v>0</v>
      </c>
      <c r="AG118" s="14">
        <f>+'Produkt 5'!AH78</f>
        <v>0</v>
      </c>
      <c r="AH118" s="14">
        <f>+'Produkt 5'!AI78</f>
        <v>0</v>
      </c>
      <c r="AI118" s="14">
        <f>+'Produkt 5'!AJ78</f>
        <v>0</v>
      </c>
      <c r="AJ118" s="14">
        <f>+'Produkt 5'!AK78</f>
        <v>0</v>
      </c>
      <c r="AK118" s="14">
        <f>+'Produkt 5'!AL78</f>
        <v>0</v>
      </c>
      <c r="AL118" s="14">
        <f>+'Produkt 5'!AM78</f>
        <v>0</v>
      </c>
      <c r="AM118" s="14">
        <f>+'Produkt 5'!AN78</f>
        <v>0</v>
      </c>
      <c r="AN118" s="14">
        <f>+'Produkt 5'!AO78</f>
        <v>0</v>
      </c>
      <c r="AO118" s="14">
        <f>+'Produkt 5'!AP78</f>
        <v>0</v>
      </c>
      <c r="AP118" s="14">
        <f>+'Produkt 5'!AQ78</f>
        <v>0</v>
      </c>
      <c r="AQ118" s="14">
        <f>+'Produkt 5'!AR78</f>
        <v>0</v>
      </c>
      <c r="AR118" s="14">
        <f>+'Produkt 5'!AS78</f>
        <v>0</v>
      </c>
      <c r="AS118" s="14">
        <f>+'Produkt 5'!AT78</f>
        <v>0</v>
      </c>
      <c r="AT118" s="14">
        <f>+'Produkt 5'!AU78</f>
        <v>0</v>
      </c>
      <c r="AU118" s="14">
        <f>+'Produkt 5'!AV78</f>
        <v>0</v>
      </c>
      <c r="AV118" s="14">
        <f>+'Produkt 5'!AW78</f>
        <v>0</v>
      </c>
      <c r="AW118" s="14">
        <f>+'Produkt 5'!AX78</f>
        <v>0</v>
      </c>
      <c r="AX118" s="14">
        <f>+'Produkt 5'!AY78</f>
        <v>0</v>
      </c>
      <c r="AY118" s="14">
        <f>+'Produkt 5'!AZ78</f>
        <v>0</v>
      </c>
      <c r="AZ118" s="14">
        <f>+'Produkt 5'!BA78</f>
        <v>0</v>
      </c>
      <c r="BA118" s="14">
        <f>+'Produkt 5'!BB78</f>
        <v>0</v>
      </c>
      <c r="BB118" s="14">
        <f>+'Produkt 5'!BC78</f>
        <v>0</v>
      </c>
    </row>
    <row r="119" spans="1:54" x14ac:dyDescent="0.3">
      <c r="A119" s="3">
        <f>+Voraussetzung!B12</f>
        <v>0</v>
      </c>
      <c r="C119" s="14">
        <f>+'Product 6'!D78</f>
        <v>0</v>
      </c>
      <c r="D119" s="14">
        <f>+'Product 6'!E78</f>
        <v>0</v>
      </c>
      <c r="E119" s="14">
        <f>+'Product 6'!F78</f>
        <v>0</v>
      </c>
      <c r="F119" s="14">
        <f>+'Product 6'!G78</f>
        <v>0</v>
      </c>
      <c r="G119" s="14">
        <f>+'Product 6'!H78</f>
        <v>0</v>
      </c>
      <c r="H119" s="14">
        <f>+'Product 6'!I78</f>
        <v>0</v>
      </c>
      <c r="I119" s="14">
        <f>+'Product 6'!J78</f>
        <v>0</v>
      </c>
      <c r="J119" s="14">
        <f>+'Product 6'!K78</f>
        <v>0</v>
      </c>
      <c r="K119" s="14">
        <f>+'Product 6'!L78</f>
        <v>0</v>
      </c>
      <c r="L119" s="14">
        <f>+'Product 6'!M78</f>
        <v>0</v>
      </c>
      <c r="M119" s="14">
        <f>+'Product 6'!N78</f>
        <v>0</v>
      </c>
      <c r="N119" s="14">
        <f>+'Product 6'!O78</f>
        <v>0</v>
      </c>
      <c r="O119" s="14">
        <f>+'Product 6'!P78</f>
        <v>0</v>
      </c>
      <c r="P119" s="14">
        <f>+'Product 6'!Q78</f>
        <v>0</v>
      </c>
      <c r="Q119" s="14">
        <f>+'Product 6'!R78</f>
        <v>0</v>
      </c>
      <c r="R119" s="14">
        <f>+'Product 6'!S78</f>
        <v>0</v>
      </c>
      <c r="S119" s="14">
        <f>+'Product 6'!T78</f>
        <v>0</v>
      </c>
      <c r="T119" s="14">
        <f>+'Product 6'!U78</f>
        <v>0</v>
      </c>
      <c r="U119" s="14">
        <f>+'Product 6'!V78</f>
        <v>0</v>
      </c>
      <c r="V119" s="14">
        <f>+'Product 6'!W78</f>
        <v>0</v>
      </c>
      <c r="W119" s="14">
        <f>+'Product 6'!X78</f>
        <v>0</v>
      </c>
      <c r="X119" s="14">
        <f>+'Product 6'!Y78</f>
        <v>0</v>
      </c>
      <c r="Y119" s="14">
        <f>+'Product 6'!Z78</f>
        <v>0</v>
      </c>
      <c r="Z119" s="14">
        <f>+'Product 6'!AA78</f>
        <v>0</v>
      </c>
      <c r="AA119" s="14">
        <f>+'Product 6'!AB78</f>
        <v>0</v>
      </c>
      <c r="AB119" s="14">
        <f>+'Product 6'!AC78</f>
        <v>0</v>
      </c>
      <c r="AC119" s="14">
        <f>+'Product 6'!AD78</f>
        <v>0</v>
      </c>
      <c r="AD119" s="14">
        <f>+'Product 6'!AE78</f>
        <v>0</v>
      </c>
      <c r="AE119" s="14">
        <f>+'Product 6'!AF78</f>
        <v>0</v>
      </c>
      <c r="AF119" s="14">
        <f>+'Product 6'!AG78</f>
        <v>0</v>
      </c>
      <c r="AG119" s="14">
        <f>+'Product 6'!AH78</f>
        <v>0</v>
      </c>
      <c r="AH119" s="14">
        <f>+'Product 6'!AI78</f>
        <v>0</v>
      </c>
      <c r="AI119" s="14">
        <f>+'Product 6'!AJ78</f>
        <v>0</v>
      </c>
      <c r="AJ119" s="14">
        <f>+'Product 6'!AK78</f>
        <v>0</v>
      </c>
      <c r="AK119" s="14">
        <f>+'Product 6'!AL78</f>
        <v>0</v>
      </c>
      <c r="AL119" s="14">
        <f>+'Product 6'!AM78</f>
        <v>0</v>
      </c>
      <c r="AM119" s="14">
        <f>+'Product 6'!AN78</f>
        <v>0</v>
      </c>
      <c r="AN119" s="14">
        <f>+'Product 6'!AO78</f>
        <v>0</v>
      </c>
      <c r="AO119" s="14">
        <f>+'Product 6'!AP78</f>
        <v>0</v>
      </c>
      <c r="AP119" s="14">
        <f>+'Product 6'!AQ78</f>
        <v>0</v>
      </c>
      <c r="AQ119" s="14">
        <f>+'Product 6'!AR78</f>
        <v>0</v>
      </c>
      <c r="AR119" s="14">
        <f>+'Product 6'!AS78</f>
        <v>0</v>
      </c>
      <c r="AS119" s="14">
        <f>+'Product 6'!AT78</f>
        <v>0</v>
      </c>
      <c r="AT119" s="14">
        <f>+'Product 6'!AU78</f>
        <v>0</v>
      </c>
      <c r="AU119" s="14">
        <f>+'Product 6'!AV78</f>
        <v>0</v>
      </c>
      <c r="AV119" s="14">
        <f>+'Product 6'!AW78</f>
        <v>0</v>
      </c>
      <c r="AW119" s="14">
        <f>+'Product 6'!AX78</f>
        <v>0</v>
      </c>
      <c r="AX119" s="14">
        <f>+'Product 6'!AY78</f>
        <v>0</v>
      </c>
      <c r="AY119" s="14">
        <f>+'Product 6'!AZ78</f>
        <v>0</v>
      </c>
      <c r="AZ119" s="14">
        <f>+'Product 6'!BA78</f>
        <v>0</v>
      </c>
      <c r="BA119" s="14">
        <f>+'Product 6'!BB78</f>
        <v>0</v>
      </c>
      <c r="BB119" s="14">
        <f>+'Product 6'!BC78</f>
        <v>0</v>
      </c>
    </row>
    <row r="120" spans="1:54" x14ac:dyDescent="0.3">
      <c r="A120" s="3">
        <f>+Voraussetzung!B13</f>
        <v>0</v>
      </c>
      <c r="C120" s="14">
        <f>+'Product 7'!D78</f>
        <v>0</v>
      </c>
      <c r="D120" s="14">
        <f>+'Product 7'!E78</f>
        <v>0</v>
      </c>
      <c r="E120" s="14">
        <f>+'Product 7'!F78</f>
        <v>0</v>
      </c>
      <c r="F120" s="14">
        <f>+'Product 7'!G78</f>
        <v>0</v>
      </c>
      <c r="G120" s="14">
        <f>+'Product 7'!H78</f>
        <v>0</v>
      </c>
      <c r="H120" s="14">
        <f>+'Product 7'!I78</f>
        <v>0</v>
      </c>
      <c r="I120" s="14">
        <f>+'Product 7'!J78</f>
        <v>0</v>
      </c>
      <c r="J120" s="14">
        <f>+'Product 7'!K78</f>
        <v>0</v>
      </c>
      <c r="K120" s="14">
        <f>+'Product 7'!L78</f>
        <v>0</v>
      </c>
      <c r="L120" s="14">
        <f>+'Product 7'!M78</f>
        <v>0</v>
      </c>
      <c r="M120" s="14">
        <f>+'Product 7'!N78</f>
        <v>0</v>
      </c>
      <c r="N120" s="14">
        <f>+'Product 7'!O78</f>
        <v>0</v>
      </c>
      <c r="O120" s="14">
        <f>+'Product 7'!P78</f>
        <v>0</v>
      </c>
      <c r="P120" s="14">
        <f>+'Product 7'!Q78</f>
        <v>0</v>
      </c>
      <c r="Q120" s="14">
        <f>+'Product 7'!R78</f>
        <v>0</v>
      </c>
      <c r="R120" s="14">
        <f>+'Product 7'!S78</f>
        <v>0</v>
      </c>
      <c r="S120" s="14">
        <f>+'Product 7'!T78</f>
        <v>0</v>
      </c>
      <c r="T120" s="14">
        <f>+'Product 7'!U78</f>
        <v>0</v>
      </c>
      <c r="U120" s="14">
        <f>+'Product 7'!V78</f>
        <v>0</v>
      </c>
      <c r="V120" s="14">
        <f>+'Product 7'!W78</f>
        <v>0</v>
      </c>
      <c r="W120" s="14">
        <f>+'Product 7'!X78</f>
        <v>0</v>
      </c>
      <c r="X120" s="14">
        <f>+'Product 7'!Y78</f>
        <v>0</v>
      </c>
      <c r="Y120" s="14">
        <f>+'Product 7'!Z78</f>
        <v>0</v>
      </c>
      <c r="Z120" s="14">
        <f>+'Product 7'!AA78</f>
        <v>0</v>
      </c>
      <c r="AA120" s="14">
        <f>+'Product 7'!AB78</f>
        <v>0</v>
      </c>
      <c r="AB120" s="14">
        <f>+'Product 7'!AC78</f>
        <v>0</v>
      </c>
      <c r="AC120" s="14">
        <f>+'Product 7'!AD78</f>
        <v>0</v>
      </c>
      <c r="AD120" s="14">
        <f>+'Product 7'!AE78</f>
        <v>0</v>
      </c>
      <c r="AE120" s="14">
        <f>+'Product 7'!AF78</f>
        <v>0</v>
      </c>
      <c r="AF120" s="14">
        <f>+'Product 7'!AG78</f>
        <v>0</v>
      </c>
      <c r="AG120" s="14">
        <f>+'Product 7'!AH78</f>
        <v>0</v>
      </c>
      <c r="AH120" s="14">
        <f>+'Product 7'!AI78</f>
        <v>0</v>
      </c>
      <c r="AI120" s="14">
        <f>+'Product 7'!AJ78</f>
        <v>0</v>
      </c>
      <c r="AJ120" s="14">
        <f>+'Product 7'!AK78</f>
        <v>0</v>
      </c>
      <c r="AK120" s="14">
        <f>+'Product 7'!AL78</f>
        <v>0</v>
      </c>
      <c r="AL120" s="14">
        <f>+'Product 7'!AM78</f>
        <v>0</v>
      </c>
      <c r="AM120" s="14">
        <f>+'Product 7'!AN78</f>
        <v>0</v>
      </c>
      <c r="AN120" s="14">
        <f>+'Product 7'!AO78</f>
        <v>0</v>
      </c>
      <c r="AO120" s="14">
        <f>+'Product 7'!AP78</f>
        <v>0</v>
      </c>
      <c r="AP120" s="14">
        <f>+'Product 7'!AQ78</f>
        <v>0</v>
      </c>
      <c r="AQ120" s="14">
        <f>+'Product 7'!AR78</f>
        <v>0</v>
      </c>
      <c r="AR120" s="14">
        <f>+'Product 7'!AS78</f>
        <v>0</v>
      </c>
      <c r="AS120" s="14">
        <f>+'Product 7'!AT78</f>
        <v>0</v>
      </c>
      <c r="AT120" s="14">
        <f>+'Product 7'!AU78</f>
        <v>0</v>
      </c>
      <c r="AU120" s="14">
        <f>+'Product 7'!AV78</f>
        <v>0</v>
      </c>
      <c r="AV120" s="14">
        <f>+'Product 7'!AW78</f>
        <v>0</v>
      </c>
      <c r="AW120" s="14">
        <f>+'Product 7'!AX78</f>
        <v>0</v>
      </c>
      <c r="AX120" s="14">
        <f>+'Product 7'!AY78</f>
        <v>0</v>
      </c>
      <c r="AY120" s="14">
        <f>+'Product 7'!AZ78</f>
        <v>0</v>
      </c>
      <c r="AZ120" s="14">
        <f>+'Product 7'!BA78</f>
        <v>0</v>
      </c>
      <c r="BA120" s="14">
        <f>+'Product 7'!BB78</f>
        <v>0</v>
      </c>
      <c r="BB120" s="14">
        <f>+'Product 7'!BC78</f>
        <v>0</v>
      </c>
    </row>
    <row r="121" spans="1:54" x14ac:dyDescent="0.3">
      <c r="A121" s="3">
        <f>+Voraussetzung!B14</f>
        <v>0</v>
      </c>
      <c r="C121" s="14">
        <f>+'Product 8'!D78</f>
        <v>0</v>
      </c>
      <c r="D121" s="14">
        <f>+'Product 8'!E78</f>
        <v>0</v>
      </c>
      <c r="E121" s="14">
        <f>+'Product 8'!F78</f>
        <v>0</v>
      </c>
      <c r="F121" s="14">
        <f>+'Product 8'!G78</f>
        <v>0</v>
      </c>
      <c r="G121" s="14">
        <f>+'Product 8'!H78</f>
        <v>0</v>
      </c>
      <c r="H121" s="14">
        <f>+'Product 8'!I78</f>
        <v>0</v>
      </c>
      <c r="I121" s="14">
        <f>+'Product 8'!J78</f>
        <v>0</v>
      </c>
      <c r="J121" s="14">
        <f>+'Product 8'!K78</f>
        <v>0</v>
      </c>
      <c r="K121" s="14">
        <f>+'Product 8'!L78</f>
        <v>0</v>
      </c>
      <c r="L121" s="14">
        <f>+'Product 8'!M78</f>
        <v>0</v>
      </c>
      <c r="M121" s="14">
        <f>+'Product 8'!N78</f>
        <v>0</v>
      </c>
      <c r="N121" s="14">
        <f>+'Product 8'!O78</f>
        <v>0</v>
      </c>
      <c r="O121" s="14">
        <f>+'Product 8'!P78</f>
        <v>0</v>
      </c>
      <c r="P121" s="14">
        <f>+'Product 8'!Q78</f>
        <v>0</v>
      </c>
      <c r="Q121" s="14">
        <f>+'Product 8'!R78</f>
        <v>0</v>
      </c>
      <c r="R121" s="14">
        <f>+'Product 8'!S78</f>
        <v>0</v>
      </c>
      <c r="S121" s="14">
        <f>+'Product 8'!T78</f>
        <v>0</v>
      </c>
      <c r="T121" s="14">
        <f>+'Product 8'!U78</f>
        <v>0</v>
      </c>
      <c r="U121" s="14">
        <f>+'Product 8'!V78</f>
        <v>0</v>
      </c>
      <c r="V121" s="14">
        <f>+'Product 8'!W78</f>
        <v>0</v>
      </c>
      <c r="W121" s="14">
        <f>+'Product 8'!X78</f>
        <v>0</v>
      </c>
      <c r="X121" s="14">
        <f>+'Product 8'!Y78</f>
        <v>0</v>
      </c>
      <c r="Y121" s="14">
        <f>+'Product 8'!Z78</f>
        <v>0</v>
      </c>
      <c r="Z121" s="14">
        <f>+'Product 8'!AA78</f>
        <v>0</v>
      </c>
      <c r="AA121" s="14">
        <f>+'Product 8'!AB78</f>
        <v>0</v>
      </c>
      <c r="AB121" s="14">
        <f>+'Product 8'!AC78</f>
        <v>0</v>
      </c>
      <c r="AC121" s="14">
        <f>+'Product 8'!AD78</f>
        <v>0</v>
      </c>
      <c r="AD121" s="14">
        <f>+'Product 8'!AE78</f>
        <v>0</v>
      </c>
      <c r="AE121" s="14">
        <f>+'Product 8'!AF78</f>
        <v>0</v>
      </c>
      <c r="AF121" s="14">
        <f>+'Product 8'!AG78</f>
        <v>0</v>
      </c>
      <c r="AG121" s="14">
        <f>+'Product 8'!AH78</f>
        <v>0</v>
      </c>
      <c r="AH121" s="14">
        <f>+'Product 8'!AI78</f>
        <v>0</v>
      </c>
      <c r="AI121" s="14">
        <f>+'Product 8'!AJ78</f>
        <v>0</v>
      </c>
      <c r="AJ121" s="14">
        <f>+'Product 8'!AK78</f>
        <v>0</v>
      </c>
      <c r="AK121" s="14">
        <f>+'Product 8'!AL78</f>
        <v>0</v>
      </c>
      <c r="AL121" s="14">
        <f>+'Product 8'!AM78</f>
        <v>0</v>
      </c>
      <c r="AM121" s="14">
        <f>+'Product 8'!AN78</f>
        <v>0</v>
      </c>
      <c r="AN121" s="14">
        <f>+'Product 8'!AO78</f>
        <v>0</v>
      </c>
      <c r="AO121" s="14">
        <f>+'Product 8'!AP78</f>
        <v>0</v>
      </c>
      <c r="AP121" s="14">
        <f>+'Product 8'!AQ78</f>
        <v>0</v>
      </c>
      <c r="AQ121" s="14">
        <f>+'Product 8'!AR78</f>
        <v>0</v>
      </c>
      <c r="AR121" s="14">
        <f>+'Product 8'!AS78</f>
        <v>0</v>
      </c>
      <c r="AS121" s="14">
        <f>+'Product 8'!AT78</f>
        <v>0</v>
      </c>
      <c r="AT121" s="14">
        <f>+'Product 8'!AU78</f>
        <v>0</v>
      </c>
      <c r="AU121" s="14">
        <f>+'Product 8'!AV78</f>
        <v>0</v>
      </c>
      <c r="AV121" s="14">
        <f>+'Product 8'!AW78</f>
        <v>0</v>
      </c>
      <c r="AW121" s="14">
        <f>+'Product 8'!AX78</f>
        <v>0</v>
      </c>
      <c r="AX121" s="14">
        <f>+'Product 8'!AY78</f>
        <v>0</v>
      </c>
      <c r="AY121" s="14">
        <f>+'Product 8'!AZ78</f>
        <v>0</v>
      </c>
      <c r="AZ121" s="14">
        <f>+'Product 8'!BA78</f>
        <v>0</v>
      </c>
      <c r="BA121" s="14">
        <f>+'Product 8'!BB78</f>
        <v>0</v>
      </c>
      <c r="BB121" s="14">
        <f>+'Product 8'!BC78</f>
        <v>0</v>
      </c>
    </row>
    <row r="122" spans="1:54" x14ac:dyDescent="0.3">
      <c r="A122" s="3">
        <f>+Voraussetzung!B15</f>
        <v>0</v>
      </c>
      <c r="C122" s="14">
        <f>+'Product 9'!D78</f>
        <v>0</v>
      </c>
      <c r="D122" s="14">
        <f>+'Product 9'!E78</f>
        <v>0</v>
      </c>
      <c r="E122" s="14">
        <f>+'Product 9'!F78</f>
        <v>0</v>
      </c>
      <c r="F122" s="14">
        <f>+'Product 9'!G78</f>
        <v>0</v>
      </c>
      <c r="G122" s="14">
        <f>+'Product 9'!H78</f>
        <v>0</v>
      </c>
      <c r="H122" s="14">
        <f>+'Product 9'!I78</f>
        <v>0</v>
      </c>
      <c r="I122" s="14">
        <f>+'Product 9'!J78</f>
        <v>0</v>
      </c>
      <c r="J122" s="14">
        <f>+'Product 9'!K78</f>
        <v>0</v>
      </c>
      <c r="K122" s="14">
        <f>+'Product 9'!L78</f>
        <v>0</v>
      </c>
      <c r="L122" s="14">
        <f>+'Product 9'!M78</f>
        <v>0</v>
      </c>
      <c r="M122" s="14">
        <f>+'Product 9'!N78</f>
        <v>0</v>
      </c>
      <c r="N122" s="14">
        <f>+'Product 9'!O78</f>
        <v>0</v>
      </c>
      <c r="O122" s="14">
        <f>+'Product 9'!P78</f>
        <v>0</v>
      </c>
      <c r="P122" s="14">
        <f>+'Product 9'!Q78</f>
        <v>0</v>
      </c>
      <c r="Q122" s="14">
        <f>+'Product 9'!R78</f>
        <v>0</v>
      </c>
      <c r="R122" s="14">
        <f>+'Product 9'!S78</f>
        <v>0</v>
      </c>
      <c r="S122" s="14">
        <f>+'Product 9'!T78</f>
        <v>0</v>
      </c>
      <c r="T122" s="14">
        <f>+'Product 9'!U78</f>
        <v>0</v>
      </c>
      <c r="U122" s="14">
        <f>+'Product 9'!V78</f>
        <v>0</v>
      </c>
      <c r="V122" s="14">
        <f>+'Product 9'!W78</f>
        <v>0</v>
      </c>
      <c r="W122" s="14">
        <f>+'Product 9'!X78</f>
        <v>0</v>
      </c>
      <c r="X122" s="14">
        <f>+'Product 9'!Y78</f>
        <v>0</v>
      </c>
      <c r="Y122" s="14">
        <f>+'Product 9'!Z78</f>
        <v>0</v>
      </c>
      <c r="Z122" s="14">
        <f>+'Product 9'!AA78</f>
        <v>0</v>
      </c>
      <c r="AA122" s="14">
        <f>+'Product 9'!AB78</f>
        <v>0</v>
      </c>
      <c r="AB122" s="14">
        <f>+'Product 9'!AC78</f>
        <v>0</v>
      </c>
      <c r="AC122" s="14">
        <f>+'Product 9'!AD78</f>
        <v>0</v>
      </c>
      <c r="AD122" s="14">
        <f>+'Product 9'!AE78</f>
        <v>0</v>
      </c>
      <c r="AE122" s="14">
        <f>+'Product 9'!AF78</f>
        <v>0</v>
      </c>
      <c r="AF122" s="14">
        <f>+'Product 9'!AG78</f>
        <v>0</v>
      </c>
      <c r="AG122" s="14">
        <f>+'Product 9'!AH78</f>
        <v>0</v>
      </c>
      <c r="AH122" s="14">
        <f>+'Product 9'!AI78</f>
        <v>0</v>
      </c>
      <c r="AI122" s="14">
        <f>+'Product 9'!AJ78</f>
        <v>0</v>
      </c>
      <c r="AJ122" s="14">
        <f>+'Product 9'!AK78</f>
        <v>0</v>
      </c>
      <c r="AK122" s="14">
        <f>+'Product 9'!AL78</f>
        <v>0</v>
      </c>
      <c r="AL122" s="14">
        <f>+'Product 9'!AM78</f>
        <v>0</v>
      </c>
      <c r="AM122" s="14">
        <f>+'Product 9'!AN78</f>
        <v>0</v>
      </c>
      <c r="AN122" s="14">
        <f>+'Product 9'!AO78</f>
        <v>0</v>
      </c>
      <c r="AO122" s="14">
        <f>+'Product 9'!AP78</f>
        <v>0</v>
      </c>
      <c r="AP122" s="14">
        <f>+'Product 9'!AQ78</f>
        <v>0</v>
      </c>
      <c r="AQ122" s="14">
        <f>+'Product 9'!AR78</f>
        <v>0</v>
      </c>
      <c r="AR122" s="14">
        <f>+'Product 9'!AS78</f>
        <v>0</v>
      </c>
      <c r="AS122" s="14">
        <f>+'Product 9'!AT78</f>
        <v>0</v>
      </c>
      <c r="AT122" s="14">
        <f>+'Product 9'!AU78</f>
        <v>0</v>
      </c>
      <c r="AU122" s="14">
        <f>+'Product 9'!AV78</f>
        <v>0</v>
      </c>
      <c r="AV122" s="14">
        <f>+'Product 9'!AW78</f>
        <v>0</v>
      </c>
      <c r="AW122" s="14">
        <f>+'Product 9'!AX78</f>
        <v>0</v>
      </c>
      <c r="AX122" s="14">
        <f>+'Product 9'!AY78</f>
        <v>0</v>
      </c>
      <c r="AY122" s="14">
        <f>+'Product 9'!AZ78</f>
        <v>0</v>
      </c>
      <c r="AZ122" s="14">
        <f>+'Product 9'!BA78</f>
        <v>0</v>
      </c>
      <c r="BA122" s="14">
        <f>+'Product 9'!BB78</f>
        <v>0</v>
      </c>
      <c r="BB122" s="14">
        <f>+'Product 9'!BC78</f>
        <v>0</v>
      </c>
    </row>
    <row r="123" spans="1:54" x14ac:dyDescent="0.3">
      <c r="A123" s="3">
        <f>+Voraussetzung!B16</f>
        <v>0</v>
      </c>
      <c r="C123" s="14">
        <f>+'Product 10'!D78</f>
        <v>0</v>
      </c>
      <c r="D123" s="14">
        <f>+'Product 10'!E78</f>
        <v>0</v>
      </c>
      <c r="E123" s="14">
        <f>+'Product 10'!F78</f>
        <v>0</v>
      </c>
      <c r="F123" s="14">
        <f>+'Product 10'!G78</f>
        <v>0</v>
      </c>
      <c r="G123" s="14">
        <f>+'Product 10'!H78</f>
        <v>0</v>
      </c>
      <c r="H123" s="14">
        <f>+'Product 10'!I78</f>
        <v>0</v>
      </c>
      <c r="I123" s="14">
        <f>+'Product 10'!J78</f>
        <v>0</v>
      </c>
      <c r="J123" s="14">
        <f>+'Product 10'!K78</f>
        <v>0</v>
      </c>
      <c r="K123" s="14">
        <f>+'Product 10'!L78</f>
        <v>0</v>
      </c>
      <c r="L123" s="14">
        <f>+'Product 10'!M78</f>
        <v>0</v>
      </c>
      <c r="M123" s="14">
        <f>+'Product 10'!N78</f>
        <v>0</v>
      </c>
      <c r="N123" s="14">
        <f>+'Product 10'!O78</f>
        <v>0</v>
      </c>
      <c r="O123" s="14">
        <f>+'Product 10'!P78</f>
        <v>0</v>
      </c>
      <c r="P123" s="14">
        <f>+'Product 10'!Q78</f>
        <v>0</v>
      </c>
      <c r="Q123" s="14">
        <f>+'Product 10'!R78</f>
        <v>0</v>
      </c>
      <c r="R123" s="14">
        <f>+'Product 10'!S78</f>
        <v>0</v>
      </c>
      <c r="S123" s="14">
        <f>+'Product 10'!T78</f>
        <v>0</v>
      </c>
      <c r="T123" s="14">
        <f>+'Product 10'!U78</f>
        <v>0</v>
      </c>
      <c r="U123" s="14">
        <f>+'Product 10'!V78</f>
        <v>0</v>
      </c>
      <c r="V123" s="14">
        <f>+'Product 10'!W78</f>
        <v>0</v>
      </c>
      <c r="W123" s="14">
        <f>+'Product 10'!X78</f>
        <v>0</v>
      </c>
      <c r="X123" s="14">
        <f>+'Product 10'!Y78</f>
        <v>0</v>
      </c>
      <c r="Y123" s="14">
        <f>+'Product 10'!Z78</f>
        <v>0</v>
      </c>
      <c r="Z123" s="14">
        <f>+'Product 10'!AA78</f>
        <v>0</v>
      </c>
      <c r="AA123" s="14">
        <f>+'Product 10'!AB78</f>
        <v>0</v>
      </c>
      <c r="AB123" s="14">
        <f>+'Product 10'!AC78</f>
        <v>0</v>
      </c>
      <c r="AC123" s="14">
        <f>+'Product 10'!AD78</f>
        <v>0</v>
      </c>
      <c r="AD123" s="14">
        <f>+'Product 10'!AE78</f>
        <v>0</v>
      </c>
      <c r="AE123" s="14">
        <f>+'Product 10'!AF78</f>
        <v>0</v>
      </c>
      <c r="AF123" s="14">
        <f>+'Product 10'!AG78</f>
        <v>0</v>
      </c>
      <c r="AG123" s="14">
        <f>+'Product 10'!AH78</f>
        <v>0</v>
      </c>
      <c r="AH123" s="14">
        <f>+'Product 10'!AI78</f>
        <v>0</v>
      </c>
      <c r="AI123" s="14">
        <f>+'Product 10'!AJ78</f>
        <v>0</v>
      </c>
      <c r="AJ123" s="14">
        <f>+'Product 10'!AK78</f>
        <v>0</v>
      </c>
      <c r="AK123" s="14">
        <f>+'Product 10'!AL78</f>
        <v>0</v>
      </c>
      <c r="AL123" s="14">
        <f>+'Product 10'!AM78</f>
        <v>0</v>
      </c>
      <c r="AM123" s="14">
        <f>+'Product 10'!AN78</f>
        <v>0</v>
      </c>
      <c r="AN123" s="14">
        <f>+'Product 10'!AO78</f>
        <v>0</v>
      </c>
      <c r="AO123" s="14">
        <f>+'Product 10'!AP78</f>
        <v>0</v>
      </c>
      <c r="AP123" s="14">
        <f>+'Product 10'!AQ78</f>
        <v>0</v>
      </c>
      <c r="AQ123" s="14">
        <f>+'Product 10'!AR78</f>
        <v>0</v>
      </c>
      <c r="AR123" s="14">
        <f>+'Product 10'!AS78</f>
        <v>0</v>
      </c>
      <c r="AS123" s="14">
        <f>+'Product 10'!AT78</f>
        <v>0</v>
      </c>
      <c r="AT123" s="14">
        <f>+'Product 10'!AU78</f>
        <v>0</v>
      </c>
      <c r="AU123" s="14">
        <f>+'Product 10'!AV78</f>
        <v>0</v>
      </c>
      <c r="AV123" s="14">
        <f>+'Product 10'!AW78</f>
        <v>0</v>
      </c>
      <c r="AW123" s="14">
        <f>+'Product 10'!AX78</f>
        <v>0</v>
      </c>
      <c r="AX123" s="14">
        <f>+'Product 10'!AY78</f>
        <v>0</v>
      </c>
      <c r="AY123" s="14">
        <f>+'Product 10'!AZ78</f>
        <v>0</v>
      </c>
      <c r="AZ123" s="14">
        <f>+'Product 10'!BA78</f>
        <v>0</v>
      </c>
      <c r="BA123" s="14">
        <f>+'Product 10'!BB78</f>
        <v>0</v>
      </c>
      <c r="BB123" s="14">
        <f>+'Product 10'!BC78</f>
        <v>0</v>
      </c>
    </row>
    <row r="124" spans="1:54" x14ac:dyDescent="0.3">
      <c r="A124" s="3">
        <f>+Voraussetzung!B17</f>
        <v>0</v>
      </c>
      <c r="C124" s="14">
        <f>+'Product 11'!D78</f>
        <v>0</v>
      </c>
      <c r="D124" s="14">
        <f>+'Product 11'!E78</f>
        <v>0</v>
      </c>
      <c r="E124" s="14">
        <f>+'Product 11'!F78</f>
        <v>0</v>
      </c>
      <c r="F124" s="14">
        <f>+'Product 11'!G78</f>
        <v>0</v>
      </c>
      <c r="G124" s="14">
        <f>+'Product 11'!H78</f>
        <v>0</v>
      </c>
      <c r="H124" s="14">
        <f>+'Product 11'!I78</f>
        <v>0</v>
      </c>
      <c r="I124" s="14">
        <f>+'Product 11'!J78</f>
        <v>0</v>
      </c>
      <c r="J124" s="14">
        <f>+'Product 11'!K78</f>
        <v>0</v>
      </c>
      <c r="K124" s="14">
        <f>+'Product 11'!L78</f>
        <v>0</v>
      </c>
      <c r="L124" s="14">
        <f>+'Product 11'!M78</f>
        <v>0</v>
      </c>
      <c r="M124" s="14">
        <f>+'Product 11'!N78</f>
        <v>0</v>
      </c>
      <c r="N124" s="14">
        <f>+'Product 11'!O78</f>
        <v>0</v>
      </c>
      <c r="O124" s="14">
        <f>+'Product 11'!P78</f>
        <v>0</v>
      </c>
      <c r="P124" s="14">
        <f>+'Product 11'!Q78</f>
        <v>0</v>
      </c>
      <c r="Q124" s="14">
        <f>+'Product 11'!R78</f>
        <v>0</v>
      </c>
      <c r="R124" s="14">
        <f>+'Product 11'!S78</f>
        <v>0</v>
      </c>
      <c r="S124" s="14">
        <f>+'Product 11'!T78</f>
        <v>0</v>
      </c>
      <c r="T124" s="14">
        <f>+'Product 11'!U78</f>
        <v>0</v>
      </c>
      <c r="U124" s="14">
        <f>+'Product 11'!V78</f>
        <v>0</v>
      </c>
      <c r="V124" s="14">
        <f>+'Product 11'!W78</f>
        <v>0</v>
      </c>
      <c r="W124" s="14">
        <f>+'Product 11'!X78</f>
        <v>0</v>
      </c>
      <c r="X124" s="14">
        <f>+'Product 11'!Y78</f>
        <v>0</v>
      </c>
      <c r="Y124" s="14">
        <f>+'Product 11'!Z78</f>
        <v>0</v>
      </c>
      <c r="Z124" s="14">
        <f>+'Product 11'!AA78</f>
        <v>0</v>
      </c>
      <c r="AA124" s="14">
        <f>+'Product 11'!AB78</f>
        <v>0</v>
      </c>
      <c r="AB124" s="14">
        <f>+'Product 11'!AC78</f>
        <v>0</v>
      </c>
      <c r="AC124" s="14">
        <f>+'Product 11'!AD78</f>
        <v>0</v>
      </c>
      <c r="AD124" s="14">
        <f>+'Product 11'!AE78</f>
        <v>0</v>
      </c>
      <c r="AE124" s="14">
        <f>+'Product 11'!AF78</f>
        <v>0</v>
      </c>
      <c r="AF124" s="14">
        <f>+'Product 11'!AG78</f>
        <v>0</v>
      </c>
      <c r="AG124" s="14">
        <f>+'Product 11'!AH78</f>
        <v>0</v>
      </c>
      <c r="AH124" s="14">
        <f>+'Product 11'!AI78</f>
        <v>0</v>
      </c>
      <c r="AI124" s="14">
        <f>+'Product 11'!AJ78</f>
        <v>0</v>
      </c>
      <c r="AJ124" s="14">
        <f>+'Product 11'!AK78</f>
        <v>0</v>
      </c>
      <c r="AK124" s="14">
        <f>+'Product 11'!AL78</f>
        <v>0</v>
      </c>
      <c r="AL124" s="14">
        <f>+'Product 11'!AM78</f>
        <v>0</v>
      </c>
      <c r="AM124" s="14">
        <f>+'Product 11'!AN78</f>
        <v>0</v>
      </c>
      <c r="AN124" s="14">
        <f>+'Product 11'!AO78</f>
        <v>0</v>
      </c>
      <c r="AO124" s="14">
        <f>+'Product 11'!AP78</f>
        <v>0</v>
      </c>
      <c r="AP124" s="14">
        <f>+'Product 11'!AQ78</f>
        <v>0</v>
      </c>
      <c r="AQ124" s="14">
        <f>+'Product 11'!AR78</f>
        <v>0</v>
      </c>
      <c r="AR124" s="14">
        <f>+'Product 11'!AS78</f>
        <v>0</v>
      </c>
      <c r="AS124" s="14">
        <f>+'Product 11'!AT78</f>
        <v>0</v>
      </c>
      <c r="AT124" s="14">
        <f>+'Product 11'!AU78</f>
        <v>0</v>
      </c>
      <c r="AU124" s="14">
        <f>+'Product 11'!AV78</f>
        <v>0</v>
      </c>
      <c r="AV124" s="14">
        <f>+'Product 11'!AW78</f>
        <v>0</v>
      </c>
      <c r="AW124" s="14">
        <f>+'Product 11'!AX78</f>
        <v>0</v>
      </c>
      <c r="AX124" s="14">
        <f>+'Product 11'!AY78</f>
        <v>0</v>
      </c>
      <c r="AY124" s="14">
        <f>+'Product 11'!AZ78</f>
        <v>0</v>
      </c>
      <c r="AZ124" s="14">
        <f>+'Product 11'!BA78</f>
        <v>0</v>
      </c>
      <c r="BA124" s="14">
        <f>+'Product 11'!BB78</f>
        <v>0</v>
      </c>
      <c r="BB124" s="14">
        <f>+'Product 11'!BC78</f>
        <v>0</v>
      </c>
    </row>
    <row r="125" spans="1:54" x14ac:dyDescent="0.3">
      <c r="A125" s="3">
        <f>+Voraussetzung!B18</f>
        <v>0</v>
      </c>
      <c r="C125" s="14">
        <f>+'Product 12'!D78</f>
        <v>0</v>
      </c>
      <c r="D125" s="14">
        <f>+'Product 12'!E78</f>
        <v>0</v>
      </c>
      <c r="E125" s="14">
        <f>+'Product 12'!F78</f>
        <v>0</v>
      </c>
      <c r="F125" s="14">
        <f>+'Product 12'!G78</f>
        <v>0</v>
      </c>
      <c r="G125" s="14">
        <f>+'Product 12'!H78</f>
        <v>0</v>
      </c>
      <c r="H125" s="14">
        <f>+'Product 12'!I78</f>
        <v>0</v>
      </c>
      <c r="I125" s="14">
        <f>+'Product 12'!J78</f>
        <v>0</v>
      </c>
      <c r="J125" s="14">
        <f>+'Product 12'!K78</f>
        <v>0</v>
      </c>
      <c r="K125" s="14">
        <f>+'Product 12'!L78</f>
        <v>0</v>
      </c>
      <c r="L125" s="14">
        <f>+'Product 12'!M78</f>
        <v>0</v>
      </c>
      <c r="M125" s="14">
        <f>+'Product 12'!N78</f>
        <v>0</v>
      </c>
      <c r="N125" s="14">
        <f>+'Product 12'!O78</f>
        <v>0</v>
      </c>
      <c r="O125" s="14">
        <f>+'Product 12'!P78</f>
        <v>0</v>
      </c>
      <c r="P125" s="14">
        <f>+'Product 12'!Q78</f>
        <v>0</v>
      </c>
      <c r="Q125" s="14">
        <f>+'Product 12'!R78</f>
        <v>0</v>
      </c>
      <c r="R125" s="14">
        <f>+'Product 12'!S78</f>
        <v>0</v>
      </c>
      <c r="S125" s="14">
        <f>+'Product 12'!T78</f>
        <v>0</v>
      </c>
      <c r="T125" s="14">
        <f>+'Product 12'!U78</f>
        <v>0</v>
      </c>
      <c r="U125" s="14">
        <f>+'Product 12'!V78</f>
        <v>0</v>
      </c>
      <c r="V125" s="14">
        <f>+'Product 12'!W78</f>
        <v>0</v>
      </c>
      <c r="W125" s="14">
        <f>+'Product 12'!X78</f>
        <v>0</v>
      </c>
      <c r="X125" s="14">
        <f>+'Product 12'!Y78</f>
        <v>0</v>
      </c>
      <c r="Y125" s="14">
        <f>+'Product 12'!Z78</f>
        <v>0</v>
      </c>
      <c r="Z125" s="14">
        <f>+'Product 12'!AA78</f>
        <v>0</v>
      </c>
      <c r="AA125" s="14">
        <f>+'Product 12'!AB78</f>
        <v>0</v>
      </c>
      <c r="AB125" s="14">
        <f>+'Product 12'!AC78</f>
        <v>0</v>
      </c>
      <c r="AC125" s="14">
        <f>+'Product 12'!AD78</f>
        <v>0</v>
      </c>
      <c r="AD125" s="14">
        <f>+'Product 12'!AE78</f>
        <v>0</v>
      </c>
      <c r="AE125" s="14">
        <f>+'Product 12'!AF78</f>
        <v>0</v>
      </c>
      <c r="AF125" s="14">
        <f>+'Product 12'!AG78</f>
        <v>0</v>
      </c>
      <c r="AG125" s="14">
        <f>+'Product 12'!AH78</f>
        <v>0</v>
      </c>
      <c r="AH125" s="14">
        <f>+'Product 12'!AI78</f>
        <v>0</v>
      </c>
      <c r="AI125" s="14">
        <f>+'Product 12'!AJ78</f>
        <v>0</v>
      </c>
      <c r="AJ125" s="14">
        <f>+'Product 12'!AK78</f>
        <v>0</v>
      </c>
      <c r="AK125" s="14">
        <f>+'Product 12'!AL78</f>
        <v>0</v>
      </c>
      <c r="AL125" s="14">
        <f>+'Product 12'!AM78</f>
        <v>0</v>
      </c>
      <c r="AM125" s="14">
        <f>+'Product 12'!AN78</f>
        <v>0</v>
      </c>
      <c r="AN125" s="14">
        <f>+'Product 12'!AO78</f>
        <v>0</v>
      </c>
      <c r="AO125" s="14">
        <f>+'Product 12'!AP78</f>
        <v>0</v>
      </c>
      <c r="AP125" s="14">
        <f>+'Product 12'!AQ78</f>
        <v>0</v>
      </c>
      <c r="AQ125" s="14">
        <f>+'Product 12'!AR78</f>
        <v>0</v>
      </c>
      <c r="AR125" s="14">
        <f>+'Product 12'!AS78</f>
        <v>0</v>
      </c>
      <c r="AS125" s="14">
        <f>+'Product 12'!AT78</f>
        <v>0</v>
      </c>
      <c r="AT125" s="14">
        <f>+'Product 12'!AU78</f>
        <v>0</v>
      </c>
      <c r="AU125" s="14">
        <f>+'Product 12'!AV78</f>
        <v>0</v>
      </c>
      <c r="AV125" s="14">
        <f>+'Product 12'!AW78</f>
        <v>0</v>
      </c>
      <c r="AW125" s="14">
        <f>+'Product 12'!AX78</f>
        <v>0</v>
      </c>
      <c r="AX125" s="14">
        <f>+'Product 12'!AY78</f>
        <v>0</v>
      </c>
      <c r="AY125" s="14">
        <f>+'Product 12'!AZ78</f>
        <v>0</v>
      </c>
      <c r="AZ125" s="14">
        <f>+'Product 12'!BA78</f>
        <v>0</v>
      </c>
      <c r="BA125" s="14">
        <f>+'Product 12'!BB78</f>
        <v>0</v>
      </c>
      <c r="BB125" s="14">
        <f>+'Product 12'!BC78</f>
        <v>0</v>
      </c>
    </row>
    <row r="126" spans="1:54" x14ac:dyDescent="0.3">
      <c r="A126" s="3">
        <f>+Voraussetzung!B19</f>
        <v>0</v>
      </c>
      <c r="C126" s="14">
        <f>+'Product 13'!D78</f>
        <v>0</v>
      </c>
      <c r="D126" s="14">
        <f>+'Product 13'!E78</f>
        <v>0</v>
      </c>
      <c r="E126" s="14">
        <f>+'Product 13'!F78</f>
        <v>0</v>
      </c>
      <c r="F126" s="14">
        <f>+'Product 13'!G78</f>
        <v>0</v>
      </c>
      <c r="G126" s="14">
        <f>+'Product 13'!H78</f>
        <v>0</v>
      </c>
      <c r="H126" s="14">
        <f>+'Product 13'!I78</f>
        <v>0</v>
      </c>
      <c r="I126" s="14">
        <f>+'Product 13'!J78</f>
        <v>0</v>
      </c>
      <c r="J126" s="14">
        <f>+'Product 13'!K78</f>
        <v>0</v>
      </c>
      <c r="K126" s="14">
        <f>+'Product 13'!L78</f>
        <v>0</v>
      </c>
      <c r="L126" s="14">
        <f>+'Product 13'!M78</f>
        <v>0</v>
      </c>
      <c r="M126" s="14">
        <f>+'Product 13'!N78</f>
        <v>0</v>
      </c>
      <c r="N126" s="14">
        <f>+'Product 13'!O78</f>
        <v>0</v>
      </c>
      <c r="O126" s="14">
        <f>+'Product 13'!P78</f>
        <v>0</v>
      </c>
      <c r="P126" s="14">
        <f>+'Product 13'!Q78</f>
        <v>0</v>
      </c>
      <c r="Q126" s="14">
        <f>+'Product 13'!R78</f>
        <v>0</v>
      </c>
      <c r="R126" s="14">
        <f>+'Product 13'!S78</f>
        <v>0</v>
      </c>
      <c r="S126" s="14">
        <f>+'Product 13'!T78</f>
        <v>0</v>
      </c>
      <c r="T126" s="14">
        <f>+'Product 13'!U78</f>
        <v>0</v>
      </c>
      <c r="U126" s="14">
        <f>+'Product 13'!V78</f>
        <v>0</v>
      </c>
      <c r="V126" s="14">
        <f>+'Product 13'!W78</f>
        <v>0</v>
      </c>
      <c r="W126" s="14">
        <f>+'Product 13'!X78</f>
        <v>0</v>
      </c>
      <c r="X126" s="14">
        <f>+'Product 13'!Y78</f>
        <v>0</v>
      </c>
      <c r="Y126" s="14">
        <f>+'Product 13'!Z78</f>
        <v>0</v>
      </c>
      <c r="Z126" s="14">
        <f>+'Product 13'!AA78</f>
        <v>0</v>
      </c>
      <c r="AA126" s="14">
        <f>+'Product 13'!AB78</f>
        <v>0</v>
      </c>
      <c r="AB126" s="14">
        <f>+'Product 13'!AC78</f>
        <v>0</v>
      </c>
      <c r="AC126" s="14">
        <f>+'Product 13'!AD78</f>
        <v>0</v>
      </c>
      <c r="AD126" s="14">
        <f>+'Product 13'!AE78</f>
        <v>0</v>
      </c>
      <c r="AE126" s="14">
        <f>+'Product 13'!AF78</f>
        <v>0</v>
      </c>
      <c r="AF126" s="14">
        <f>+'Product 13'!AG78</f>
        <v>0</v>
      </c>
      <c r="AG126" s="14">
        <f>+'Product 13'!AH78</f>
        <v>0</v>
      </c>
      <c r="AH126" s="14">
        <f>+'Product 13'!AI78</f>
        <v>0</v>
      </c>
      <c r="AI126" s="14">
        <f>+'Product 13'!AJ78</f>
        <v>0</v>
      </c>
      <c r="AJ126" s="14">
        <f>+'Product 13'!AK78</f>
        <v>0</v>
      </c>
      <c r="AK126" s="14">
        <f>+'Product 13'!AL78</f>
        <v>0</v>
      </c>
      <c r="AL126" s="14">
        <f>+'Product 13'!AM78</f>
        <v>0</v>
      </c>
      <c r="AM126" s="14">
        <f>+'Product 13'!AN78</f>
        <v>0</v>
      </c>
      <c r="AN126" s="14">
        <f>+'Product 13'!AO78</f>
        <v>0</v>
      </c>
      <c r="AO126" s="14">
        <f>+'Product 13'!AP78</f>
        <v>0</v>
      </c>
      <c r="AP126" s="14">
        <f>+'Product 13'!AQ78</f>
        <v>0</v>
      </c>
      <c r="AQ126" s="14">
        <f>+'Product 13'!AR78</f>
        <v>0</v>
      </c>
      <c r="AR126" s="14">
        <f>+'Product 13'!AS78</f>
        <v>0</v>
      </c>
      <c r="AS126" s="14">
        <f>+'Product 13'!AT78</f>
        <v>0</v>
      </c>
      <c r="AT126" s="14">
        <f>+'Product 13'!AU78</f>
        <v>0</v>
      </c>
      <c r="AU126" s="14">
        <f>+'Product 13'!AV78</f>
        <v>0</v>
      </c>
      <c r="AV126" s="14">
        <f>+'Product 13'!AW78</f>
        <v>0</v>
      </c>
      <c r="AW126" s="14">
        <f>+'Product 13'!AX78</f>
        <v>0</v>
      </c>
      <c r="AX126" s="14">
        <f>+'Product 13'!AY78</f>
        <v>0</v>
      </c>
      <c r="AY126" s="14">
        <f>+'Product 13'!AZ78</f>
        <v>0</v>
      </c>
      <c r="AZ126" s="14">
        <f>+'Product 13'!BA78</f>
        <v>0</v>
      </c>
      <c r="BA126" s="14">
        <f>+'Product 13'!BB78</f>
        <v>0</v>
      </c>
      <c r="BB126" s="14">
        <f>+'Product 13'!BC78</f>
        <v>0</v>
      </c>
    </row>
    <row r="127" spans="1:54" x14ac:dyDescent="0.3">
      <c r="A127" s="3">
        <f>+Voraussetzung!B20</f>
        <v>0</v>
      </c>
      <c r="C127" s="14">
        <f>+'Product 14'!D78</f>
        <v>0</v>
      </c>
      <c r="D127" s="14">
        <f>+'Product 14'!E78</f>
        <v>0</v>
      </c>
      <c r="E127" s="14">
        <f>+'Product 14'!F78</f>
        <v>0</v>
      </c>
      <c r="F127" s="14">
        <f>+'Product 14'!G78</f>
        <v>0</v>
      </c>
      <c r="G127" s="14">
        <f>+'Product 14'!H78</f>
        <v>0</v>
      </c>
      <c r="H127" s="14">
        <f>+'Product 14'!I78</f>
        <v>0</v>
      </c>
      <c r="I127" s="14">
        <f>+'Product 14'!J78</f>
        <v>0</v>
      </c>
      <c r="J127" s="14">
        <f>+'Product 14'!K78</f>
        <v>0</v>
      </c>
      <c r="K127" s="14">
        <f>+'Product 14'!L78</f>
        <v>0</v>
      </c>
      <c r="L127" s="14">
        <f>+'Product 14'!M78</f>
        <v>0</v>
      </c>
      <c r="M127" s="14">
        <f>+'Product 14'!N78</f>
        <v>0</v>
      </c>
      <c r="N127" s="14">
        <f>+'Product 14'!O78</f>
        <v>0</v>
      </c>
      <c r="O127" s="14">
        <f>+'Product 14'!P78</f>
        <v>0</v>
      </c>
      <c r="P127" s="14">
        <f>+'Product 14'!Q78</f>
        <v>0</v>
      </c>
      <c r="Q127" s="14">
        <f>+'Product 14'!R78</f>
        <v>0</v>
      </c>
      <c r="R127" s="14">
        <f>+'Product 14'!S78</f>
        <v>0</v>
      </c>
      <c r="S127" s="14">
        <f>+'Product 14'!T78</f>
        <v>0</v>
      </c>
      <c r="T127" s="14">
        <f>+'Product 14'!U78</f>
        <v>0</v>
      </c>
      <c r="U127" s="14">
        <f>+'Product 14'!V78</f>
        <v>0</v>
      </c>
      <c r="V127" s="14">
        <f>+'Product 14'!W78</f>
        <v>0</v>
      </c>
      <c r="W127" s="14">
        <f>+'Product 14'!X78</f>
        <v>0</v>
      </c>
      <c r="X127" s="14">
        <f>+'Product 14'!Y78</f>
        <v>0</v>
      </c>
      <c r="Y127" s="14">
        <f>+'Product 14'!Z78</f>
        <v>0</v>
      </c>
      <c r="Z127" s="14">
        <f>+'Product 14'!AA78</f>
        <v>0</v>
      </c>
      <c r="AA127" s="14">
        <f>+'Product 14'!AB78</f>
        <v>0</v>
      </c>
      <c r="AB127" s="14">
        <f>+'Product 14'!AC78</f>
        <v>0</v>
      </c>
      <c r="AC127" s="14">
        <f>+'Product 14'!AD78</f>
        <v>0</v>
      </c>
      <c r="AD127" s="14">
        <f>+'Product 14'!AE78</f>
        <v>0</v>
      </c>
      <c r="AE127" s="14">
        <f>+'Product 14'!AF78</f>
        <v>0</v>
      </c>
      <c r="AF127" s="14">
        <f>+'Product 14'!AG78</f>
        <v>0</v>
      </c>
      <c r="AG127" s="14">
        <f>+'Product 14'!AH78</f>
        <v>0</v>
      </c>
      <c r="AH127" s="14">
        <f>+'Product 14'!AI78</f>
        <v>0</v>
      </c>
      <c r="AI127" s="14">
        <f>+'Product 14'!AJ78</f>
        <v>0</v>
      </c>
      <c r="AJ127" s="14">
        <f>+'Product 14'!AK78</f>
        <v>0</v>
      </c>
      <c r="AK127" s="14">
        <f>+'Product 14'!AL78</f>
        <v>0</v>
      </c>
      <c r="AL127" s="14">
        <f>+'Product 14'!AM78</f>
        <v>0</v>
      </c>
      <c r="AM127" s="14">
        <f>+'Product 14'!AN78</f>
        <v>0</v>
      </c>
      <c r="AN127" s="14">
        <f>+'Product 14'!AO78</f>
        <v>0</v>
      </c>
      <c r="AO127" s="14">
        <f>+'Product 14'!AP78</f>
        <v>0</v>
      </c>
      <c r="AP127" s="14">
        <f>+'Product 14'!AQ78</f>
        <v>0</v>
      </c>
      <c r="AQ127" s="14">
        <f>+'Product 14'!AR78</f>
        <v>0</v>
      </c>
      <c r="AR127" s="14">
        <f>+'Product 14'!AS78</f>
        <v>0</v>
      </c>
      <c r="AS127" s="14">
        <f>+'Product 14'!AT78</f>
        <v>0</v>
      </c>
      <c r="AT127" s="14">
        <f>+'Product 14'!AU78</f>
        <v>0</v>
      </c>
      <c r="AU127" s="14">
        <f>+'Product 14'!AV78</f>
        <v>0</v>
      </c>
      <c r="AV127" s="14">
        <f>+'Product 14'!AW78</f>
        <v>0</v>
      </c>
      <c r="AW127" s="14">
        <f>+'Product 14'!AX78</f>
        <v>0</v>
      </c>
      <c r="AX127" s="14">
        <f>+'Product 14'!AY78</f>
        <v>0</v>
      </c>
      <c r="AY127" s="14">
        <f>+'Product 14'!AZ78</f>
        <v>0</v>
      </c>
      <c r="AZ127" s="14">
        <f>+'Product 14'!BA78</f>
        <v>0</v>
      </c>
      <c r="BA127" s="14">
        <f>+'Product 14'!BB78</f>
        <v>0</v>
      </c>
      <c r="BB127" s="14">
        <f>+'Product 14'!BC78</f>
        <v>0</v>
      </c>
    </row>
    <row r="128" spans="1:54" x14ac:dyDescent="0.3">
      <c r="A128" s="3">
        <f>+Voraussetzung!B21</f>
        <v>0</v>
      </c>
      <c r="C128" s="14">
        <f>+'Product 15'!D78</f>
        <v>0</v>
      </c>
      <c r="D128" s="14">
        <f>+'Product 15'!E78</f>
        <v>0</v>
      </c>
      <c r="E128" s="14">
        <f>+'Product 15'!F78</f>
        <v>0</v>
      </c>
      <c r="F128" s="14">
        <f>+'Product 15'!G78</f>
        <v>0</v>
      </c>
      <c r="G128" s="14">
        <f>+'Product 15'!H78</f>
        <v>0</v>
      </c>
      <c r="H128" s="14">
        <f>+'Product 15'!I78</f>
        <v>0</v>
      </c>
      <c r="I128" s="14">
        <f>+'Product 15'!J78</f>
        <v>0</v>
      </c>
      <c r="J128" s="14">
        <f>+'Product 15'!K78</f>
        <v>0</v>
      </c>
      <c r="K128" s="14">
        <f>+'Product 15'!L78</f>
        <v>0</v>
      </c>
      <c r="L128" s="14">
        <f>+'Product 15'!M78</f>
        <v>0</v>
      </c>
      <c r="M128" s="14">
        <f>+'Product 15'!N78</f>
        <v>0</v>
      </c>
      <c r="N128" s="14">
        <f>+'Product 15'!O78</f>
        <v>0</v>
      </c>
      <c r="O128" s="14">
        <f>+'Product 15'!P78</f>
        <v>0</v>
      </c>
      <c r="P128" s="14">
        <f>+'Product 15'!Q78</f>
        <v>0</v>
      </c>
      <c r="Q128" s="14">
        <f>+'Product 15'!R78</f>
        <v>0</v>
      </c>
      <c r="R128" s="14">
        <f>+'Product 15'!S78</f>
        <v>0</v>
      </c>
      <c r="S128" s="14">
        <f>+'Product 15'!T78</f>
        <v>0</v>
      </c>
      <c r="T128" s="14">
        <f>+'Product 15'!U78</f>
        <v>0</v>
      </c>
      <c r="U128" s="14">
        <f>+'Product 15'!V78</f>
        <v>0</v>
      </c>
      <c r="V128" s="14">
        <f>+'Product 15'!W78</f>
        <v>0</v>
      </c>
      <c r="W128" s="14">
        <f>+'Product 15'!X78</f>
        <v>0</v>
      </c>
      <c r="X128" s="14">
        <f>+'Product 15'!Y78</f>
        <v>0</v>
      </c>
      <c r="Y128" s="14">
        <f>+'Product 15'!Z78</f>
        <v>0</v>
      </c>
      <c r="Z128" s="14">
        <f>+'Product 15'!AA78</f>
        <v>0</v>
      </c>
      <c r="AA128" s="14">
        <f>+'Product 15'!AB78</f>
        <v>0</v>
      </c>
      <c r="AB128" s="14">
        <f>+'Product 15'!AC78</f>
        <v>0</v>
      </c>
      <c r="AC128" s="14">
        <f>+'Product 15'!AD78</f>
        <v>0</v>
      </c>
      <c r="AD128" s="14">
        <f>+'Product 15'!AE78</f>
        <v>0</v>
      </c>
      <c r="AE128" s="14">
        <f>+'Product 15'!AF78</f>
        <v>0</v>
      </c>
      <c r="AF128" s="14">
        <f>+'Product 15'!AG78</f>
        <v>0</v>
      </c>
      <c r="AG128" s="14">
        <f>+'Product 15'!AH78</f>
        <v>0</v>
      </c>
      <c r="AH128" s="14">
        <f>+'Product 15'!AI78</f>
        <v>0</v>
      </c>
      <c r="AI128" s="14">
        <f>+'Product 15'!AJ78</f>
        <v>0</v>
      </c>
      <c r="AJ128" s="14">
        <f>+'Product 15'!AK78</f>
        <v>0</v>
      </c>
      <c r="AK128" s="14">
        <f>+'Product 15'!AL78</f>
        <v>0</v>
      </c>
      <c r="AL128" s="14">
        <f>+'Product 15'!AM78</f>
        <v>0</v>
      </c>
      <c r="AM128" s="14">
        <f>+'Product 15'!AN78</f>
        <v>0</v>
      </c>
      <c r="AN128" s="14">
        <f>+'Product 15'!AO78</f>
        <v>0</v>
      </c>
      <c r="AO128" s="14">
        <f>+'Product 15'!AP78</f>
        <v>0</v>
      </c>
      <c r="AP128" s="14">
        <f>+'Product 15'!AQ78</f>
        <v>0</v>
      </c>
      <c r="AQ128" s="14">
        <f>+'Product 15'!AR78</f>
        <v>0</v>
      </c>
      <c r="AR128" s="14">
        <f>+'Product 15'!AS78</f>
        <v>0</v>
      </c>
      <c r="AS128" s="14">
        <f>+'Product 15'!AT78</f>
        <v>0</v>
      </c>
      <c r="AT128" s="14">
        <f>+'Product 15'!AU78</f>
        <v>0</v>
      </c>
      <c r="AU128" s="14">
        <f>+'Product 15'!AV78</f>
        <v>0</v>
      </c>
      <c r="AV128" s="14">
        <f>+'Product 15'!AW78</f>
        <v>0</v>
      </c>
      <c r="AW128" s="14">
        <f>+'Product 15'!AX78</f>
        <v>0</v>
      </c>
      <c r="AX128" s="14">
        <f>+'Product 15'!AY78</f>
        <v>0</v>
      </c>
      <c r="AY128" s="14">
        <f>+'Product 15'!AZ78</f>
        <v>0</v>
      </c>
      <c r="AZ128" s="14">
        <f>+'Product 15'!BA78</f>
        <v>0</v>
      </c>
      <c r="BA128" s="14">
        <f>+'Product 15'!BB78</f>
        <v>0</v>
      </c>
      <c r="BB128" s="14">
        <f>+'Product 15'!BC78</f>
        <v>0</v>
      </c>
    </row>
    <row r="129" spans="1:54" x14ac:dyDescent="0.3">
      <c r="A129" s="3">
        <f>+Voraussetzung!B22</f>
        <v>0</v>
      </c>
      <c r="C129" s="14">
        <f>+'Product 16'!D78</f>
        <v>0</v>
      </c>
      <c r="D129" s="14">
        <f>+'Product 16'!E78</f>
        <v>0</v>
      </c>
      <c r="E129" s="14">
        <f>+'Product 16'!F78</f>
        <v>0</v>
      </c>
      <c r="F129" s="14">
        <f>+'Product 16'!G78</f>
        <v>0</v>
      </c>
      <c r="G129" s="14">
        <f>+'Product 16'!H78</f>
        <v>0</v>
      </c>
      <c r="H129" s="14">
        <f>+'Product 16'!I78</f>
        <v>0</v>
      </c>
      <c r="I129" s="14">
        <f>+'Product 16'!J78</f>
        <v>0</v>
      </c>
      <c r="J129" s="14">
        <f>+'Product 16'!K78</f>
        <v>0</v>
      </c>
      <c r="K129" s="14">
        <f>+'Product 16'!L78</f>
        <v>0</v>
      </c>
      <c r="L129" s="14">
        <f>+'Product 16'!M78</f>
        <v>0</v>
      </c>
      <c r="M129" s="14">
        <f>+'Product 16'!N78</f>
        <v>0</v>
      </c>
      <c r="N129" s="14">
        <f>+'Product 16'!O78</f>
        <v>0</v>
      </c>
      <c r="O129" s="14">
        <f>+'Product 16'!P78</f>
        <v>0</v>
      </c>
      <c r="P129" s="14">
        <f>+'Product 16'!Q78</f>
        <v>0</v>
      </c>
      <c r="Q129" s="14">
        <f>+'Product 16'!R78</f>
        <v>0</v>
      </c>
      <c r="R129" s="14">
        <f>+'Product 16'!S78</f>
        <v>0</v>
      </c>
      <c r="S129" s="14">
        <f>+'Product 16'!T78</f>
        <v>0</v>
      </c>
      <c r="T129" s="14">
        <f>+'Product 16'!U78</f>
        <v>0</v>
      </c>
      <c r="U129" s="14">
        <f>+'Product 16'!V78</f>
        <v>0</v>
      </c>
      <c r="V129" s="14">
        <f>+'Product 16'!W78</f>
        <v>0</v>
      </c>
      <c r="W129" s="14">
        <f>+'Product 16'!X78</f>
        <v>0</v>
      </c>
      <c r="X129" s="14">
        <f>+'Product 16'!Y78</f>
        <v>0</v>
      </c>
      <c r="Y129" s="14">
        <f>+'Product 16'!Z78</f>
        <v>0</v>
      </c>
      <c r="Z129" s="14">
        <f>+'Product 16'!AA78</f>
        <v>0</v>
      </c>
      <c r="AA129" s="14">
        <f>+'Product 16'!AB78</f>
        <v>0</v>
      </c>
      <c r="AB129" s="14">
        <f>+'Product 16'!AC78</f>
        <v>0</v>
      </c>
      <c r="AC129" s="14">
        <f>+'Product 16'!AD78</f>
        <v>0</v>
      </c>
      <c r="AD129" s="14">
        <f>+'Product 16'!AE78</f>
        <v>0</v>
      </c>
      <c r="AE129" s="14">
        <f>+'Product 16'!AF78</f>
        <v>0</v>
      </c>
      <c r="AF129" s="14">
        <f>+'Product 16'!AG78</f>
        <v>0</v>
      </c>
      <c r="AG129" s="14">
        <f>+'Product 16'!AH78</f>
        <v>0</v>
      </c>
      <c r="AH129" s="14">
        <f>+'Product 16'!AI78</f>
        <v>0</v>
      </c>
      <c r="AI129" s="14">
        <f>+'Product 16'!AJ78</f>
        <v>0</v>
      </c>
      <c r="AJ129" s="14">
        <f>+'Product 16'!AK78</f>
        <v>0</v>
      </c>
      <c r="AK129" s="14">
        <f>+'Product 16'!AL78</f>
        <v>0</v>
      </c>
      <c r="AL129" s="14">
        <f>+'Product 16'!AM78</f>
        <v>0</v>
      </c>
      <c r="AM129" s="14">
        <f>+'Product 16'!AN78</f>
        <v>0</v>
      </c>
      <c r="AN129" s="14">
        <f>+'Product 16'!AO78</f>
        <v>0</v>
      </c>
      <c r="AO129" s="14">
        <f>+'Product 16'!AP78</f>
        <v>0</v>
      </c>
      <c r="AP129" s="14">
        <f>+'Product 16'!AQ78</f>
        <v>0</v>
      </c>
      <c r="AQ129" s="14">
        <f>+'Product 16'!AR78</f>
        <v>0</v>
      </c>
      <c r="AR129" s="14">
        <f>+'Product 16'!AS78</f>
        <v>0</v>
      </c>
      <c r="AS129" s="14">
        <f>+'Product 16'!AT78</f>
        <v>0</v>
      </c>
      <c r="AT129" s="14">
        <f>+'Product 16'!AU78</f>
        <v>0</v>
      </c>
      <c r="AU129" s="14">
        <f>+'Product 16'!AV78</f>
        <v>0</v>
      </c>
      <c r="AV129" s="14">
        <f>+'Product 16'!AW78</f>
        <v>0</v>
      </c>
      <c r="AW129" s="14">
        <f>+'Product 16'!AX78</f>
        <v>0</v>
      </c>
      <c r="AX129" s="14">
        <f>+'Product 16'!AY78</f>
        <v>0</v>
      </c>
      <c r="AY129" s="14">
        <f>+'Product 16'!AZ78</f>
        <v>0</v>
      </c>
      <c r="AZ129" s="14">
        <f>+'Product 16'!BA78</f>
        <v>0</v>
      </c>
      <c r="BA129" s="14">
        <f>+'Product 16'!BB78</f>
        <v>0</v>
      </c>
      <c r="BB129" s="14">
        <f>+'Product 16'!BC78</f>
        <v>0</v>
      </c>
    </row>
    <row r="130" spans="1:54" x14ac:dyDescent="0.3">
      <c r="A130" s="3">
        <f>+Voraussetzung!B23</f>
        <v>0</v>
      </c>
      <c r="C130" s="14">
        <f>+'Product 17'!D78</f>
        <v>0</v>
      </c>
      <c r="D130" s="14">
        <f>+'Product 17'!E78</f>
        <v>0</v>
      </c>
      <c r="E130" s="14">
        <f>+'Product 17'!F78</f>
        <v>0</v>
      </c>
      <c r="F130" s="14">
        <f>+'Product 17'!G78</f>
        <v>0</v>
      </c>
      <c r="G130" s="14">
        <f>+'Product 17'!H78</f>
        <v>0</v>
      </c>
      <c r="H130" s="14">
        <f>+'Product 17'!I78</f>
        <v>0</v>
      </c>
      <c r="I130" s="14">
        <f>+'Product 17'!J78</f>
        <v>0</v>
      </c>
      <c r="J130" s="14">
        <f>+'Product 17'!K78</f>
        <v>0</v>
      </c>
      <c r="K130" s="14">
        <f>+'Product 17'!L78</f>
        <v>0</v>
      </c>
      <c r="L130" s="14">
        <f>+'Product 17'!M78</f>
        <v>0</v>
      </c>
      <c r="M130" s="14">
        <f>+'Product 17'!N78</f>
        <v>0</v>
      </c>
      <c r="N130" s="14">
        <f>+'Product 17'!O78</f>
        <v>0</v>
      </c>
      <c r="O130" s="14">
        <f>+'Product 17'!P78</f>
        <v>0</v>
      </c>
      <c r="P130" s="14">
        <f>+'Product 17'!Q78</f>
        <v>0</v>
      </c>
      <c r="Q130" s="14">
        <f>+'Product 17'!R78</f>
        <v>0</v>
      </c>
      <c r="R130" s="14">
        <f>+'Product 17'!S78</f>
        <v>0</v>
      </c>
      <c r="S130" s="14">
        <f>+'Product 17'!T78</f>
        <v>0</v>
      </c>
      <c r="T130" s="14">
        <f>+'Product 17'!U78</f>
        <v>0</v>
      </c>
      <c r="U130" s="14">
        <f>+'Product 17'!V78</f>
        <v>0</v>
      </c>
      <c r="V130" s="14">
        <f>+'Product 17'!W78</f>
        <v>0</v>
      </c>
      <c r="W130" s="14">
        <f>+'Product 17'!X78</f>
        <v>0</v>
      </c>
      <c r="X130" s="14">
        <f>+'Product 17'!Y78</f>
        <v>0</v>
      </c>
      <c r="Y130" s="14">
        <f>+'Product 17'!Z78</f>
        <v>0</v>
      </c>
      <c r="Z130" s="14">
        <f>+'Product 17'!AA78</f>
        <v>0</v>
      </c>
      <c r="AA130" s="14">
        <f>+'Product 17'!AB78</f>
        <v>0</v>
      </c>
      <c r="AB130" s="14">
        <f>+'Product 17'!AC78</f>
        <v>0</v>
      </c>
      <c r="AC130" s="14">
        <f>+'Product 17'!AD78</f>
        <v>0</v>
      </c>
      <c r="AD130" s="14">
        <f>+'Product 17'!AE78</f>
        <v>0</v>
      </c>
      <c r="AE130" s="14">
        <f>+'Product 17'!AF78</f>
        <v>0</v>
      </c>
      <c r="AF130" s="14">
        <f>+'Product 17'!AG78</f>
        <v>0</v>
      </c>
      <c r="AG130" s="14">
        <f>+'Product 17'!AH78</f>
        <v>0</v>
      </c>
      <c r="AH130" s="14">
        <f>+'Product 17'!AI78</f>
        <v>0</v>
      </c>
      <c r="AI130" s="14">
        <f>+'Product 17'!AJ78</f>
        <v>0</v>
      </c>
      <c r="AJ130" s="14">
        <f>+'Product 17'!AK78</f>
        <v>0</v>
      </c>
      <c r="AK130" s="14">
        <f>+'Product 17'!AL78</f>
        <v>0</v>
      </c>
      <c r="AL130" s="14">
        <f>+'Product 17'!AM78</f>
        <v>0</v>
      </c>
      <c r="AM130" s="14">
        <f>+'Product 17'!AN78</f>
        <v>0</v>
      </c>
      <c r="AN130" s="14">
        <f>+'Product 17'!AO78</f>
        <v>0</v>
      </c>
      <c r="AO130" s="14">
        <f>+'Product 17'!AP78</f>
        <v>0</v>
      </c>
      <c r="AP130" s="14">
        <f>+'Product 17'!AQ78</f>
        <v>0</v>
      </c>
      <c r="AQ130" s="14">
        <f>+'Product 17'!AR78</f>
        <v>0</v>
      </c>
      <c r="AR130" s="14">
        <f>+'Product 17'!AS78</f>
        <v>0</v>
      </c>
      <c r="AS130" s="14">
        <f>+'Product 17'!AT78</f>
        <v>0</v>
      </c>
      <c r="AT130" s="14">
        <f>+'Product 17'!AU78</f>
        <v>0</v>
      </c>
      <c r="AU130" s="14">
        <f>+'Product 17'!AV78</f>
        <v>0</v>
      </c>
      <c r="AV130" s="14">
        <f>+'Product 17'!AW78</f>
        <v>0</v>
      </c>
      <c r="AW130" s="14">
        <f>+'Product 17'!AX78</f>
        <v>0</v>
      </c>
      <c r="AX130" s="14">
        <f>+'Product 17'!AY78</f>
        <v>0</v>
      </c>
      <c r="AY130" s="14">
        <f>+'Product 17'!AZ78</f>
        <v>0</v>
      </c>
      <c r="AZ130" s="14">
        <f>+'Product 17'!BA78</f>
        <v>0</v>
      </c>
      <c r="BA130" s="14">
        <f>+'Product 17'!BB78</f>
        <v>0</v>
      </c>
      <c r="BB130" s="14">
        <f>+'Product 17'!BC78</f>
        <v>0</v>
      </c>
    </row>
    <row r="131" spans="1:54" x14ac:dyDescent="0.3">
      <c r="A131" s="3">
        <f>+Voraussetzung!B24</f>
        <v>0</v>
      </c>
      <c r="C131" s="14">
        <f>+'Product 18'!D78</f>
        <v>0</v>
      </c>
      <c r="D131" s="14">
        <f>+'Product 18'!E78</f>
        <v>0</v>
      </c>
      <c r="E131" s="14">
        <f>+'Product 18'!F78</f>
        <v>0</v>
      </c>
      <c r="F131" s="14">
        <f>+'Product 18'!G78</f>
        <v>0</v>
      </c>
      <c r="G131" s="14">
        <f>+'Product 18'!H78</f>
        <v>0</v>
      </c>
      <c r="H131" s="14">
        <f>+'Product 18'!I78</f>
        <v>0</v>
      </c>
      <c r="I131" s="14">
        <f>+'Product 18'!J78</f>
        <v>0</v>
      </c>
      <c r="J131" s="14">
        <f>+'Product 18'!K78</f>
        <v>0</v>
      </c>
      <c r="K131" s="14">
        <f>+'Product 18'!L78</f>
        <v>0</v>
      </c>
      <c r="L131" s="14">
        <f>+'Product 18'!M78</f>
        <v>0</v>
      </c>
      <c r="M131" s="14">
        <f>+'Product 18'!N78</f>
        <v>0</v>
      </c>
      <c r="N131" s="14">
        <f>+'Product 18'!O78</f>
        <v>0</v>
      </c>
      <c r="O131" s="14">
        <f>+'Product 18'!P78</f>
        <v>0</v>
      </c>
      <c r="P131" s="14">
        <f>+'Product 18'!Q78</f>
        <v>0</v>
      </c>
      <c r="Q131" s="14">
        <f>+'Product 18'!R78</f>
        <v>0</v>
      </c>
      <c r="R131" s="14">
        <f>+'Product 18'!S78</f>
        <v>0</v>
      </c>
      <c r="S131" s="14">
        <f>+'Product 18'!T78</f>
        <v>0</v>
      </c>
      <c r="T131" s="14">
        <f>+'Product 18'!U78</f>
        <v>0</v>
      </c>
      <c r="U131" s="14">
        <f>+'Product 18'!V78</f>
        <v>0</v>
      </c>
      <c r="V131" s="14">
        <f>+'Product 18'!W78</f>
        <v>0</v>
      </c>
      <c r="W131" s="14">
        <f>+'Product 18'!X78</f>
        <v>0</v>
      </c>
      <c r="X131" s="14">
        <f>+'Product 18'!Y78</f>
        <v>0</v>
      </c>
      <c r="Y131" s="14">
        <f>+'Product 18'!Z78</f>
        <v>0</v>
      </c>
      <c r="Z131" s="14">
        <f>+'Product 18'!AA78</f>
        <v>0</v>
      </c>
      <c r="AA131" s="14">
        <f>+'Product 18'!AB78</f>
        <v>0</v>
      </c>
      <c r="AB131" s="14">
        <f>+'Product 18'!AC78</f>
        <v>0</v>
      </c>
      <c r="AC131" s="14">
        <f>+'Product 18'!AD78</f>
        <v>0</v>
      </c>
      <c r="AD131" s="14">
        <f>+'Product 18'!AE78</f>
        <v>0</v>
      </c>
      <c r="AE131" s="14">
        <f>+'Product 18'!AF78</f>
        <v>0</v>
      </c>
      <c r="AF131" s="14">
        <f>+'Product 18'!AG78</f>
        <v>0</v>
      </c>
      <c r="AG131" s="14">
        <f>+'Product 18'!AH78</f>
        <v>0</v>
      </c>
      <c r="AH131" s="14">
        <f>+'Product 18'!AI78</f>
        <v>0</v>
      </c>
      <c r="AI131" s="14">
        <f>+'Product 18'!AJ78</f>
        <v>0</v>
      </c>
      <c r="AJ131" s="14">
        <f>+'Product 18'!AK78</f>
        <v>0</v>
      </c>
      <c r="AK131" s="14">
        <f>+'Product 18'!AL78</f>
        <v>0</v>
      </c>
      <c r="AL131" s="14">
        <f>+'Product 18'!AM78</f>
        <v>0</v>
      </c>
      <c r="AM131" s="14">
        <f>+'Product 18'!AN78</f>
        <v>0</v>
      </c>
      <c r="AN131" s="14">
        <f>+'Product 18'!AO78</f>
        <v>0</v>
      </c>
      <c r="AO131" s="14">
        <f>+'Product 18'!AP78</f>
        <v>0</v>
      </c>
      <c r="AP131" s="14">
        <f>+'Product 18'!AQ78</f>
        <v>0</v>
      </c>
      <c r="AQ131" s="14">
        <f>+'Product 18'!AR78</f>
        <v>0</v>
      </c>
      <c r="AR131" s="14">
        <f>+'Product 18'!AS78</f>
        <v>0</v>
      </c>
      <c r="AS131" s="14">
        <f>+'Product 18'!AT78</f>
        <v>0</v>
      </c>
      <c r="AT131" s="14">
        <f>+'Product 18'!AU78</f>
        <v>0</v>
      </c>
      <c r="AU131" s="14">
        <f>+'Product 18'!AV78</f>
        <v>0</v>
      </c>
      <c r="AV131" s="14">
        <f>+'Product 18'!AW78</f>
        <v>0</v>
      </c>
      <c r="AW131" s="14">
        <f>+'Product 18'!AX78</f>
        <v>0</v>
      </c>
      <c r="AX131" s="14">
        <f>+'Product 18'!AY78</f>
        <v>0</v>
      </c>
      <c r="AY131" s="14">
        <f>+'Product 18'!AZ78</f>
        <v>0</v>
      </c>
      <c r="AZ131" s="14">
        <f>+'Product 18'!BA78</f>
        <v>0</v>
      </c>
      <c r="BA131" s="14">
        <f>+'Product 18'!BB78</f>
        <v>0</v>
      </c>
      <c r="BB131" s="14">
        <f>+'Product 18'!BC78</f>
        <v>0</v>
      </c>
    </row>
    <row r="132" spans="1:54" x14ac:dyDescent="0.3">
      <c r="A132" s="3">
        <f>+Voraussetzung!B25</f>
        <v>0</v>
      </c>
      <c r="C132" s="14">
        <f>+'Product 19'!D78</f>
        <v>0</v>
      </c>
      <c r="D132" s="14">
        <f>+'Product 19'!E78</f>
        <v>0</v>
      </c>
      <c r="E132" s="14">
        <f>+'Product 19'!F78</f>
        <v>0</v>
      </c>
      <c r="F132" s="14">
        <f>+'Product 19'!G78</f>
        <v>0</v>
      </c>
      <c r="G132" s="14">
        <f>+'Product 19'!H78</f>
        <v>0</v>
      </c>
      <c r="H132" s="14">
        <f>+'Product 19'!I78</f>
        <v>0</v>
      </c>
      <c r="I132" s="14">
        <f>+'Product 19'!J78</f>
        <v>0</v>
      </c>
      <c r="J132" s="14">
        <f>+'Product 19'!K78</f>
        <v>0</v>
      </c>
      <c r="K132" s="14">
        <f>+'Product 19'!L78</f>
        <v>0</v>
      </c>
      <c r="L132" s="14">
        <f>+'Product 19'!M78</f>
        <v>0</v>
      </c>
      <c r="M132" s="14">
        <f>+'Product 19'!N78</f>
        <v>0</v>
      </c>
      <c r="N132" s="14">
        <f>+'Product 19'!O78</f>
        <v>0</v>
      </c>
      <c r="O132" s="14">
        <f>+'Product 19'!P78</f>
        <v>0</v>
      </c>
      <c r="P132" s="14">
        <f>+'Product 19'!Q78</f>
        <v>0</v>
      </c>
      <c r="Q132" s="14">
        <f>+'Product 19'!R78</f>
        <v>0</v>
      </c>
      <c r="R132" s="14">
        <f>+'Product 19'!S78</f>
        <v>0</v>
      </c>
      <c r="S132" s="14">
        <f>+'Product 19'!T78</f>
        <v>0</v>
      </c>
      <c r="T132" s="14">
        <f>+'Product 19'!U78</f>
        <v>0</v>
      </c>
      <c r="U132" s="14">
        <f>+'Product 19'!V78</f>
        <v>0</v>
      </c>
      <c r="V132" s="14">
        <f>+'Product 19'!W78</f>
        <v>0</v>
      </c>
      <c r="W132" s="14">
        <f>+'Product 19'!X78</f>
        <v>0</v>
      </c>
      <c r="X132" s="14">
        <f>+'Product 19'!Y78</f>
        <v>0</v>
      </c>
      <c r="Y132" s="14">
        <f>+'Product 19'!Z78</f>
        <v>0</v>
      </c>
      <c r="Z132" s="14">
        <f>+'Product 19'!AA78</f>
        <v>0</v>
      </c>
      <c r="AA132" s="14">
        <f>+'Product 19'!AB78</f>
        <v>0</v>
      </c>
      <c r="AB132" s="14">
        <f>+'Product 19'!AC78</f>
        <v>0</v>
      </c>
      <c r="AC132" s="14">
        <f>+'Product 19'!AD78</f>
        <v>0</v>
      </c>
      <c r="AD132" s="14">
        <f>+'Product 19'!AE78</f>
        <v>0</v>
      </c>
      <c r="AE132" s="14">
        <f>+'Product 19'!AF78</f>
        <v>0</v>
      </c>
      <c r="AF132" s="14">
        <f>+'Product 19'!AG78</f>
        <v>0</v>
      </c>
      <c r="AG132" s="14">
        <f>+'Product 19'!AH78</f>
        <v>0</v>
      </c>
      <c r="AH132" s="14">
        <f>+'Product 19'!AI78</f>
        <v>0</v>
      </c>
      <c r="AI132" s="14">
        <f>+'Product 19'!AJ78</f>
        <v>0</v>
      </c>
      <c r="AJ132" s="14">
        <f>+'Product 19'!AK78</f>
        <v>0</v>
      </c>
      <c r="AK132" s="14">
        <f>+'Product 19'!AL78</f>
        <v>0</v>
      </c>
      <c r="AL132" s="14">
        <f>+'Product 19'!AM78</f>
        <v>0</v>
      </c>
      <c r="AM132" s="14">
        <f>+'Product 19'!AN78</f>
        <v>0</v>
      </c>
      <c r="AN132" s="14">
        <f>+'Product 19'!AO78</f>
        <v>0</v>
      </c>
      <c r="AO132" s="14">
        <f>+'Product 19'!AP78</f>
        <v>0</v>
      </c>
      <c r="AP132" s="14">
        <f>+'Product 19'!AQ78</f>
        <v>0</v>
      </c>
      <c r="AQ132" s="14">
        <f>+'Product 19'!AR78</f>
        <v>0</v>
      </c>
      <c r="AR132" s="14">
        <f>+'Product 19'!AS78</f>
        <v>0</v>
      </c>
      <c r="AS132" s="14">
        <f>+'Product 19'!AT78</f>
        <v>0</v>
      </c>
      <c r="AT132" s="14">
        <f>+'Product 19'!AU78</f>
        <v>0</v>
      </c>
      <c r="AU132" s="14">
        <f>+'Product 19'!AV78</f>
        <v>0</v>
      </c>
      <c r="AV132" s="14">
        <f>+'Product 19'!AW78</f>
        <v>0</v>
      </c>
      <c r="AW132" s="14">
        <f>+'Product 19'!AX78</f>
        <v>0</v>
      </c>
      <c r="AX132" s="14">
        <f>+'Product 19'!AY78</f>
        <v>0</v>
      </c>
      <c r="AY132" s="14">
        <f>+'Product 19'!AZ78</f>
        <v>0</v>
      </c>
      <c r="AZ132" s="14">
        <f>+'Product 19'!BA78</f>
        <v>0</v>
      </c>
      <c r="BA132" s="14">
        <f>+'Product 19'!BB78</f>
        <v>0</v>
      </c>
      <c r="BB132" s="14">
        <f>+'Product 19'!BC78</f>
        <v>0</v>
      </c>
    </row>
    <row r="133" spans="1:54" x14ac:dyDescent="0.3">
      <c r="A133" s="3">
        <f>+Voraussetzung!B26</f>
        <v>0</v>
      </c>
      <c r="C133" s="14">
        <f>+'Product 20'!D78</f>
        <v>0</v>
      </c>
      <c r="D133" s="14">
        <f>+'Product 20'!E78</f>
        <v>0</v>
      </c>
      <c r="E133" s="14">
        <f>+'Product 20'!F78</f>
        <v>0</v>
      </c>
      <c r="F133" s="14">
        <f>+'Product 20'!G78</f>
        <v>0</v>
      </c>
      <c r="G133" s="14">
        <f>+'Product 20'!H78</f>
        <v>0</v>
      </c>
      <c r="H133" s="14">
        <f>+'Product 20'!I78</f>
        <v>0</v>
      </c>
      <c r="I133" s="14">
        <f>+'Product 20'!J78</f>
        <v>0</v>
      </c>
      <c r="J133" s="14">
        <f>+'Product 20'!K78</f>
        <v>0</v>
      </c>
      <c r="K133" s="14">
        <f>+'Product 20'!L78</f>
        <v>0</v>
      </c>
      <c r="L133" s="14">
        <f>+'Product 20'!M78</f>
        <v>0</v>
      </c>
      <c r="M133" s="14">
        <f>+'Product 20'!N78</f>
        <v>0</v>
      </c>
      <c r="N133" s="14">
        <f>+'Product 20'!O78</f>
        <v>0</v>
      </c>
      <c r="O133" s="14">
        <f>+'Product 20'!P78</f>
        <v>0</v>
      </c>
      <c r="P133" s="14">
        <f>+'Product 20'!Q78</f>
        <v>0</v>
      </c>
      <c r="Q133" s="14">
        <f>+'Product 20'!R78</f>
        <v>0</v>
      </c>
      <c r="R133" s="14">
        <f>+'Product 20'!S78</f>
        <v>0</v>
      </c>
      <c r="S133" s="14">
        <f>+'Product 20'!T78</f>
        <v>0</v>
      </c>
      <c r="T133" s="14">
        <f>+'Product 20'!U78</f>
        <v>0</v>
      </c>
      <c r="U133" s="14">
        <f>+'Product 20'!V78</f>
        <v>0</v>
      </c>
      <c r="V133" s="14">
        <f>+'Product 20'!W78</f>
        <v>0</v>
      </c>
      <c r="W133" s="14">
        <f>+'Product 20'!X78</f>
        <v>0</v>
      </c>
      <c r="X133" s="14">
        <f>+'Product 20'!Y78</f>
        <v>0</v>
      </c>
      <c r="Y133" s="14">
        <f>+'Product 20'!Z78</f>
        <v>0</v>
      </c>
      <c r="Z133" s="14">
        <f>+'Product 20'!AA78</f>
        <v>0</v>
      </c>
      <c r="AA133" s="14">
        <f>+'Product 20'!AB78</f>
        <v>0</v>
      </c>
      <c r="AB133" s="14">
        <f>+'Product 20'!AC78</f>
        <v>0</v>
      </c>
      <c r="AC133" s="14">
        <f>+'Product 20'!AD78</f>
        <v>0</v>
      </c>
      <c r="AD133" s="14">
        <f>+'Product 20'!AE78</f>
        <v>0</v>
      </c>
      <c r="AE133" s="14">
        <f>+'Product 20'!AF78</f>
        <v>0</v>
      </c>
      <c r="AF133" s="14">
        <f>+'Product 20'!AG78</f>
        <v>0</v>
      </c>
      <c r="AG133" s="14">
        <f>+'Product 20'!AH78</f>
        <v>0</v>
      </c>
      <c r="AH133" s="14">
        <f>+'Product 20'!AI78</f>
        <v>0</v>
      </c>
      <c r="AI133" s="14">
        <f>+'Product 20'!AJ78</f>
        <v>0</v>
      </c>
      <c r="AJ133" s="14">
        <f>+'Product 20'!AK78</f>
        <v>0</v>
      </c>
      <c r="AK133" s="14">
        <f>+'Product 20'!AL78</f>
        <v>0</v>
      </c>
      <c r="AL133" s="14">
        <f>+'Product 20'!AM78</f>
        <v>0</v>
      </c>
      <c r="AM133" s="14">
        <f>+'Product 20'!AN78</f>
        <v>0</v>
      </c>
      <c r="AN133" s="14">
        <f>+'Product 20'!AO78</f>
        <v>0</v>
      </c>
      <c r="AO133" s="14">
        <f>+'Product 20'!AP78</f>
        <v>0</v>
      </c>
      <c r="AP133" s="14">
        <f>+'Product 20'!AQ78</f>
        <v>0</v>
      </c>
      <c r="AQ133" s="14">
        <f>+'Product 20'!AR78</f>
        <v>0</v>
      </c>
      <c r="AR133" s="14">
        <f>+'Product 20'!AS78</f>
        <v>0</v>
      </c>
      <c r="AS133" s="14">
        <f>+'Product 20'!AT78</f>
        <v>0</v>
      </c>
      <c r="AT133" s="14">
        <f>+'Product 20'!AU78</f>
        <v>0</v>
      </c>
      <c r="AU133" s="14">
        <f>+'Product 20'!AV78</f>
        <v>0</v>
      </c>
      <c r="AV133" s="14">
        <f>+'Product 20'!AW78</f>
        <v>0</v>
      </c>
      <c r="AW133" s="14">
        <f>+'Product 20'!AX78</f>
        <v>0</v>
      </c>
      <c r="AX133" s="14">
        <f>+'Product 20'!AY78</f>
        <v>0</v>
      </c>
      <c r="AY133" s="14">
        <f>+'Product 20'!AZ78</f>
        <v>0</v>
      </c>
      <c r="AZ133" s="14">
        <f>+'Product 20'!BA78</f>
        <v>0</v>
      </c>
      <c r="BA133" s="14">
        <f>+'Product 20'!BB78</f>
        <v>0</v>
      </c>
      <c r="BB133" s="14">
        <f>+'Product 20'!BC78</f>
        <v>0</v>
      </c>
    </row>
    <row r="134" spans="1:54" x14ac:dyDescent="0.3">
      <c r="A134" s="3">
        <f>+Voraussetzung!B27</f>
        <v>0</v>
      </c>
      <c r="C134" s="14">
        <f>+'Product 21'!D78</f>
        <v>0</v>
      </c>
      <c r="D134" s="14">
        <f>+'Product 21'!E78</f>
        <v>0</v>
      </c>
      <c r="E134" s="14">
        <f>+'Product 21'!F78</f>
        <v>0</v>
      </c>
      <c r="F134" s="14">
        <f>+'Product 21'!G78</f>
        <v>0</v>
      </c>
      <c r="G134" s="14">
        <f>+'Product 21'!H78</f>
        <v>0</v>
      </c>
      <c r="H134" s="14">
        <f>+'Product 21'!I78</f>
        <v>0</v>
      </c>
      <c r="I134" s="14">
        <f>+'Product 21'!J78</f>
        <v>0</v>
      </c>
      <c r="J134" s="14">
        <f>+'Product 21'!K78</f>
        <v>0</v>
      </c>
      <c r="K134" s="14">
        <f>+'Product 21'!L78</f>
        <v>0</v>
      </c>
      <c r="L134" s="14">
        <f>+'Product 21'!M78</f>
        <v>0</v>
      </c>
      <c r="M134" s="14">
        <f>+'Product 21'!N78</f>
        <v>0</v>
      </c>
      <c r="N134" s="14">
        <f>+'Product 21'!O78</f>
        <v>0</v>
      </c>
      <c r="O134" s="14">
        <f>+'Product 21'!P78</f>
        <v>0</v>
      </c>
      <c r="P134" s="14">
        <f>+'Product 21'!Q78</f>
        <v>0</v>
      </c>
      <c r="Q134" s="14">
        <f>+'Product 21'!R78</f>
        <v>0</v>
      </c>
      <c r="R134" s="14">
        <f>+'Product 21'!S78</f>
        <v>0</v>
      </c>
      <c r="S134" s="14">
        <f>+'Product 21'!T78</f>
        <v>0</v>
      </c>
      <c r="T134" s="14">
        <f>+'Product 21'!U78</f>
        <v>0</v>
      </c>
      <c r="U134" s="14">
        <f>+'Product 21'!V78</f>
        <v>0</v>
      </c>
      <c r="V134" s="14">
        <f>+'Product 21'!W78</f>
        <v>0</v>
      </c>
      <c r="W134" s="14">
        <f>+'Product 21'!X78</f>
        <v>0</v>
      </c>
      <c r="X134" s="14">
        <f>+'Product 21'!Y78</f>
        <v>0</v>
      </c>
      <c r="Y134" s="14">
        <f>+'Product 21'!Z78</f>
        <v>0</v>
      </c>
      <c r="Z134" s="14">
        <f>+'Product 21'!AA78</f>
        <v>0</v>
      </c>
      <c r="AA134" s="14">
        <f>+'Product 21'!AB78</f>
        <v>0</v>
      </c>
      <c r="AB134" s="14">
        <f>+'Product 21'!AC78</f>
        <v>0</v>
      </c>
      <c r="AC134" s="14">
        <f>+'Product 21'!AD78</f>
        <v>0</v>
      </c>
      <c r="AD134" s="14">
        <f>+'Product 21'!AE78</f>
        <v>0</v>
      </c>
      <c r="AE134" s="14">
        <f>+'Product 21'!AF78</f>
        <v>0</v>
      </c>
      <c r="AF134" s="14">
        <f>+'Product 21'!AG78</f>
        <v>0</v>
      </c>
      <c r="AG134" s="14">
        <f>+'Product 21'!AH78</f>
        <v>0</v>
      </c>
      <c r="AH134" s="14">
        <f>+'Product 21'!AI78</f>
        <v>0</v>
      </c>
      <c r="AI134" s="14">
        <f>+'Product 21'!AJ78</f>
        <v>0</v>
      </c>
      <c r="AJ134" s="14">
        <f>+'Product 21'!AK78</f>
        <v>0</v>
      </c>
      <c r="AK134" s="14">
        <f>+'Product 21'!AL78</f>
        <v>0</v>
      </c>
      <c r="AL134" s="14">
        <f>+'Product 21'!AM78</f>
        <v>0</v>
      </c>
      <c r="AM134" s="14">
        <f>+'Product 21'!AN78</f>
        <v>0</v>
      </c>
      <c r="AN134" s="14">
        <f>+'Product 21'!AO78</f>
        <v>0</v>
      </c>
      <c r="AO134" s="14">
        <f>+'Product 21'!AP78</f>
        <v>0</v>
      </c>
      <c r="AP134" s="14">
        <f>+'Product 21'!AQ78</f>
        <v>0</v>
      </c>
      <c r="AQ134" s="14">
        <f>+'Product 21'!AR78</f>
        <v>0</v>
      </c>
      <c r="AR134" s="14">
        <f>+'Product 21'!AS78</f>
        <v>0</v>
      </c>
      <c r="AS134" s="14">
        <f>+'Product 21'!AT78</f>
        <v>0</v>
      </c>
      <c r="AT134" s="14">
        <f>+'Product 21'!AU78</f>
        <v>0</v>
      </c>
      <c r="AU134" s="14">
        <f>+'Product 21'!AV78</f>
        <v>0</v>
      </c>
      <c r="AV134" s="14">
        <f>+'Product 21'!AW78</f>
        <v>0</v>
      </c>
      <c r="AW134" s="14">
        <f>+'Product 21'!AX78</f>
        <v>0</v>
      </c>
      <c r="AX134" s="14">
        <f>+'Product 21'!AY78</f>
        <v>0</v>
      </c>
      <c r="AY134" s="14">
        <f>+'Product 21'!AZ78</f>
        <v>0</v>
      </c>
      <c r="AZ134" s="14">
        <f>+'Product 21'!BA78</f>
        <v>0</v>
      </c>
      <c r="BA134" s="14">
        <f>+'Product 21'!BB78</f>
        <v>0</v>
      </c>
      <c r="BB134" s="14">
        <f>+'Product 21'!BC78</f>
        <v>0</v>
      </c>
    </row>
    <row r="135" spans="1:54" x14ac:dyDescent="0.3">
      <c r="A135" s="3">
        <f>+Voraussetzung!B28</f>
        <v>0</v>
      </c>
      <c r="C135" s="14">
        <f>+'Product 22'!D78</f>
        <v>0</v>
      </c>
      <c r="D135" s="14">
        <f>+'Product 22'!E78</f>
        <v>0</v>
      </c>
      <c r="E135" s="14">
        <f>+'Product 22'!F78</f>
        <v>0</v>
      </c>
      <c r="F135" s="14">
        <f>+'Product 22'!G78</f>
        <v>0</v>
      </c>
      <c r="G135" s="14">
        <f>+'Product 22'!H78</f>
        <v>0</v>
      </c>
      <c r="H135" s="14">
        <f>+'Product 22'!I78</f>
        <v>0</v>
      </c>
      <c r="I135" s="14">
        <f>+'Product 22'!J78</f>
        <v>0</v>
      </c>
      <c r="J135" s="14">
        <f>+'Product 22'!K78</f>
        <v>0</v>
      </c>
      <c r="K135" s="14">
        <f>+'Product 22'!L78</f>
        <v>0</v>
      </c>
      <c r="L135" s="14">
        <f>+'Product 22'!M78</f>
        <v>0</v>
      </c>
      <c r="M135" s="14">
        <f>+'Product 22'!N78</f>
        <v>0</v>
      </c>
      <c r="N135" s="14">
        <f>+'Product 22'!O78</f>
        <v>0</v>
      </c>
      <c r="O135" s="14">
        <f>+'Product 22'!P78</f>
        <v>0</v>
      </c>
      <c r="P135" s="14">
        <f>+'Product 22'!Q78</f>
        <v>0</v>
      </c>
      <c r="Q135" s="14">
        <f>+'Product 22'!R78</f>
        <v>0</v>
      </c>
      <c r="R135" s="14">
        <f>+'Product 22'!S78</f>
        <v>0</v>
      </c>
      <c r="S135" s="14">
        <f>+'Product 22'!T78</f>
        <v>0</v>
      </c>
      <c r="T135" s="14">
        <f>+'Product 22'!U78</f>
        <v>0</v>
      </c>
      <c r="U135" s="14">
        <f>+'Product 22'!V78</f>
        <v>0</v>
      </c>
      <c r="V135" s="14">
        <f>+'Product 22'!W78</f>
        <v>0</v>
      </c>
      <c r="W135" s="14">
        <f>+'Product 22'!X78</f>
        <v>0</v>
      </c>
      <c r="X135" s="14">
        <f>+'Product 22'!Y78</f>
        <v>0</v>
      </c>
      <c r="Y135" s="14">
        <f>+'Product 22'!Z78</f>
        <v>0</v>
      </c>
      <c r="Z135" s="14">
        <f>+'Product 22'!AA78</f>
        <v>0</v>
      </c>
      <c r="AA135" s="14">
        <f>+'Product 22'!AB78</f>
        <v>0</v>
      </c>
      <c r="AB135" s="14">
        <f>+'Product 22'!AC78</f>
        <v>0</v>
      </c>
      <c r="AC135" s="14">
        <f>+'Product 22'!AD78</f>
        <v>0</v>
      </c>
      <c r="AD135" s="14">
        <f>+'Product 22'!AE78</f>
        <v>0</v>
      </c>
      <c r="AE135" s="14">
        <f>+'Product 22'!AF78</f>
        <v>0</v>
      </c>
      <c r="AF135" s="14">
        <f>+'Product 22'!AG78</f>
        <v>0</v>
      </c>
      <c r="AG135" s="14">
        <f>+'Product 22'!AH78</f>
        <v>0</v>
      </c>
      <c r="AH135" s="14">
        <f>+'Product 22'!AI78</f>
        <v>0</v>
      </c>
      <c r="AI135" s="14">
        <f>+'Product 22'!AJ78</f>
        <v>0</v>
      </c>
      <c r="AJ135" s="14">
        <f>+'Product 22'!AK78</f>
        <v>0</v>
      </c>
      <c r="AK135" s="14">
        <f>+'Product 22'!AL78</f>
        <v>0</v>
      </c>
      <c r="AL135" s="14">
        <f>+'Product 22'!AM78</f>
        <v>0</v>
      </c>
      <c r="AM135" s="14">
        <f>+'Product 22'!AN78</f>
        <v>0</v>
      </c>
      <c r="AN135" s="14">
        <f>+'Product 22'!AO78</f>
        <v>0</v>
      </c>
      <c r="AO135" s="14">
        <f>+'Product 22'!AP78</f>
        <v>0</v>
      </c>
      <c r="AP135" s="14">
        <f>+'Product 22'!AQ78</f>
        <v>0</v>
      </c>
      <c r="AQ135" s="14">
        <f>+'Product 22'!AR78</f>
        <v>0</v>
      </c>
      <c r="AR135" s="14">
        <f>+'Product 22'!AS78</f>
        <v>0</v>
      </c>
      <c r="AS135" s="14">
        <f>+'Product 22'!AT78</f>
        <v>0</v>
      </c>
      <c r="AT135" s="14">
        <f>+'Product 22'!AU78</f>
        <v>0</v>
      </c>
      <c r="AU135" s="14">
        <f>+'Product 22'!AV78</f>
        <v>0</v>
      </c>
      <c r="AV135" s="14">
        <f>+'Product 22'!AW78</f>
        <v>0</v>
      </c>
      <c r="AW135" s="14">
        <f>+'Product 22'!AX78</f>
        <v>0</v>
      </c>
      <c r="AX135" s="14">
        <f>+'Product 22'!AY78</f>
        <v>0</v>
      </c>
      <c r="AY135" s="14">
        <f>+'Product 22'!AZ78</f>
        <v>0</v>
      </c>
      <c r="AZ135" s="14">
        <f>+'Product 22'!BA78</f>
        <v>0</v>
      </c>
      <c r="BA135" s="14">
        <f>+'Product 22'!BB78</f>
        <v>0</v>
      </c>
      <c r="BB135" s="14">
        <f>+'Product 22'!BC78</f>
        <v>0</v>
      </c>
    </row>
    <row r="136" spans="1:54" x14ac:dyDescent="0.3">
      <c r="A136" s="3">
        <f>+Voraussetzung!B29</f>
        <v>0</v>
      </c>
      <c r="C136" s="14">
        <f>+'Product 23'!D78</f>
        <v>0</v>
      </c>
      <c r="D136" s="14">
        <f>+'Product 23'!E78</f>
        <v>0</v>
      </c>
      <c r="E136" s="14">
        <f>+'Product 23'!F78</f>
        <v>0</v>
      </c>
      <c r="F136" s="14">
        <f>+'Product 23'!G78</f>
        <v>0</v>
      </c>
      <c r="G136" s="14">
        <f>+'Product 23'!H78</f>
        <v>0</v>
      </c>
      <c r="H136" s="14">
        <f>+'Product 23'!I78</f>
        <v>0</v>
      </c>
      <c r="I136" s="14">
        <f>+'Product 23'!J78</f>
        <v>0</v>
      </c>
      <c r="J136" s="14">
        <f>+'Product 23'!K78</f>
        <v>0</v>
      </c>
      <c r="K136" s="14">
        <f>+'Product 23'!L78</f>
        <v>0</v>
      </c>
      <c r="L136" s="14">
        <f>+'Product 23'!M78</f>
        <v>0</v>
      </c>
      <c r="M136" s="14">
        <f>+'Product 23'!N78</f>
        <v>0</v>
      </c>
      <c r="N136" s="14">
        <f>+'Product 23'!O78</f>
        <v>0</v>
      </c>
      <c r="O136" s="14">
        <f>+'Product 23'!P78</f>
        <v>0</v>
      </c>
      <c r="P136" s="14">
        <f>+'Product 23'!Q78</f>
        <v>0</v>
      </c>
      <c r="Q136" s="14">
        <f>+'Product 23'!R78</f>
        <v>0</v>
      </c>
      <c r="R136" s="14">
        <f>+'Product 23'!S78</f>
        <v>0</v>
      </c>
      <c r="S136" s="14">
        <f>+'Product 23'!T78</f>
        <v>0</v>
      </c>
      <c r="T136" s="14">
        <f>+'Product 23'!U78</f>
        <v>0</v>
      </c>
      <c r="U136" s="14">
        <f>+'Product 23'!V78</f>
        <v>0</v>
      </c>
      <c r="V136" s="14">
        <f>+'Product 23'!W78</f>
        <v>0</v>
      </c>
      <c r="W136" s="14">
        <f>+'Product 23'!X78</f>
        <v>0</v>
      </c>
      <c r="X136" s="14">
        <f>+'Product 23'!Y78</f>
        <v>0</v>
      </c>
      <c r="Y136" s="14">
        <f>+'Product 23'!Z78</f>
        <v>0</v>
      </c>
      <c r="Z136" s="14">
        <f>+'Product 23'!AA78</f>
        <v>0</v>
      </c>
      <c r="AA136" s="14">
        <f>+'Product 23'!AB78</f>
        <v>0</v>
      </c>
      <c r="AB136" s="14">
        <f>+'Product 23'!AC78</f>
        <v>0</v>
      </c>
      <c r="AC136" s="14">
        <f>+'Product 23'!AD78</f>
        <v>0</v>
      </c>
      <c r="AD136" s="14">
        <f>+'Product 23'!AE78</f>
        <v>0</v>
      </c>
      <c r="AE136" s="14">
        <f>+'Product 23'!AF78</f>
        <v>0</v>
      </c>
      <c r="AF136" s="14">
        <f>+'Product 23'!AG78</f>
        <v>0</v>
      </c>
      <c r="AG136" s="14">
        <f>+'Product 23'!AH78</f>
        <v>0</v>
      </c>
      <c r="AH136" s="14">
        <f>+'Product 23'!AI78</f>
        <v>0</v>
      </c>
      <c r="AI136" s="14">
        <f>+'Product 23'!AJ78</f>
        <v>0</v>
      </c>
      <c r="AJ136" s="14">
        <f>+'Product 23'!AK78</f>
        <v>0</v>
      </c>
      <c r="AK136" s="14">
        <f>+'Product 23'!AL78</f>
        <v>0</v>
      </c>
      <c r="AL136" s="14">
        <f>+'Product 23'!AM78</f>
        <v>0</v>
      </c>
      <c r="AM136" s="14">
        <f>+'Product 23'!AN78</f>
        <v>0</v>
      </c>
      <c r="AN136" s="14">
        <f>+'Product 23'!AO78</f>
        <v>0</v>
      </c>
      <c r="AO136" s="14">
        <f>+'Product 23'!AP78</f>
        <v>0</v>
      </c>
      <c r="AP136" s="14">
        <f>+'Product 23'!AQ78</f>
        <v>0</v>
      </c>
      <c r="AQ136" s="14">
        <f>+'Product 23'!AR78</f>
        <v>0</v>
      </c>
      <c r="AR136" s="14">
        <f>+'Product 23'!AS78</f>
        <v>0</v>
      </c>
      <c r="AS136" s="14">
        <f>+'Product 23'!AT78</f>
        <v>0</v>
      </c>
      <c r="AT136" s="14">
        <f>+'Product 23'!AU78</f>
        <v>0</v>
      </c>
      <c r="AU136" s="14">
        <f>+'Product 23'!AV78</f>
        <v>0</v>
      </c>
      <c r="AV136" s="14">
        <f>+'Product 23'!AW78</f>
        <v>0</v>
      </c>
      <c r="AW136" s="14">
        <f>+'Product 23'!AX78</f>
        <v>0</v>
      </c>
      <c r="AX136" s="14">
        <f>+'Product 23'!AY78</f>
        <v>0</v>
      </c>
      <c r="AY136" s="14">
        <f>+'Product 23'!AZ78</f>
        <v>0</v>
      </c>
      <c r="AZ136" s="14">
        <f>+'Product 23'!BA78</f>
        <v>0</v>
      </c>
      <c r="BA136" s="14">
        <f>+'Product 23'!BB78</f>
        <v>0</v>
      </c>
      <c r="BB136" s="14">
        <f>+'Product 23'!BC78</f>
        <v>0</v>
      </c>
    </row>
    <row r="137" spans="1:54" x14ac:dyDescent="0.3">
      <c r="A137" s="3">
        <f>+Voraussetzung!B30</f>
        <v>0</v>
      </c>
      <c r="C137" s="14">
        <f>+'Product 24'!D78</f>
        <v>0</v>
      </c>
      <c r="D137" s="14">
        <f>+'Product 24'!E78</f>
        <v>0</v>
      </c>
      <c r="E137" s="14">
        <f>+'Product 24'!F78</f>
        <v>0</v>
      </c>
      <c r="F137" s="14">
        <f>+'Product 24'!G78</f>
        <v>0</v>
      </c>
      <c r="G137" s="14">
        <f>+'Product 24'!H78</f>
        <v>0</v>
      </c>
      <c r="H137" s="14">
        <f>+'Product 24'!I78</f>
        <v>0</v>
      </c>
      <c r="I137" s="14">
        <f>+'Product 24'!J78</f>
        <v>0</v>
      </c>
      <c r="J137" s="14">
        <f>+'Product 24'!K78</f>
        <v>0</v>
      </c>
      <c r="K137" s="14">
        <f>+'Product 24'!L78</f>
        <v>0</v>
      </c>
      <c r="L137" s="14">
        <f>+'Product 24'!M78</f>
        <v>0</v>
      </c>
      <c r="M137" s="14">
        <f>+'Product 24'!N78</f>
        <v>0</v>
      </c>
      <c r="N137" s="14">
        <f>+'Product 24'!O78</f>
        <v>0</v>
      </c>
      <c r="O137" s="14">
        <f>+'Product 24'!P78</f>
        <v>0</v>
      </c>
      <c r="P137" s="14">
        <f>+'Product 24'!Q78</f>
        <v>0</v>
      </c>
      <c r="Q137" s="14">
        <f>+'Product 24'!R78</f>
        <v>0</v>
      </c>
      <c r="R137" s="14">
        <f>+'Product 24'!S78</f>
        <v>0</v>
      </c>
      <c r="S137" s="14">
        <f>+'Product 24'!T78</f>
        <v>0</v>
      </c>
      <c r="T137" s="14">
        <f>+'Product 24'!U78</f>
        <v>0</v>
      </c>
      <c r="U137" s="14">
        <f>+'Product 24'!V78</f>
        <v>0</v>
      </c>
      <c r="V137" s="14">
        <f>+'Product 24'!W78</f>
        <v>0</v>
      </c>
      <c r="W137" s="14">
        <f>+'Product 24'!X78</f>
        <v>0</v>
      </c>
      <c r="X137" s="14">
        <f>+'Product 24'!Y78</f>
        <v>0</v>
      </c>
      <c r="Y137" s="14">
        <f>+'Product 24'!Z78</f>
        <v>0</v>
      </c>
      <c r="Z137" s="14">
        <f>+'Product 24'!AA78</f>
        <v>0</v>
      </c>
      <c r="AA137" s="14">
        <f>+'Product 24'!AB78</f>
        <v>0</v>
      </c>
      <c r="AB137" s="14">
        <f>+'Product 24'!AC78</f>
        <v>0</v>
      </c>
      <c r="AC137" s="14">
        <f>+'Product 24'!AD78</f>
        <v>0</v>
      </c>
      <c r="AD137" s="14">
        <f>+'Product 24'!AE78</f>
        <v>0</v>
      </c>
      <c r="AE137" s="14">
        <f>+'Product 24'!AF78</f>
        <v>0</v>
      </c>
      <c r="AF137" s="14">
        <f>+'Product 24'!AG78</f>
        <v>0</v>
      </c>
      <c r="AG137" s="14">
        <f>+'Product 24'!AH78</f>
        <v>0</v>
      </c>
      <c r="AH137" s="14">
        <f>+'Product 24'!AI78</f>
        <v>0</v>
      </c>
      <c r="AI137" s="14">
        <f>+'Product 24'!AJ78</f>
        <v>0</v>
      </c>
      <c r="AJ137" s="14">
        <f>+'Product 24'!AK78</f>
        <v>0</v>
      </c>
      <c r="AK137" s="14">
        <f>+'Product 24'!AL78</f>
        <v>0</v>
      </c>
      <c r="AL137" s="14">
        <f>+'Product 24'!AM78</f>
        <v>0</v>
      </c>
      <c r="AM137" s="14">
        <f>+'Product 24'!AN78</f>
        <v>0</v>
      </c>
      <c r="AN137" s="14">
        <f>+'Product 24'!AO78</f>
        <v>0</v>
      </c>
      <c r="AO137" s="14">
        <f>+'Product 24'!AP78</f>
        <v>0</v>
      </c>
      <c r="AP137" s="14">
        <f>+'Product 24'!AQ78</f>
        <v>0</v>
      </c>
      <c r="AQ137" s="14">
        <f>+'Product 24'!AR78</f>
        <v>0</v>
      </c>
      <c r="AR137" s="14">
        <f>+'Product 24'!AS78</f>
        <v>0</v>
      </c>
      <c r="AS137" s="14">
        <f>+'Product 24'!AT78</f>
        <v>0</v>
      </c>
      <c r="AT137" s="14">
        <f>+'Product 24'!AU78</f>
        <v>0</v>
      </c>
      <c r="AU137" s="14">
        <f>+'Product 24'!AV78</f>
        <v>0</v>
      </c>
      <c r="AV137" s="14">
        <f>+'Product 24'!AW78</f>
        <v>0</v>
      </c>
      <c r="AW137" s="14">
        <f>+'Product 24'!AX78</f>
        <v>0</v>
      </c>
      <c r="AX137" s="14">
        <f>+'Product 24'!AY78</f>
        <v>0</v>
      </c>
      <c r="AY137" s="14">
        <f>+'Product 24'!AZ78</f>
        <v>0</v>
      </c>
      <c r="AZ137" s="14">
        <f>+'Product 24'!BA78</f>
        <v>0</v>
      </c>
      <c r="BA137" s="14">
        <f>+'Product 24'!BB78</f>
        <v>0</v>
      </c>
      <c r="BB137" s="14">
        <f>+'Product 24'!BC78</f>
        <v>0</v>
      </c>
    </row>
    <row r="138" spans="1:54" x14ac:dyDescent="0.3">
      <c r="A138" s="3">
        <f>+Voraussetzung!B31</f>
        <v>0</v>
      </c>
      <c r="C138" s="14">
        <f>+'Product 25'!D78</f>
        <v>0</v>
      </c>
      <c r="D138" s="14">
        <f>+'Product 25'!E78</f>
        <v>0</v>
      </c>
      <c r="E138" s="14">
        <f>+'Product 25'!F78</f>
        <v>0</v>
      </c>
      <c r="F138" s="14">
        <f>+'Product 25'!G78</f>
        <v>0</v>
      </c>
      <c r="G138" s="14">
        <f>+'Product 25'!H78</f>
        <v>0</v>
      </c>
      <c r="H138" s="14">
        <f>+'Product 25'!I78</f>
        <v>0</v>
      </c>
      <c r="I138" s="14">
        <f>+'Product 25'!J78</f>
        <v>0</v>
      </c>
      <c r="J138" s="14">
        <f>+'Product 25'!K78</f>
        <v>0</v>
      </c>
      <c r="K138" s="14">
        <f>+'Product 25'!L78</f>
        <v>0</v>
      </c>
      <c r="L138" s="14">
        <f>+'Product 25'!M78</f>
        <v>0</v>
      </c>
      <c r="M138" s="14">
        <f>+'Product 25'!N78</f>
        <v>0</v>
      </c>
      <c r="N138" s="14">
        <f>+'Product 25'!O78</f>
        <v>0</v>
      </c>
      <c r="O138" s="14">
        <f>+'Product 25'!P78</f>
        <v>0</v>
      </c>
      <c r="P138" s="14">
        <f>+'Product 25'!Q78</f>
        <v>0</v>
      </c>
      <c r="Q138" s="14">
        <f>+'Product 25'!R78</f>
        <v>0</v>
      </c>
      <c r="R138" s="14">
        <f>+'Product 25'!S78</f>
        <v>0</v>
      </c>
      <c r="S138" s="14">
        <f>+'Product 25'!T78</f>
        <v>0</v>
      </c>
      <c r="T138" s="14">
        <f>+'Product 25'!U78</f>
        <v>0</v>
      </c>
      <c r="U138" s="14">
        <f>+'Product 25'!V78</f>
        <v>0</v>
      </c>
      <c r="V138" s="14">
        <f>+'Product 25'!W78</f>
        <v>0</v>
      </c>
      <c r="W138" s="14">
        <f>+'Product 25'!X78</f>
        <v>0</v>
      </c>
      <c r="X138" s="14">
        <f>+'Product 25'!Y78</f>
        <v>0</v>
      </c>
      <c r="Y138" s="14">
        <f>+'Product 25'!Z78</f>
        <v>0</v>
      </c>
      <c r="Z138" s="14">
        <f>+'Product 25'!AA78</f>
        <v>0</v>
      </c>
      <c r="AA138" s="14">
        <f>+'Product 25'!AB78</f>
        <v>0</v>
      </c>
      <c r="AB138" s="14">
        <f>+'Product 25'!AC78</f>
        <v>0</v>
      </c>
      <c r="AC138" s="14">
        <f>+'Product 25'!AD78</f>
        <v>0</v>
      </c>
      <c r="AD138" s="14">
        <f>+'Product 25'!AE78</f>
        <v>0</v>
      </c>
      <c r="AE138" s="14">
        <f>+'Product 25'!AF78</f>
        <v>0</v>
      </c>
      <c r="AF138" s="14">
        <f>+'Product 25'!AG78</f>
        <v>0</v>
      </c>
      <c r="AG138" s="14">
        <f>+'Product 25'!AH78</f>
        <v>0</v>
      </c>
      <c r="AH138" s="14">
        <f>+'Product 25'!AI78</f>
        <v>0</v>
      </c>
      <c r="AI138" s="14">
        <f>+'Product 25'!AJ78</f>
        <v>0</v>
      </c>
      <c r="AJ138" s="14">
        <f>+'Product 25'!AK78</f>
        <v>0</v>
      </c>
      <c r="AK138" s="14">
        <f>+'Product 25'!AL78</f>
        <v>0</v>
      </c>
      <c r="AL138" s="14">
        <f>+'Product 25'!AM78</f>
        <v>0</v>
      </c>
      <c r="AM138" s="14">
        <f>+'Product 25'!AN78</f>
        <v>0</v>
      </c>
      <c r="AN138" s="14">
        <f>+'Product 25'!AO78</f>
        <v>0</v>
      </c>
      <c r="AO138" s="14">
        <f>+'Product 25'!AP78</f>
        <v>0</v>
      </c>
      <c r="AP138" s="14">
        <f>+'Product 25'!AQ78</f>
        <v>0</v>
      </c>
      <c r="AQ138" s="14">
        <f>+'Product 25'!AR78</f>
        <v>0</v>
      </c>
      <c r="AR138" s="14">
        <f>+'Product 25'!AS78</f>
        <v>0</v>
      </c>
      <c r="AS138" s="14">
        <f>+'Product 25'!AT78</f>
        <v>0</v>
      </c>
      <c r="AT138" s="14">
        <f>+'Product 25'!AU78</f>
        <v>0</v>
      </c>
      <c r="AU138" s="14">
        <f>+'Product 25'!AV78</f>
        <v>0</v>
      </c>
      <c r="AV138" s="14">
        <f>+'Product 25'!AW78</f>
        <v>0</v>
      </c>
      <c r="AW138" s="14">
        <f>+'Product 25'!AX78</f>
        <v>0</v>
      </c>
      <c r="AX138" s="14">
        <f>+'Product 25'!AY78</f>
        <v>0</v>
      </c>
      <c r="AY138" s="14">
        <f>+'Product 25'!AZ78</f>
        <v>0</v>
      </c>
      <c r="AZ138" s="14">
        <f>+'Product 25'!BA78</f>
        <v>0</v>
      </c>
      <c r="BA138" s="14">
        <f>+'Product 25'!BB78</f>
        <v>0</v>
      </c>
      <c r="BB138" s="14">
        <f>+'Product 25'!BC78</f>
        <v>0</v>
      </c>
    </row>
    <row r="139" spans="1:54" x14ac:dyDescent="0.3"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</row>
    <row r="140" spans="1:54" x14ac:dyDescent="0.3">
      <c r="C140" s="14">
        <f>SUM(C114:C139)</f>
        <v>6046.34</v>
      </c>
      <c r="D140" s="14">
        <f t="shared" ref="D140:BB140" si="24">SUM(D114:D139)</f>
        <v>12527.414999999999</v>
      </c>
      <c r="E140" s="14">
        <f t="shared" si="24"/>
        <v>4206.9000000000005</v>
      </c>
      <c r="F140" s="14">
        <f t="shared" si="24"/>
        <v>10036.785</v>
      </c>
      <c r="G140" s="14">
        <f t="shared" si="24"/>
        <v>6454.3500000000013</v>
      </c>
      <c r="H140" s="14">
        <f t="shared" si="24"/>
        <v>12507.59</v>
      </c>
      <c r="I140" s="14">
        <f t="shared" si="24"/>
        <v>6789.2850000000008</v>
      </c>
      <c r="J140" s="14">
        <f t="shared" si="24"/>
        <v>13788.625</v>
      </c>
      <c r="K140" s="14">
        <f t="shared" si="24"/>
        <v>6543.1500000000005</v>
      </c>
      <c r="L140" s="14">
        <f t="shared" si="24"/>
        <v>13166.94</v>
      </c>
      <c r="M140" s="14">
        <f t="shared" si="24"/>
        <v>6382.5550000000012</v>
      </c>
      <c r="N140" s="14">
        <f t="shared" si="24"/>
        <v>12555.395000000002</v>
      </c>
      <c r="O140" s="14">
        <f t="shared" si="24"/>
        <v>6367.7100000000019</v>
      </c>
      <c r="P140" s="14">
        <f t="shared" si="24"/>
        <v>13132.805000000004</v>
      </c>
      <c r="Q140" s="14">
        <f t="shared" si="24"/>
        <v>6694.4850000000024</v>
      </c>
      <c r="R140" s="14">
        <f t="shared" si="24"/>
        <v>13164.375000000002</v>
      </c>
      <c r="S140" s="14">
        <f t="shared" si="24"/>
        <v>4301.3550000000032</v>
      </c>
      <c r="T140" s="14">
        <f t="shared" si="24"/>
        <v>12905.935000000003</v>
      </c>
      <c r="U140" s="14">
        <f t="shared" si="24"/>
        <v>9257.0800000000017</v>
      </c>
      <c r="V140" s="14">
        <f t="shared" si="24"/>
        <v>18582.905000000002</v>
      </c>
      <c r="W140" s="14">
        <f t="shared" si="24"/>
        <v>10114.290000000001</v>
      </c>
      <c r="X140" s="14">
        <f t="shared" si="24"/>
        <v>23124.945000000003</v>
      </c>
      <c r="Y140" s="14">
        <f t="shared" si="24"/>
        <v>17372.364999999998</v>
      </c>
      <c r="Z140" s="14">
        <f t="shared" si="24"/>
        <v>39870.74</v>
      </c>
      <c r="AA140" s="14">
        <f t="shared" si="24"/>
        <v>18546.025000000001</v>
      </c>
      <c r="AB140" s="14">
        <f t="shared" si="24"/>
        <v>33471.15</v>
      </c>
      <c r="AC140" s="14">
        <f t="shared" si="24"/>
        <v>11567.425000000001</v>
      </c>
      <c r="AD140" s="14">
        <f t="shared" si="24"/>
        <v>23169.700000000004</v>
      </c>
      <c r="AE140" s="14">
        <f t="shared" si="24"/>
        <v>10738.5</v>
      </c>
      <c r="AF140" s="14">
        <f t="shared" si="24"/>
        <v>22100.05</v>
      </c>
      <c r="AG140" s="14">
        <f t="shared" si="24"/>
        <v>10439.800000000001</v>
      </c>
      <c r="AH140" s="14">
        <f t="shared" si="24"/>
        <v>19747.45</v>
      </c>
      <c r="AI140" s="14">
        <f t="shared" si="24"/>
        <v>8444.9000000000033</v>
      </c>
      <c r="AJ140" s="14">
        <f t="shared" si="24"/>
        <v>16506.205000000002</v>
      </c>
      <c r="AK140" s="14">
        <f t="shared" si="24"/>
        <v>7979.9600000000037</v>
      </c>
      <c r="AL140" s="14">
        <f t="shared" si="24"/>
        <v>16043.095000000005</v>
      </c>
      <c r="AM140" s="14">
        <f t="shared" si="24"/>
        <v>8083.4850000000033</v>
      </c>
      <c r="AN140" s="14">
        <f t="shared" si="24"/>
        <v>16187.320000000003</v>
      </c>
      <c r="AO140" s="14">
        <f t="shared" si="24"/>
        <v>8124.1850000000022</v>
      </c>
      <c r="AP140" s="14">
        <f t="shared" si="24"/>
        <v>16268.720000000003</v>
      </c>
      <c r="AQ140" s="14">
        <f t="shared" si="24"/>
        <v>8164.8850000000002</v>
      </c>
      <c r="AR140" s="14">
        <f t="shared" si="24"/>
        <v>16350.120000000003</v>
      </c>
      <c r="AS140" s="14">
        <f t="shared" si="24"/>
        <v>8205.5850000000028</v>
      </c>
      <c r="AT140" s="14">
        <f t="shared" si="24"/>
        <v>16431.520000000004</v>
      </c>
      <c r="AU140" s="14">
        <f t="shared" si="24"/>
        <v>8246.2850000000035</v>
      </c>
      <c r="AV140" s="14">
        <f t="shared" si="24"/>
        <v>16512.920000000002</v>
      </c>
      <c r="AW140" s="14">
        <f t="shared" si="24"/>
        <v>8286.9850000000042</v>
      </c>
      <c r="AX140" s="14">
        <f t="shared" si="24"/>
        <v>16594.320000000003</v>
      </c>
      <c r="AY140" s="14">
        <f t="shared" si="24"/>
        <v>8327.6850000000049</v>
      </c>
      <c r="AZ140" s="14">
        <f t="shared" si="24"/>
        <v>16675.72</v>
      </c>
      <c r="BA140" s="14">
        <f t="shared" si="24"/>
        <v>8368.3850000000039</v>
      </c>
      <c r="BB140" s="14">
        <f t="shared" si="24"/>
        <v>16757.120000000006</v>
      </c>
    </row>
    <row r="142" spans="1:54" x14ac:dyDescent="0.3">
      <c r="C142" s="25">
        <f>+C140-C5</f>
        <v>0</v>
      </c>
      <c r="D142" s="25">
        <f>+D140-D5</f>
        <v>0</v>
      </c>
      <c r="E142" s="25">
        <f>+E140-E5</f>
        <v>0</v>
      </c>
      <c r="F142" s="25">
        <f>+F140-F5</f>
        <v>0</v>
      </c>
      <c r="G142" s="25">
        <f>+G140-G5</f>
        <v>0</v>
      </c>
      <c r="H142" s="25">
        <f t="shared" ref="H142:L142" si="25">+H140-H5</f>
        <v>0</v>
      </c>
      <c r="I142" s="25">
        <f t="shared" si="25"/>
        <v>0</v>
      </c>
      <c r="J142" s="25">
        <f>+J140-J5</f>
        <v>0</v>
      </c>
      <c r="K142" s="25">
        <f t="shared" si="25"/>
        <v>0</v>
      </c>
      <c r="L142" s="25">
        <f t="shared" si="25"/>
        <v>0</v>
      </c>
    </row>
    <row r="144" spans="1:54" x14ac:dyDescent="0.3">
      <c r="A144" s="3" t="s">
        <v>337</v>
      </c>
    </row>
    <row r="145" spans="1:54" x14ac:dyDescent="0.3">
      <c r="A145" s="3" t="str">
        <f>+Voraussetzung!B7</f>
        <v>Produkt 1</v>
      </c>
      <c r="B145" s="14">
        <f>+Eröffnungsbilanz!J49</f>
        <v>0</v>
      </c>
      <c r="C145" s="14">
        <f ca="1">+$B$145-SUM('Produkt 1'!$D$19:'Produkt 1'!D19)</f>
        <v>0</v>
      </c>
      <c r="D145" s="14">
        <f ca="1">+$B$145-SUM('Produkt 1'!$D$19:'Produkt 1'!E19)</f>
        <v>0</v>
      </c>
      <c r="E145" s="14">
        <f ca="1">+$B$145-SUM('Produkt 1'!$D$19:'Produkt 1'!F19)</f>
        <v>0</v>
      </c>
      <c r="F145" s="14">
        <f ca="1">+$B$145-SUM('Produkt 1'!$D$19:'Produkt 1'!G19)</f>
        <v>0</v>
      </c>
      <c r="G145" s="14">
        <f ca="1">+$B$145-SUM('Produkt 1'!$D$19:'Produkt 1'!H19)</f>
        <v>0</v>
      </c>
      <c r="H145" s="14">
        <f ca="1">+$B$145-SUM('Produkt 1'!$D$19:'Produkt 1'!I19)</f>
        <v>0</v>
      </c>
      <c r="I145" s="14">
        <f ca="1">+$B$145-SUM('Produkt 1'!$D$19:'Produkt 1'!J19)</f>
        <v>0</v>
      </c>
      <c r="J145" s="14">
        <f ca="1">+$B$145-SUM('Produkt 1'!$D$19:'Produkt 1'!K19)</f>
        <v>0</v>
      </c>
      <c r="K145" s="14">
        <f ca="1">+$B$145-SUM('Produkt 1'!$D$19:'Produkt 1'!L19)</f>
        <v>0</v>
      </c>
      <c r="L145" s="14">
        <f ca="1">+$B$145-SUM('Produkt 1'!$D$19:'Produkt 1'!M19)</f>
        <v>0</v>
      </c>
      <c r="M145" s="14">
        <f ca="1">+$B$145-SUM('Produkt 1'!$D$19:'Produkt 1'!N19)</f>
        <v>0</v>
      </c>
      <c r="N145" s="14">
        <f ca="1">+$B$145-SUM('Produkt 1'!$D$19:'Produkt 1'!O19)</f>
        <v>0</v>
      </c>
      <c r="O145" s="14">
        <f ca="1">+$B$145-SUM('Produkt 1'!$D$19:'Produkt 1'!P19)</f>
        <v>0</v>
      </c>
      <c r="P145" s="14">
        <f ca="1">+$B$145-SUM('Produkt 1'!$D$19:'Produkt 1'!Q19)</f>
        <v>0</v>
      </c>
      <c r="Q145" s="14">
        <f ca="1">+$B$145-SUM('Produkt 1'!$D$19:'Produkt 1'!R19)</f>
        <v>0</v>
      </c>
      <c r="R145" s="14">
        <f ca="1">+$B$145-SUM('Produkt 1'!$D$19:'Produkt 1'!S19)</f>
        <v>0</v>
      </c>
      <c r="S145" s="14">
        <f ca="1">+$B$145-SUM('Produkt 1'!$D$19:'Produkt 1'!T19)</f>
        <v>0</v>
      </c>
      <c r="T145" s="14">
        <f ca="1">+$B$145-SUM('Produkt 1'!$D$19:'Produkt 1'!U19)</f>
        <v>0</v>
      </c>
      <c r="U145" s="14">
        <f ca="1">+$B$145-SUM('Produkt 1'!$D$19:'Produkt 1'!V19)</f>
        <v>0</v>
      </c>
      <c r="V145" s="14">
        <f ca="1">+$B$145-SUM('Produkt 1'!$D$19:'Produkt 1'!W19)</f>
        <v>0</v>
      </c>
      <c r="W145" s="14">
        <f ca="1">+$B$145-SUM('Produkt 1'!$D$19:'Produkt 1'!X19)</f>
        <v>0</v>
      </c>
      <c r="X145" s="14">
        <f ca="1">+$B$145-SUM('Produkt 1'!$D$19:'Produkt 1'!Y19)</f>
        <v>0</v>
      </c>
      <c r="Y145" s="14">
        <f ca="1">+$B$145-SUM('Produkt 1'!$D$19:'Produkt 1'!Z19)</f>
        <v>0</v>
      </c>
      <c r="Z145" s="14">
        <f ca="1">+$B$145-SUM('Produkt 1'!$D$19:'Produkt 1'!AA19)</f>
        <v>0</v>
      </c>
      <c r="AA145" s="14">
        <f ca="1">+$B$145-SUM('Produkt 1'!$D$19:'Produkt 1'!AB19)</f>
        <v>0</v>
      </c>
      <c r="AB145" s="14">
        <f ca="1">+$B$145-SUM('Produkt 1'!$D$19:'Produkt 1'!AC19)</f>
        <v>0</v>
      </c>
      <c r="AC145" s="14">
        <f ca="1">+$B$145-SUM('Produkt 1'!$D$19:'Produkt 1'!AD19)</f>
        <v>0</v>
      </c>
      <c r="AD145" s="14">
        <f ca="1">+$B$145-SUM('Produkt 1'!$D$19:'Produkt 1'!AE19)</f>
        <v>0</v>
      </c>
      <c r="AE145" s="14">
        <f ca="1">+$B$145-SUM('Produkt 1'!$D$19:'Produkt 1'!AF19)</f>
        <v>0</v>
      </c>
      <c r="AF145" s="14">
        <f ca="1">+$B$145-SUM('Produkt 1'!$D$19:'Produkt 1'!AG19)</f>
        <v>0</v>
      </c>
      <c r="AG145" s="14">
        <f ca="1">+$B$145-SUM('Produkt 1'!$D$19:'Produkt 1'!AH19)</f>
        <v>0</v>
      </c>
      <c r="AH145" s="14">
        <f ca="1">+$B$145-SUM('Produkt 1'!$D$19:'Produkt 1'!AI19)</f>
        <v>0</v>
      </c>
      <c r="AI145" s="14">
        <f ca="1">+$B$145-SUM('Produkt 1'!$D$19:'Produkt 1'!AJ19)</f>
        <v>0</v>
      </c>
      <c r="AJ145" s="14">
        <f ca="1">+$B$145-SUM('Produkt 1'!$D$19:'Produkt 1'!AK19)</f>
        <v>0</v>
      </c>
      <c r="AK145" s="14">
        <f ca="1">+$B$145-SUM('Produkt 1'!$D$19:'Produkt 1'!AL19)</f>
        <v>0</v>
      </c>
      <c r="AL145" s="14">
        <f ca="1">+$B$145-SUM('Produkt 1'!$D$19:'Produkt 1'!AM19)</f>
        <v>0</v>
      </c>
      <c r="AM145" s="14">
        <f ca="1">+$B$145-SUM('Produkt 1'!$D$19:'Produkt 1'!AN19)</f>
        <v>0</v>
      </c>
      <c r="AN145" s="14">
        <f ca="1">+$B$145-SUM('Produkt 1'!$D$19:'Produkt 1'!AO19)</f>
        <v>0</v>
      </c>
      <c r="AO145" s="14">
        <f ca="1">+$B$145-SUM('Produkt 1'!$D$19:'Produkt 1'!AP19)</f>
        <v>0</v>
      </c>
      <c r="AP145" s="14">
        <f ca="1">+$B$145-SUM('Produkt 1'!$D$19:'Produkt 1'!AQ19)</f>
        <v>0</v>
      </c>
      <c r="AQ145" s="14">
        <f ca="1">+$B$145-SUM('Produkt 1'!$D$19:'Produkt 1'!AR19)</f>
        <v>0</v>
      </c>
      <c r="AR145" s="14">
        <f ca="1">+$B$145-SUM('Produkt 1'!$D$19:'Produkt 1'!AS19)</f>
        <v>0</v>
      </c>
      <c r="AS145" s="14">
        <f ca="1">+$B$145-SUM('Produkt 1'!$D$19:'Produkt 1'!AT19)</f>
        <v>0</v>
      </c>
      <c r="AT145" s="14">
        <f ca="1">+$B$145-SUM('Produkt 1'!$D$19:'Produkt 1'!AU19)</f>
        <v>0</v>
      </c>
      <c r="AU145" s="14">
        <f ca="1">+$B$145-SUM('Produkt 1'!$D$19:'Produkt 1'!AV19)</f>
        <v>0</v>
      </c>
      <c r="AV145" s="14">
        <f ca="1">+$B$145-SUM('Produkt 1'!$D$19:'Produkt 1'!AW19)</f>
        <v>0</v>
      </c>
      <c r="AW145" s="14">
        <f ca="1">+$B$145-SUM('Produkt 1'!$D$19:'Produkt 1'!AX19)</f>
        <v>0</v>
      </c>
      <c r="AX145" s="14">
        <f ca="1">+$B$145-SUM('Produkt 1'!$D$19:'Produkt 1'!AY19)</f>
        <v>0</v>
      </c>
      <c r="AY145" s="14">
        <f ca="1">+$B$145-SUM('Produkt 1'!$D$19:'Produkt 1'!AZ19)</f>
        <v>0</v>
      </c>
      <c r="AZ145" s="14">
        <f ca="1">+$B$145-SUM('Produkt 1'!$D$19:'Produkt 1'!BA19)</f>
        <v>0</v>
      </c>
      <c r="BA145" s="14">
        <f ca="1">+$B$145-SUM('Produkt 1'!$D$19:'Produkt 1'!BB19)</f>
        <v>0</v>
      </c>
      <c r="BB145" s="14">
        <f ca="1">+$B$145-SUM('Produkt 1'!$D$19:'Produkt 1'!BC19)</f>
        <v>0</v>
      </c>
    </row>
    <row r="146" spans="1:54" x14ac:dyDescent="0.3">
      <c r="A146" s="3" t="str">
        <f>+Voraussetzung!B8</f>
        <v>Produkt 2</v>
      </c>
      <c r="B146" s="14">
        <f>+Eröffnungsbilanz!J50</f>
        <v>0</v>
      </c>
      <c r="C146" s="14">
        <f ca="1">+$B$146-SUM('Produkt 2'!$D$19:D19)</f>
        <v>0</v>
      </c>
      <c r="D146" s="14">
        <f ca="1">+$B$146-SUM('Produkt 2'!$D$19:E19)</f>
        <v>0</v>
      </c>
      <c r="E146" s="14">
        <f ca="1">+$B$146-SUM('Produkt 2'!$D$19:F19)</f>
        <v>0</v>
      </c>
      <c r="F146" s="14">
        <f ca="1">+$B$146-SUM('Produkt 2'!$D$19:G19)</f>
        <v>0</v>
      </c>
      <c r="G146" s="14">
        <f ca="1">+$B$146-SUM('Produkt 2'!$D$19:H19)</f>
        <v>0</v>
      </c>
      <c r="H146" s="14">
        <f ca="1">+$B$146-SUM('Produkt 2'!$D$19:I19)</f>
        <v>0</v>
      </c>
      <c r="I146" s="14">
        <f ca="1">+$B$146-SUM('Produkt 2'!$D$19:J19)</f>
        <v>0</v>
      </c>
      <c r="J146" s="14">
        <f ca="1">+$B$146-SUM('Produkt 2'!$D$19:K19)</f>
        <v>0</v>
      </c>
      <c r="K146" s="14">
        <f ca="1">+$B$146-SUM('Produkt 2'!$D$19:L19)</f>
        <v>0</v>
      </c>
      <c r="L146" s="14">
        <f ca="1">+$B$146-SUM('Produkt 2'!$D$19:M19)</f>
        <v>0</v>
      </c>
      <c r="M146" s="14">
        <f ca="1">+$B$146-SUM('Produkt 2'!$D$19:N19)</f>
        <v>0</v>
      </c>
      <c r="N146" s="14">
        <f ca="1">+$B$146-SUM('Produkt 2'!$D$19:O19)</f>
        <v>0</v>
      </c>
      <c r="O146" s="14">
        <f ca="1">+$B$146-SUM('Produkt 2'!$D$19:P19)</f>
        <v>0</v>
      </c>
      <c r="P146" s="14">
        <f ca="1">+$B$146-SUM('Produkt 2'!$D$19:Q19)</f>
        <v>0</v>
      </c>
      <c r="Q146" s="14">
        <f ca="1">+$B$146-SUM('Produkt 2'!$D$19:R19)</f>
        <v>0</v>
      </c>
      <c r="R146" s="14">
        <f ca="1">+$B$146-SUM('Produkt 2'!$D$19:S19)</f>
        <v>0</v>
      </c>
      <c r="S146" s="14">
        <f ca="1">+$B$146-SUM('Produkt 2'!$D$19:T19)</f>
        <v>0</v>
      </c>
      <c r="T146" s="14">
        <f ca="1">+$B$146-SUM('Produkt 2'!$D$19:U19)</f>
        <v>0</v>
      </c>
      <c r="U146" s="14">
        <f ca="1">+$B$146-SUM('Produkt 2'!$D$19:V19)</f>
        <v>0</v>
      </c>
      <c r="V146" s="14">
        <f ca="1">+$B$146-SUM('Produkt 2'!$D$19:W19)</f>
        <v>0</v>
      </c>
      <c r="W146" s="14">
        <f ca="1">+$B$146-SUM('Produkt 2'!$D$19:X19)</f>
        <v>0</v>
      </c>
      <c r="X146" s="14">
        <f ca="1">+$B$146-SUM('Produkt 2'!$D$19:Y19)</f>
        <v>0</v>
      </c>
      <c r="Y146" s="14">
        <f ca="1">+$B$146-SUM('Produkt 2'!$D$19:Z19)</f>
        <v>0</v>
      </c>
      <c r="Z146" s="14">
        <f ca="1">+$B$146-SUM('Produkt 2'!$D$19:AA19)</f>
        <v>0</v>
      </c>
      <c r="AA146" s="14">
        <f ca="1">+$B$146-SUM('Produkt 2'!$D$19:AB19)</f>
        <v>0</v>
      </c>
      <c r="AB146" s="14">
        <f ca="1">+$B$146-SUM('Produkt 2'!$D$19:AC19)</f>
        <v>0</v>
      </c>
      <c r="AC146" s="14">
        <f ca="1">+$B$146-SUM('Produkt 2'!$D$19:AD19)</f>
        <v>0</v>
      </c>
      <c r="AD146" s="14">
        <f ca="1">+$B$146-SUM('Produkt 2'!$D$19:AE19)</f>
        <v>0</v>
      </c>
      <c r="AE146" s="14">
        <f ca="1">+$B$146-SUM('Produkt 2'!$D$19:AF19)</f>
        <v>0</v>
      </c>
      <c r="AF146" s="14">
        <f ca="1">+$B$146-SUM('Produkt 2'!$D$19:AG19)</f>
        <v>0</v>
      </c>
      <c r="AG146" s="14">
        <f ca="1">+$B$146-SUM('Produkt 2'!$D$19:AH19)</f>
        <v>0</v>
      </c>
      <c r="AH146" s="14">
        <f ca="1">+$B$146-SUM('Produkt 2'!$D$19:AI19)</f>
        <v>0</v>
      </c>
      <c r="AI146" s="14">
        <f ca="1">+$B$146-SUM('Produkt 2'!$D$19:AJ19)</f>
        <v>0</v>
      </c>
      <c r="AJ146" s="14">
        <f ca="1">+$B$146-SUM('Produkt 2'!$D$19:AK19)</f>
        <v>0</v>
      </c>
      <c r="AK146" s="14">
        <f ca="1">+$B$146-SUM('Produkt 2'!$D$19:AL19)</f>
        <v>0</v>
      </c>
      <c r="AL146" s="14">
        <f ca="1">+$B$146-SUM('Produkt 2'!$D$19:AM19)</f>
        <v>0</v>
      </c>
      <c r="AM146" s="14">
        <f ca="1">+$B$146-SUM('Produkt 2'!$D$19:AN19)</f>
        <v>0</v>
      </c>
      <c r="AN146" s="14">
        <f ca="1">+$B$146-SUM('Produkt 2'!$D$19:AO19)</f>
        <v>0</v>
      </c>
      <c r="AO146" s="14">
        <f ca="1">+$B$146-SUM('Produkt 2'!$D$19:AP19)</f>
        <v>0</v>
      </c>
      <c r="AP146" s="14">
        <f ca="1">+$B$146-SUM('Produkt 2'!$D$19:AQ19)</f>
        <v>0</v>
      </c>
      <c r="AQ146" s="14">
        <f ca="1">+$B$146-SUM('Produkt 2'!$D$19:AR19)</f>
        <v>0</v>
      </c>
      <c r="AR146" s="14">
        <f ca="1">+$B$146-SUM('Produkt 2'!$D$19:AS19)</f>
        <v>0</v>
      </c>
      <c r="AS146" s="14">
        <f ca="1">+$B$146-SUM('Produkt 2'!$D$19:AT19)</f>
        <v>0</v>
      </c>
      <c r="AT146" s="14">
        <f ca="1">+$B$146-SUM('Produkt 2'!$D$19:AU19)</f>
        <v>0</v>
      </c>
      <c r="AU146" s="14">
        <f ca="1">+$B$146-SUM('Produkt 2'!$D$19:AV19)</f>
        <v>0</v>
      </c>
      <c r="AV146" s="14">
        <f ca="1">+$B$146-SUM('Produkt 2'!$D$19:AW19)</f>
        <v>0</v>
      </c>
      <c r="AW146" s="14">
        <f ca="1">+$B$146-SUM('Produkt 2'!$D$19:AX19)</f>
        <v>0</v>
      </c>
      <c r="AX146" s="14">
        <f ca="1">+$B$146-SUM('Produkt 2'!$D$19:AY19)</f>
        <v>0</v>
      </c>
      <c r="AY146" s="14">
        <f ca="1">+$B$146-SUM('Produkt 2'!$D$19:AZ19)</f>
        <v>0</v>
      </c>
      <c r="AZ146" s="14">
        <f ca="1">+$B$146-SUM('Produkt 2'!$D$19:BA19)</f>
        <v>0</v>
      </c>
      <c r="BA146" s="14">
        <f ca="1">+$B$146-SUM('Produkt 2'!$D$19:BB19)</f>
        <v>0</v>
      </c>
      <c r="BB146" s="14">
        <f ca="1">+$B$146-SUM('Produkt 2'!$D$19:BC19)</f>
        <v>0</v>
      </c>
    </row>
    <row r="147" spans="1:54" x14ac:dyDescent="0.3">
      <c r="A147" s="3" t="str">
        <f>+Voraussetzung!B9</f>
        <v>Produkt 3</v>
      </c>
      <c r="B147" s="14">
        <f>+Eröffnungsbilanz!J51</f>
        <v>0</v>
      </c>
      <c r="C147" s="14">
        <f ca="1">+$B$147-SUM('Produkt 3'!$D$19:D19)</f>
        <v>0</v>
      </c>
      <c r="D147" s="14">
        <f ca="1">+$B$147-SUM('Produkt 3'!$D$19:E19)</f>
        <v>0</v>
      </c>
      <c r="E147" s="14">
        <f ca="1">+$B$147-SUM('Produkt 3'!$D$19:F19)</f>
        <v>0</v>
      </c>
      <c r="F147" s="14">
        <f ca="1">+$B$147-SUM('Produkt 3'!$D$19:G19)</f>
        <v>0</v>
      </c>
      <c r="G147" s="14">
        <f ca="1">+$B$147-SUM('Produkt 3'!$D$19:H19)</f>
        <v>0</v>
      </c>
      <c r="H147" s="14">
        <f ca="1">+$B$147-SUM('Produkt 3'!$D$19:I19)</f>
        <v>0</v>
      </c>
      <c r="I147" s="14">
        <f ca="1">+$B$147-SUM('Produkt 3'!$D$19:J19)</f>
        <v>0</v>
      </c>
      <c r="J147" s="14">
        <f ca="1">+$B$147-SUM('Produkt 3'!$D$19:K19)</f>
        <v>0</v>
      </c>
      <c r="K147" s="14">
        <f ca="1">+$B$147-SUM('Produkt 3'!$D$19:L19)</f>
        <v>0</v>
      </c>
      <c r="L147" s="14">
        <f ca="1">+$B$147-SUM('Produkt 3'!$D$19:M19)</f>
        <v>0</v>
      </c>
      <c r="M147" s="14">
        <f ca="1">+$B$147-SUM('Produkt 3'!$D$19:N19)</f>
        <v>0</v>
      </c>
      <c r="N147" s="14">
        <f ca="1">+$B$147-SUM('Produkt 3'!$D$19:O19)</f>
        <v>0</v>
      </c>
      <c r="O147" s="14">
        <f ca="1">+$B$147-SUM('Produkt 3'!$D$19:P19)</f>
        <v>0</v>
      </c>
      <c r="P147" s="14">
        <f ca="1">+$B$147-SUM('Produkt 3'!$D$19:Q19)</f>
        <v>0</v>
      </c>
      <c r="Q147" s="14">
        <f ca="1">+$B$147-SUM('Produkt 3'!$D$19:R19)</f>
        <v>0</v>
      </c>
      <c r="R147" s="14">
        <f ca="1">+$B$147-SUM('Produkt 3'!$D$19:S19)</f>
        <v>0</v>
      </c>
      <c r="S147" s="14">
        <f ca="1">+$B$147-SUM('Produkt 3'!$D$19:T19)</f>
        <v>0</v>
      </c>
      <c r="T147" s="14">
        <f ca="1">+$B$147-SUM('Produkt 3'!$D$19:U19)</f>
        <v>0</v>
      </c>
      <c r="U147" s="14">
        <f ca="1">+$B$147-SUM('Produkt 3'!$D$19:V19)</f>
        <v>0</v>
      </c>
      <c r="V147" s="14">
        <f ca="1">+$B$147-SUM('Produkt 3'!$D$19:W19)</f>
        <v>0</v>
      </c>
      <c r="W147" s="14">
        <f ca="1">+$B$147-SUM('Produkt 3'!$D$19:X19)</f>
        <v>0</v>
      </c>
      <c r="X147" s="14">
        <f ca="1">+$B$147-SUM('Produkt 3'!$D$19:Y19)</f>
        <v>0</v>
      </c>
      <c r="Y147" s="14">
        <f ca="1">+$B$147-SUM('Produkt 3'!$D$19:Z19)</f>
        <v>0</v>
      </c>
      <c r="Z147" s="14">
        <f ca="1">+$B$147-SUM('Produkt 3'!$D$19:AA19)</f>
        <v>0</v>
      </c>
      <c r="AA147" s="14">
        <f ca="1">+$B$147-SUM('Produkt 3'!$D$19:AB19)</f>
        <v>0</v>
      </c>
      <c r="AB147" s="14">
        <f ca="1">+$B$147-SUM('Produkt 3'!$D$19:AC19)</f>
        <v>0</v>
      </c>
      <c r="AC147" s="14">
        <f ca="1">+$B$147-SUM('Produkt 3'!$D$19:AD19)</f>
        <v>0</v>
      </c>
      <c r="AD147" s="14">
        <f ca="1">+$B$147-SUM('Produkt 3'!$D$19:AE19)</f>
        <v>0</v>
      </c>
      <c r="AE147" s="14">
        <f ca="1">+$B$147-SUM('Produkt 3'!$D$19:AF19)</f>
        <v>0</v>
      </c>
      <c r="AF147" s="14">
        <f ca="1">+$B$147-SUM('Produkt 3'!$D$19:AG19)</f>
        <v>0</v>
      </c>
      <c r="AG147" s="14">
        <f ca="1">+$B$147-SUM('Produkt 3'!$D$19:AH19)</f>
        <v>0</v>
      </c>
      <c r="AH147" s="14">
        <f ca="1">+$B$147-SUM('Produkt 3'!$D$19:AI19)</f>
        <v>0</v>
      </c>
      <c r="AI147" s="14">
        <f ca="1">+$B$147-SUM('Produkt 3'!$D$19:AJ19)</f>
        <v>0</v>
      </c>
      <c r="AJ147" s="14">
        <f ca="1">+$B$147-SUM('Produkt 3'!$D$19:AK19)</f>
        <v>0</v>
      </c>
      <c r="AK147" s="14">
        <f ca="1">+$B$147-SUM('Produkt 3'!$D$19:AL19)</f>
        <v>0</v>
      </c>
      <c r="AL147" s="14">
        <f ca="1">+$B$147-SUM('Produkt 3'!$D$19:AM19)</f>
        <v>0</v>
      </c>
      <c r="AM147" s="14">
        <f ca="1">+$B$147-SUM('Produkt 3'!$D$19:AN19)</f>
        <v>0</v>
      </c>
      <c r="AN147" s="14">
        <f ca="1">+$B$147-SUM('Produkt 3'!$D$19:AO19)</f>
        <v>0</v>
      </c>
      <c r="AO147" s="14">
        <f ca="1">+$B$147-SUM('Produkt 3'!$D$19:AP19)</f>
        <v>0</v>
      </c>
      <c r="AP147" s="14">
        <f ca="1">+$B$147-SUM('Produkt 3'!$D$19:AQ19)</f>
        <v>0</v>
      </c>
      <c r="AQ147" s="14">
        <f ca="1">+$B$147-SUM('Produkt 3'!$D$19:AR19)</f>
        <v>0</v>
      </c>
      <c r="AR147" s="14">
        <f ca="1">+$B$147-SUM('Produkt 3'!$D$19:AS19)</f>
        <v>0</v>
      </c>
      <c r="AS147" s="14">
        <f ca="1">+$B$147-SUM('Produkt 3'!$D$19:AT19)</f>
        <v>0</v>
      </c>
      <c r="AT147" s="14">
        <f ca="1">+$B$147-SUM('Produkt 3'!$D$19:AU19)</f>
        <v>0</v>
      </c>
      <c r="AU147" s="14">
        <f ca="1">+$B$147-SUM('Produkt 3'!$D$19:AV19)</f>
        <v>0</v>
      </c>
      <c r="AV147" s="14">
        <f ca="1">+$B$147-SUM('Produkt 3'!$D$19:AW19)</f>
        <v>0</v>
      </c>
      <c r="AW147" s="14">
        <f ca="1">+$B$147-SUM('Produkt 3'!$D$19:AX19)</f>
        <v>0</v>
      </c>
      <c r="AX147" s="14">
        <f ca="1">+$B$147-SUM('Produkt 3'!$D$19:AY19)</f>
        <v>0</v>
      </c>
      <c r="AY147" s="14">
        <f ca="1">+$B$147-SUM('Produkt 3'!$D$19:AZ19)</f>
        <v>0</v>
      </c>
      <c r="AZ147" s="14">
        <f ca="1">+$B$147-SUM('Produkt 3'!$D$19:BA19)</f>
        <v>0</v>
      </c>
      <c r="BA147" s="14">
        <f ca="1">+$B$147-SUM('Produkt 3'!$D$19:BB19)</f>
        <v>0</v>
      </c>
      <c r="BB147" s="14">
        <f ca="1">+$B$147-SUM('Produkt 3'!$D$19:BC19)</f>
        <v>0</v>
      </c>
    </row>
    <row r="148" spans="1:54" x14ac:dyDescent="0.3">
      <c r="A148" s="3">
        <f>+Voraussetzung!B10</f>
        <v>0</v>
      </c>
      <c r="B148" s="14">
        <f>+Eröffnungsbilanz!J52</f>
        <v>0</v>
      </c>
      <c r="C148" s="14">
        <f ca="1">+$B$148-SUM('Produkt 4'!$D$19:D19)</f>
        <v>0</v>
      </c>
      <c r="D148" s="14">
        <f ca="1">+$B$148-SUM('Produkt 4'!$D$19:E19)</f>
        <v>0</v>
      </c>
      <c r="E148" s="14">
        <f ca="1">+$B$148-SUM('Produkt 4'!$D$19:F19)</f>
        <v>0</v>
      </c>
      <c r="F148" s="14">
        <f ca="1">+$B$148-SUM('Produkt 4'!$D$19:G19)</f>
        <v>0</v>
      </c>
      <c r="G148" s="14">
        <f ca="1">+$B$148-SUM('Produkt 4'!$D$19:H19)</f>
        <v>0</v>
      </c>
      <c r="H148" s="14">
        <f ca="1">+$B$148-SUM('Produkt 4'!$D$19:I19)</f>
        <v>0</v>
      </c>
      <c r="I148" s="14">
        <f ca="1">+$B$148-SUM('Produkt 4'!$D$19:J19)</f>
        <v>0</v>
      </c>
      <c r="J148" s="14">
        <f ca="1">+$B$148-SUM('Produkt 4'!$D$19:K19)</f>
        <v>0</v>
      </c>
      <c r="K148" s="14">
        <f ca="1">+$B$148-SUM('Produkt 4'!$D$19:L19)</f>
        <v>0</v>
      </c>
      <c r="L148" s="14">
        <f ca="1">+$B$148-SUM('Produkt 4'!$D$19:M19)</f>
        <v>0</v>
      </c>
      <c r="M148" s="14">
        <f ca="1">+$B$148-SUM('Produkt 4'!$D$19:N19)</f>
        <v>0</v>
      </c>
      <c r="N148" s="14">
        <f ca="1">+$B$148-SUM('Produkt 4'!$D$19:O19)</f>
        <v>0</v>
      </c>
      <c r="O148" s="14">
        <f ca="1">+$B$148-SUM('Produkt 4'!$D$19:P19)</f>
        <v>0</v>
      </c>
      <c r="P148" s="14">
        <f ca="1">+$B$148-SUM('Produkt 4'!$D$19:Q19)</f>
        <v>0</v>
      </c>
      <c r="Q148" s="14">
        <f ca="1">+$B$148-SUM('Produkt 4'!$D$19:R19)</f>
        <v>0</v>
      </c>
      <c r="R148" s="14">
        <f ca="1">+$B$148-SUM('Produkt 4'!$D$19:S19)</f>
        <v>0</v>
      </c>
      <c r="S148" s="14">
        <f ca="1">+$B$148-SUM('Produkt 4'!$D$19:T19)</f>
        <v>0</v>
      </c>
      <c r="T148" s="14">
        <f ca="1">+$B$148-SUM('Produkt 4'!$D$19:U19)</f>
        <v>0</v>
      </c>
      <c r="U148" s="14">
        <f ca="1">+$B$148-SUM('Produkt 4'!$D$19:V19)</f>
        <v>0</v>
      </c>
      <c r="V148" s="14">
        <f ca="1">+$B$148-SUM('Produkt 4'!$D$19:W19)</f>
        <v>0</v>
      </c>
      <c r="W148" s="14">
        <f ca="1">+$B$148-SUM('Produkt 4'!$D$19:X19)</f>
        <v>0</v>
      </c>
      <c r="X148" s="14">
        <f ca="1">+$B$148-SUM('Produkt 4'!$D$19:Y19)</f>
        <v>0</v>
      </c>
      <c r="Y148" s="14">
        <f ca="1">+$B$148-SUM('Produkt 4'!$D$19:Z19)</f>
        <v>0</v>
      </c>
      <c r="Z148" s="14">
        <f ca="1">+$B$148-SUM('Produkt 4'!$D$19:AA19)</f>
        <v>0</v>
      </c>
      <c r="AA148" s="14">
        <f ca="1">+$B$148-SUM('Produkt 4'!$D$19:AB19)</f>
        <v>0</v>
      </c>
      <c r="AB148" s="14">
        <f ca="1">+$B$148-SUM('Produkt 4'!$D$19:AC19)</f>
        <v>0</v>
      </c>
      <c r="AC148" s="14">
        <f ca="1">+$B$148-SUM('Produkt 4'!$D$19:AD19)</f>
        <v>0</v>
      </c>
      <c r="AD148" s="14">
        <f ca="1">+$B$148-SUM('Produkt 4'!$D$19:AE19)</f>
        <v>0</v>
      </c>
      <c r="AE148" s="14">
        <f ca="1">+$B$148-SUM('Produkt 4'!$D$19:AF19)</f>
        <v>0</v>
      </c>
      <c r="AF148" s="14">
        <f ca="1">+$B$148-SUM('Produkt 4'!$D$19:AG19)</f>
        <v>0</v>
      </c>
      <c r="AG148" s="14">
        <f ca="1">+$B$148-SUM('Produkt 4'!$D$19:AH19)</f>
        <v>0</v>
      </c>
      <c r="AH148" s="14">
        <f ca="1">+$B$148-SUM('Produkt 4'!$D$19:AI19)</f>
        <v>0</v>
      </c>
      <c r="AI148" s="14">
        <f ca="1">+$B$148-SUM('Produkt 4'!$D$19:AJ19)</f>
        <v>0</v>
      </c>
      <c r="AJ148" s="14">
        <f ca="1">+$B$148-SUM('Produkt 4'!$D$19:AK19)</f>
        <v>0</v>
      </c>
      <c r="AK148" s="14">
        <f ca="1">+$B$148-SUM('Produkt 4'!$D$19:AL19)</f>
        <v>0</v>
      </c>
      <c r="AL148" s="14">
        <f ca="1">+$B$148-SUM('Produkt 4'!$D$19:AM19)</f>
        <v>0</v>
      </c>
      <c r="AM148" s="14">
        <f ca="1">+$B$148-SUM('Produkt 4'!$D$19:AN19)</f>
        <v>0</v>
      </c>
      <c r="AN148" s="14">
        <f ca="1">+$B$148-SUM('Produkt 4'!$D$19:AO19)</f>
        <v>0</v>
      </c>
      <c r="AO148" s="14">
        <f ca="1">+$B$148-SUM('Produkt 4'!$D$19:AP19)</f>
        <v>0</v>
      </c>
      <c r="AP148" s="14">
        <f ca="1">+$B$148-SUM('Produkt 4'!$D$19:AQ19)</f>
        <v>0</v>
      </c>
      <c r="AQ148" s="14">
        <f ca="1">+$B$148-SUM('Produkt 4'!$D$19:AR19)</f>
        <v>0</v>
      </c>
      <c r="AR148" s="14">
        <f ca="1">+$B$148-SUM('Produkt 4'!$D$19:AS19)</f>
        <v>0</v>
      </c>
      <c r="AS148" s="14">
        <f ca="1">+$B$148-SUM('Produkt 4'!$D$19:AT19)</f>
        <v>0</v>
      </c>
      <c r="AT148" s="14">
        <f ca="1">+$B$148-SUM('Produkt 4'!$D$19:AU19)</f>
        <v>0</v>
      </c>
      <c r="AU148" s="14">
        <f ca="1">+$B$148-SUM('Produkt 4'!$D$19:AV19)</f>
        <v>0</v>
      </c>
      <c r="AV148" s="14">
        <f ca="1">+$B$148-SUM('Produkt 4'!$D$19:AW19)</f>
        <v>0</v>
      </c>
      <c r="AW148" s="14">
        <f ca="1">+$B$148-SUM('Produkt 4'!$D$19:AX19)</f>
        <v>0</v>
      </c>
      <c r="AX148" s="14">
        <f ca="1">+$B$148-SUM('Produkt 4'!$D$19:AY19)</f>
        <v>0</v>
      </c>
      <c r="AY148" s="14">
        <f ca="1">+$B$148-SUM('Produkt 4'!$D$19:AZ19)</f>
        <v>0</v>
      </c>
      <c r="AZ148" s="14">
        <f ca="1">+$B$148-SUM('Produkt 4'!$D$19:BA19)</f>
        <v>0</v>
      </c>
      <c r="BA148" s="14">
        <f ca="1">+$B$148-SUM('Produkt 4'!$D$19:BB19)</f>
        <v>0</v>
      </c>
      <c r="BB148" s="14">
        <f ca="1">+$B$148-SUM('Produkt 4'!$D$19:BC19)</f>
        <v>0</v>
      </c>
    </row>
    <row r="149" spans="1:54" x14ac:dyDescent="0.3">
      <c r="A149" s="3">
        <f>+Voraussetzung!B11</f>
        <v>0</v>
      </c>
      <c r="B149" s="14">
        <f>+Eröffnungsbilanz!J53</f>
        <v>0</v>
      </c>
      <c r="C149" s="14">
        <f ca="1">+$B$149-SUM('Produkt 5'!$D$19:D19)</f>
        <v>0</v>
      </c>
      <c r="D149" s="14">
        <f ca="1">+$B$149-SUM('Produkt 5'!$D$19:E19)</f>
        <v>0</v>
      </c>
      <c r="E149" s="14">
        <f ca="1">+$B$149-SUM('Produkt 5'!$D$19:F19)</f>
        <v>0</v>
      </c>
      <c r="F149" s="14">
        <f ca="1">+$B$149-SUM('Produkt 5'!$D$19:G19)</f>
        <v>0</v>
      </c>
      <c r="G149" s="14">
        <f ca="1">+$B$149-SUM('Produkt 5'!$D$19:H19)</f>
        <v>0</v>
      </c>
      <c r="H149" s="14">
        <f ca="1">+$B$149-SUM('Produkt 5'!$D$19:I19)</f>
        <v>0</v>
      </c>
      <c r="I149" s="14">
        <f ca="1">+$B$149-SUM('Produkt 5'!$D$19:J19)</f>
        <v>0</v>
      </c>
      <c r="J149" s="14">
        <f ca="1">+$B$149-SUM('Produkt 5'!$D$19:K19)</f>
        <v>0</v>
      </c>
      <c r="K149" s="14">
        <f ca="1">+$B$149-SUM('Produkt 5'!$D$19:L19)</f>
        <v>0</v>
      </c>
      <c r="L149" s="14">
        <f ca="1">+$B$149-SUM('Produkt 5'!$D$19:M19)</f>
        <v>0</v>
      </c>
      <c r="M149" s="14">
        <f ca="1">+$B$149-SUM('Produkt 5'!$D$19:N19)</f>
        <v>0</v>
      </c>
      <c r="N149" s="14">
        <f ca="1">+$B$149-SUM('Produkt 5'!$D$19:O19)</f>
        <v>0</v>
      </c>
      <c r="O149" s="14">
        <f ca="1">+$B$149-SUM('Produkt 5'!$D$19:P19)</f>
        <v>0</v>
      </c>
      <c r="P149" s="14">
        <f ca="1">+$B$149-SUM('Produkt 5'!$D$19:Q19)</f>
        <v>0</v>
      </c>
      <c r="Q149" s="14">
        <f ca="1">+$B$149-SUM('Produkt 5'!$D$19:R19)</f>
        <v>0</v>
      </c>
      <c r="R149" s="14">
        <f ca="1">+$B$149-SUM('Produkt 5'!$D$19:S19)</f>
        <v>0</v>
      </c>
      <c r="S149" s="14">
        <f ca="1">+$B$149-SUM('Produkt 5'!$D$19:T19)</f>
        <v>0</v>
      </c>
      <c r="T149" s="14">
        <f ca="1">+$B$149-SUM('Produkt 5'!$D$19:U19)</f>
        <v>0</v>
      </c>
      <c r="U149" s="14">
        <f ca="1">+$B$149-SUM('Produkt 5'!$D$19:V19)</f>
        <v>0</v>
      </c>
      <c r="V149" s="14">
        <f ca="1">+$B$149-SUM('Produkt 5'!$D$19:W19)</f>
        <v>0</v>
      </c>
      <c r="W149" s="14">
        <f ca="1">+$B$149-SUM('Produkt 5'!$D$19:X19)</f>
        <v>0</v>
      </c>
      <c r="X149" s="14">
        <f ca="1">+$B$149-SUM('Produkt 5'!$D$19:Y19)</f>
        <v>0</v>
      </c>
      <c r="Y149" s="14">
        <f ca="1">+$B$149-SUM('Produkt 5'!$D$19:Z19)</f>
        <v>0</v>
      </c>
      <c r="Z149" s="14">
        <f ca="1">+$B$149-SUM('Produkt 5'!$D$19:AA19)</f>
        <v>0</v>
      </c>
      <c r="AA149" s="14">
        <f ca="1">+$B$149-SUM('Produkt 5'!$D$19:AB19)</f>
        <v>0</v>
      </c>
      <c r="AB149" s="14">
        <f ca="1">+$B$149-SUM('Produkt 5'!$D$19:AC19)</f>
        <v>0</v>
      </c>
      <c r="AC149" s="14">
        <f ca="1">+$B$149-SUM('Produkt 5'!$D$19:AD19)</f>
        <v>0</v>
      </c>
      <c r="AD149" s="14">
        <f ca="1">+$B$149-SUM('Produkt 5'!$D$19:AE19)</f>
        <v>0</v>
      </c>
      <c r="AE149" s="14">
        <f ca="1">+$B$149-SUM('Produkt 5'!$D$19:AF19)</f>
        <v>0</v>
      </c>
      <c r="AF149" s="14">
        <f ca="1">+$B$149-SUM('Produkt 5'!$D$19:AG19)</f>
        <v>0</v>
      </c>
      <c r="AG149" s="14">
        <f ca="1">+$B$149-SUM('Produkt 5'!$D$19:AH19)</f>
        <v>0</v>
      </c>
      <c r="AH149" s="14">
        <f ca="1">+$B$149-SUM('Produkt 5'!$D$19:AI19)</f>
        <v>0</v>
      </c>
      <c r="AI149" s="14">
        <f ca="1">+$B$149-SUM('Produkt 5'!$D$19:AJ19)</f>
        <v>0</v>
      </c>
      <c r="AJ149" s="14">
        <f ca="1">+$B$149-SUM('Produkt 5'!$D$19:AK19)</f>
        <v>0</v>
      </c>
      <c r="AK149" s="14">
        <f ca="1">+$B$149-SUM('Produkt 5'!$D$19:AL19)</f>
        <v>0</v>
      </c>
      <c r="AL149" s="14">
        <f ca="1">+$B$149-SUM('Produkt 5'!$D$19:AM19)</f>
        <v>0</v>
      </c>
      <c r="AM149" s="14">
        <f ca="1">+$B$149-SUM('Produkt 5'!$D$19:AN19)</f>
        <v>0</v>
      </c>
      <c r="AN149" s="14">
        <f ca="1">+$B$149-SUM('Produkt 5'!$D$19:AO19)</f>
        <v>0</v>
      </c>
      <c r="AO149" s="14">
        <f ca="1">+$B$149-SUM('Produkt 5'!$D$19:AP19)</f>
        <v>0</v>
      </c>
      <c r="AP149" s="14">
        <f ca="1">+$B$149-SUM('Produkt 5'!$D$19:AQ19)</f>
        <v>0</v>
      </c>
      <c r="AQ149" s="14">
        <f ca="1">+$B$149-SUM('Produkt 5'!$D$19:AR19)</f>
        <v>0</v>
      </c>
      <c r="AR149" s="14">
        <f ca="1">+$B$149-SUM('Produkt 5'!$D$19:AS19)</f>
        <v>0</v>
      </c>
      <c r="AS149" s="14">
        <f ca="1">+$B$149-SUM('Produkt 5'!$D$19:AT19)</f>
        <v>0</v>
      </c>
      <c r="AT149" s="14">
        <f ca="1">+$B$149-SUM('Produkt 5'!$D$19:AU19)</f>
        <v>0</v>
      </c>
      <c r="AU149" s="14">
        <f ca="1">+$B$149-SUM('Produkt 5'!$D$19:AV19)</f>
        <v>0</v>
      </c>
      <c r="AV149" s="14">
        <f ca="1">+$B$149-SUM('Produkt 5'!$D$19:AW19)</f>
        <v>0</v>
      </c>
      <c r="AW149" s="14">
        <f ca="1">+$B$149-SUM('Produkt 5'!$D$19:AX19)</f>
        <v>0</v>
      </c>
      <c r="AX149" s="14">
        <f ca="1">+$B$149-SUM('Produkt 5'!$D$19:AY19)</f>
        <v>0</v>
      </c>
      <c r="AY149" s="14">
        <f ca="1">+$B$149-SUM('Produkt 5'!$D$19:AZ19)</f>
        <v>0</v>
      </c>
      <c r="AZ149" s="14">
        <f ca="1">+$B$149-SUM('Produkt 5'!$D$19:BA19)</f>
        <v>0</v>
      </c>
      <c r="BA149" s="14">
        <f ca="1">+$B$149-SUM('Produkt 5'!$D$19:BB19)</f>
        <v>0</v>
      </c>
      <c r="BB149" s="14">
        <f ca="1">+$B$149-SUM('Produkt 5'!$D$19:BC19)</f>
        <v>0</v>
      </c>
    </row>
    <row r="150" spans="1:54" x14ac:dyDescent="0.3">
      <c r="A150" s="3">
        <f>+Voraussetzung!B12</f>
        <v>0</v>
      </c>
      <c r="B150" s="14">
        <f>+Eröffnungsbilanz!J54</f>
        <v>0</v>
      </c>
      <c r="C150" s="14">
        <f ca="1">+$B$150-SUM('Product 6'!$D$19:D19)</f>
        <v>0</v>
      </c>
      <c r="D150" s="14">
        <f ca="1">+$B$150-SUM('Product 6'!$D$19:E19)</f>
        <v>0</v>
      </c>
      <c r="E150" s="14">
        <f ca="1">+$B$150-SUM('Product 6'!$D$19:F19)</f>
        <v>0</v>
      </c>
      <c r="F150" s="14">
        <f ca="1">+$B$150-SUM('Product 6'!$D$19:G19)</f>
        <v>0</v>
      </c>
      <c r="G150" s="14">
        <f ca="1">+$B$150-SUM('Product 6'!$D$19:H19)</f>
        <v>0</v>
      </c>
      <c r="H150" s="14">
        <f ca="1">+$B$150-SUM('Product 6'!$D$19:I19)</f>
        <v>0</v>
      </c>
      <c r="I150" s="14">
        <f ca="1">+$B$150-SUM('Product 6'!$D$19:J19)</f>
        <v>0</v>
      </c>
      <c r="J150" s="14">
        <f ca="1">+$B$150-SUM('Product 6'!$D$19:K19)</f>
        <v>0</v>
      </c>
      <c r="K150" s="14">
        <f ca="1">+$B$150-SUM('Product 6'!$D$19:L19)</f>
        <v>0</v>
      </c>
      <c r="L150" s="14">
        <f ca="1">+$B$150-SUM('Product 6'!$D$19:M19)</f>
        <v>0</v>
      </c>
      <c r="M150" s="14">
        <f ca="1">+$B$150-SUM('Product 6'!$D$19:N19)</f>
        <v>0</v>
      </c>
      <c r="N150" s="14">
        <f ca="1">+$B$150-SUM('Product 6'!$D$19:O19)</f>
        <v>0</v>
      </c>
      <c r="O150" s="14">
        <f ca="1">+$B$150-SUM('Product 6'!$D$19:P19)</f>
        <v>0</v>
      </c>
      <c r="P150" s="14">
        <f ca="1">+$B$150-SUM('Product 6'!$D$19:Q19)</f>
        <v>0</v>
      </c>
      <c r="Q150" s="14">
        <f ca="1">+$B$150-SUM('Product 6'!$D$19:R19)</f>
        <v>0</v>
      </c>
      <c r="R150" s="14">
        <f ca="1">+$B$150-SUM('Product 6'!$D$19:S19)</f>
        <v>0</v>
      </c>
      <c r="S150" s="14">
        <f ca="1">+$B$150-SUM('Product 6'!$D$19:T19)</f>
        <v>0</v>
      </c>
      <c r="T150" s="14">
        <f ca="1">+$B$150-SUM('Product 6'!$D$19:U19)</f>
        <v>0</v>
      </c>
      <c r="U150" s="14">
        <f ca="1">+$B$150-SUM('Product 6'!$D$19:V19)</f>
        <v>0</v>
      </c>
      <c r="V150" s="14">
        <f ca="1">+$B$150-SUM('Product 6'!$D$19:W19)</f>
        <v>0</v>
      </c>
      <c r="W150" s="14">
        <f ca="1">+$B$150-SUM('Product 6'!$D$19:X19)</f>
        <v>0</v>
      </c>
      <c r="X150" s="14">
        <f ca="1">+$B$150-SUM('Product 6'!$D$19:Y19)</f>
        <v>0</v>
      </c>
      <c r="Y150" s="14">
        <f ca="1">+$B$150-SUM('Product 6'!$D$19:Z19)</f>
        <v>0</v>
      </c>
      <c r="Z150" s="14">
        <f ca="1">+$B$150-SUM('Product 6'!$D$19:AA19)</f>
        <v>0</v>
      </c>
      <c r="AA150" s="14">
        <f ca="1">+$B$150-SUM('Product 6'!$D$19:AB19)</f>
        <v>0</v>
      </c>
      <c r="AB150" s="14">
        <f ca="1">+$B$150-SUM('Product 6'!$D$19:AC19)</f>
        <v>0</v>
      </c>
      <c r="AC150" s="14">
        <f ca="1">+$B$150-SUM('Product 6'!$D$19:AD19)</f>
        <v>0</v>
      </c>
      <c r="AD150" s="14">
        <f ca="1">+$B$150-SUM('Product 6'!$D$19:AE19)</f>
        <v>0</v>
      </c>
      <c r="AE150" s="14">
        <f ca="1">+$B$150-SUM('Product 6'!$D$19:AF19)</f>
        <v>0</v>
      </c>
      <c r="AF150" s="14">
        <f ca="1">+$B$150-SUM('Product 6'!$D$19:AG19)</f>
        <v>0</v>
      </c>
      <c r="AG150" s="14">
        <f ca="1">+$B$150-SUM('Product 6'!$D$19:AH19)</f>
        <v>0</v>
      </c>
      <c r="AH150" s="14">
        <f ca="1">+$B$150-SUM('Product 6'!$D$19:AI19)</f>
        <v>0</v>
      </c>
      <c r="AI150" s="14">
        <f ca="1">+$B$150-SUM('Product 6'!$D$19:AJ19)</f>
        <v>0</v>
      </c>
      <c r="AJ150" s="14">
        <f ca="1">+$B$150-SUM('Product 6'!$D$19:AK19)</f>
        <v>0</v>
      </c>
      <c r="AK150" s="14">
        <f ca="1">+$B$150-SUM('Product 6'!$D$19:AL19)</f>
        <v>0</v>
      </c>
      <c r="AL150" s="14">
        <f ca="1">+$B$150-SUM('Product 6'!$D$19:AM19)</f>
        <v>0</v>
      </c>
      <c r="AM150" s="14">
        <f ca="1">+$B$150-SUM('Product 6'!$D$19:AN19)</f>
        <v>0</v>
      </c>
      <c r="AN150" s="14">
        <f ca="1">+$B$150-SUM('Product 6'!$D$19:AO19)</f>
        <v>0</v>
      </c>
      <c r="AO150" s="14">
        <f ca="1">+$B$150-SUM('Product 6'!$D$19:AP19)</f>
        <v>0</v>
      </c>
      <c r="AP150" s="14">
        <f ca="1">+$B$150-SUM('Product 6'!$D$19:AQ19)</f>
        <v>0</v>
      </c>
      <c r="AQ150" s="14">
        <f ca="1">+$B$150-SUM('Product 6'!$D$19:AR19)</f>
        <v>0</v>
      </c>
      <c r="AR150" s="14">
        <f ca="1">+$B$150-SUM('Product 6'!$D$19:AS19)</f>
        <v>0</v>
      </c>
      <c r="AS150" s="14">
        <f ca="1">+$B$150-SUM('Product 6'!$D$19:AT19)</f>
        <v>0</v>
      </c>
      <c r="AT150" s="14">
        <f ca="1">+$B$150-SUM('Product 6'!$D$19:AU19)</f>
        <v>0</v>
      </c>
      <c r="AU150" s="14">
        <f ca="1">+$B$150-SUM('Product 6'!$D$19:AV19)</f>
        <v>0</v>
      </c>
      <c r="AV150" s="14">
        <f ca="1">+$B$150-SUM('Product 6'!$D$19:AW19)</f>
        <v>0</v>
      </c>
      <c r="AW150" s="14">
        <f ca="1">+$B$150-SUM('Product 6'!$D$19:AX19)</f>
        <v>0</v>
      </c>
      <c r="AX150" s="14">
        <f ca="1">+$B$150-SUM('Product 6'!$D$19:AY19)</f>
        <v>0</v>
      </c>
      <c r="AY150" s="14">
        <f ca="1">+$B$150-SUM('Product 6'!$D$19:AZ19)</f>
        <v>0</v>
      </c>
      <c r="AZ150" s="14">
        <f ca="1">+$B$150-SUM('Product 6'!$D$19:BA19)</f>
        <v>0</v>
      </c>
      <c r="BA150" s="14">
        <f ca="1">+$B$150-SUM('Product 6'!$D$19:BB19)</f>
        <v>0</v>
      </c>
      <c r="BB150" s="14">
        <f ca="1">+$B$150-SUM('Product 6'!$D$19:BC19)</f>
        <v>0</v>
      </c>
    </row>
    <row r="151" spans="1:54" x14ac:dyDescent="0.3">
      <c r="A151" s="3">
        <f>+Voraussetzung!B13</f>
        <v>0</v>
      </c>
      <c r="B151" s="14">
        <f>+Eröffnungsbilanz!J55</f>
        <v>0</v>
      </c>
      <c r="C151" s="14">
        <f ca="1">+$B$151-SUM('Product 7'!$D$19:D19)</f>
        <v>0</v>
      </c>
      <c r="D151" s="14">
        <f ca="1">+$B$151-SUM('Product 7'!$D$19:E19)</f>
        <v>0</v>
      </c>
      <c r="E151" s="14">
        <f ca="1">+$B$151-SUM('Product 7'!$D$19:F19)</f>
        <v>0</v>
      </c>
      <c r="F151" s="14">
        <f ca="1">+$B$151-SUM('Product 7'!$D$19:G19)</f>
        <v>0</v>
      </c>
      <c r="G151" s="14">
        <f ca="1">+$B$151-SUM('Product 7'!$D$19:H19)</f>
        <v>0</v>
      </c>
      <c r="H151" s="14">
        <f ca="1">+$B$151-SUM('Product 7'!$D$19:I19)</f>
        <v>0</v>
      </c>
      <c r="I151" s="14">
        <f ca="1">+$B$151-SUM('Product 7'!$D$19:J19)</f>
        <v>0</v>
      </c>
      <c r="J151" s="14">
        <f ca="1">+$B$151-SUM('Product 7'!$D$19:K19)</f>
        <v>0</v>
      </c>
      <c r="K151" s="14">
        <f ca="1">+$B$151-SUM('Product 7'!$D$19:L19)</f>
        <v>0</v>
      </c>
      <c r="L151" s="14">
        <f ca="1">+$B$151-SUM('Product 7'!$D$19:M19)</f>
        <v>0</v>
      </c>
      <c r="M151" s="14">
        <f ca="1">+$B$151-SUM('Product 7'!$D$19:N19)</f>
        <v>0</v>
      </c>
      <c r="N151" s="14">
        <f ca="1">+$B$151-SUM('Product 7'!$D$19:O19)</f>
        <v>0</v>
      </c>
      <c r="O151" s="14">
        <f ca="1">+$B$151-SUM('Product 7'!$D$19:P19)</f>
        <v>0</v>
      </c>
      <c r="P151" s="14">
        <f ca="1">+$B$151-SUM('Product 7'!$D$19:Q19)</f>
        <v>0</v>
      </c>
      <c r="Q151" s="14">
        <f ca="1">+$B$151-SUM('Product 7'!$D$19:R19)</f>
        <v>0</v>
      </c>
      <c r="R151" s="14">
        <f ca="1">+$B$151-SUM('Product 7'!$D$19:S19)</f>
        <v>0</v>
      </c>
      <c r="S151" s="14">
        <f ca="1">+$B$151-SUM('Product 7'!$D$19:T19)</f>
        <v>0</v>
      </c>
      <c r="T151" s="14">
        <f ca="1">+$B$151-SUM('Product 7'!$D$19:U19)</f>
        <v>0</v>
      </c>
      <c r="U151" s="14">
        <f ca="1">+$B$151-SUM('Product 7'!$D$19:V19)</f>
        <v>0</v>
      </c>
      <c r="V151" s="14">
        <f ca="1">+$B$151-SUM('Product 7'!$D$19:W19)</f>
        <v>0</v>
      </c>
      <c r="W151" s="14">
        <f ca="1">+$B$151-SUM('Product 7'!$D$19:X19)</f>
        <v>0</v>
      </c>
      <c r="X151" s="14">
        <f ca="1">+$B$151-SUM('Product 7'!$D$19:Y19)</f>
        <v>0</v>
      </c>
      <c r="Y151" s="14">
        <f ca="1">+$B$151-SUM('Product 7'!$D$19:Z19)</f>
        <v>0</v>
      </c>
      <c r="Z151" s="14">
        <f ca="1">+$B$151-SUM('Product 7'!$D$19:AA19)</f>
        <v>0</v>
      </c>
      <c r="AA151" s="14">
        <f ca="1">+$B$151-SUM('Product 7'!$D$19:AB19)</f>
        <v>0</v>
      </c>
      <c r="AB151" s="14">
        <f ca="1">+$B$151-SUM('Product 7'!$D$19:AC19)</f>
        <v>0</v>
      </c>
      <c r="AC151" s="14">
        <f ca="1">+$B$151-SUM('Product 7'!$D$19:AD19)</f>
        <v>0</v>
      </c>
      <c r="AD151" s="14">
        <f ca="1">+$B$151-SUM('Product 7'!$D$19:AE19)</f>
        <v>0</v>
      </c>
      <c r="AE151" s="14">
        <f ca="1">+$B$151-SUM('Product 7'!$D$19:AF19)</f>
        <v>0</v>
      </c>
      <c r="AF151" s="14">
        <f ca="1">+$B$151-SUM('Product 7'!$D$19:AG19)</f>
        <v>0</v>
      </c>
      <c r="AG151" s="14">
        <f ca="1">+$B$151-SUM('Product 7'!$D$19:AH19)</f>
        <v>0</v>
      </c>
      <c r="AH151" s="14">
        <f ca="1">+$B$151-SUM('Product 7'!$D$19:AI19)</f>
        <v>0</v>
      </c>
      <c r="AI151" s="14">
        <f ca="1">+$B$151-SUM('Product 7'!$D$19:AJ19)</f>
        <v>0</v>
      </c>
      <c r="AJ151" s="14">
        <f ca="1">+$B$151-SUM('Product 7'!$D$19:AK19)</f>
        <v>0</v>
      </c>
      <c r="AK151" s="14">
        <f ca="1">+$B$151-SUM('Product 7'!$D$19:AL19)</f>
        <v>0</v>
      </c>
      <c r="AL151" s="14">
        <f ca="1">+$B$151-SUM('Product 7'!$D$19:AM19)</f>
        <v>0</v>
      </c>
      <c r="AM151" s="14">
        <f ca="1">+$B$151-SUM('Product 7'!$D$19:AN19)</f>
        <v>0</v>
      </c>
      <c r="AN151" s="14">
        <f ca="1">+$B$151-SUM('Product 7'!$D$19:AO19)</f>
        <v>0</v>
      </c>
      <c r="AO151" s="14">
        <f ca="1">+$B$151-SUM('Product 7'!$D$19:AP19)</f>
        <v>0</v>
      </c>
      <c r="AP151" s="14">
        <f ca="1">+$B$151-SUM('Product 7'!$D$19:AQ19)</f>
        <v>0</v>
      </c>
      <c r="AQ151" s="14">
        <f ca="1">+$B$151-SUM('Product 7'!$D$19:AR19)</f>
        <v>0</v>
      </c>
      <c r="AR151" s="14">
        <f ca="1">+$B$151-SUM('Product 7'!$D$19:AS19)</f>
        <v>0</v>
      </c>
      <c r="AS151" s="14">
        <f ca="1">+$B$151-SUM('Product 7'!$D$19:AT19)</f>
        <v>0</v>
      </c>
      <c r="AT151" s="14">
        <f ca="1">+$B$151-SUM('Product 7'!$D$19:AU19)</f>
        <v>0</v>
      </c>
      <c r="AU151" s="14">
        <f ca="1">+$B$151-SUM('Product 7'!$D$19:AV19)</f>
        <v>0</v>
      </c>
      <c r="AV151" s="14">
        <f ca="1">+$B$151-SUM('Product 7'!$D$19:AW19)</f>
        <v>0</v>
      </c>
      <c r="AW151" s="14">
        <f ca="1">+$B$151-SUM('Product 7'!$D$19:AX19)</f>
        <v>0</v>
      </c>
      <c r="AX151" s="14">
        <f ca="1">+$B$151-SUM('Product 7'!$D$19:AY19)</f>
        <v>0</v>
      </c>
      <c r="AY151" s="14">
        <f ca="1">+$B$151-SUM('Product 7'!$D$19:AZ19)</f>
        <v>0</v>
      </c>
      <c r="AZ151" s="14">
        <f ca="1">+$B$151-SUM('Product 7'!$D$19:BA19)</f>
        <v>0</v>
      </c>
      <c r="BA151" s="14">
        <f ca="1">+$B$151-SUM('Product 7'!$D$19:BB19)</f>
        <v>0</v>
      </c>
      <c r="BB151" s="14">
        <f ca="1">+$B$151-SUM('Product 7'!$D$19:BC19)</f>
        <v>0</v>
      </c>
    </row>
    <row r="152" spans="1:54" x14ac:dyDescent="0.3">
      <c r="A152" s="3">
        <f>+Voraussetzung!B14</f>
        <v>0</v>
      </c>
      <c r="B152" s="14">
        <f>+Eröffnungsbilanz!J56</f>
        <v>0</v>
      </c>
      <c r="C152" s="14">
        <f ca="1">+$B$152-SUM('Product 8'!$D$19:D19)</f>
        <v>0</v>
      </c>
      <c r="D152" s="14">
        <f ca="1">+$B$152-SUM('Product 8'!$D$19:E19)</f>
        <v>0</v>
      </c>
      <c r="E152" s="14">
        <f ca="1">+$B$152-SUM('Product 8'!$D$19:F19)</f>
        <v>0</v>
      </c>
      <c r="F152" s="14">
        <f ca="1">+$B$152-SUM('Product 8'!$D$19:G19)</f>
        <v>0</v>
      </c>
      <c r="G152" s="14">
        <f ca="1">+$B$152-SUM('Product 8'!$D$19:H19)</f>
        <v>0</v>
      </c>
      <c r="H152" s="14">
        <f ca="1">+$B$152-SUM('Product 8'!$D$19:I19)</f>
        <v>0</v>
      </c>
      <c r="I152" s="14">
        <f ca="1">+$B$152-SUM('Product 8'!$D$19:J19)</f>
        <v>0</v>
      </c>
      <c r="J152" s="14">
        <f ca="1">+$B$152-SUM('Product 8'!$D$19:K19)</f>
        <v>0</v>
      </c>
      <c r="K152" s="14">
        <f ca="1">+$B$152-SUM('Product 8'!$D$19:L19)</f>
        <v>0</v>
      </c>
      <c r="L152" s="14">
        <f ca="1">+$B$152-SUM('Product 8'!$D$19:M19)</f>
        <v>0</v>
      </c>
      <c r="M152" s="14">
        <f ca="1">+$B$152-SUM('Product 8'!$D$19:N19)</f>
        <v>0</v>
      </c>
      <c r="N152" s="14">
        <f ca="1">+$B$152-SUM('Product 8'!$D$19:O19)</f>
        <v>0</v>
      </c>
      <c r="O152" s="14">
        <f ca="1">+$B$152-SUM('Product 8'!$D$19:P19)</f>
        <v>0</v>
      </c>
      <c r="P152" s="14">
        <f ca="1">+$B$152-SUM('Product 8'!$D$19:Q19)</f>
        <v>0</v>
      </c>
      <c r="Q152" s="14">
        <f ca="1">+$B$152-SUM('Product 8'!$D$19:R19)</f>
        <v>0</v>
      </c>
      <c r="R152" s="14">
        <f ca="1">+$B$152-SUM('Product 8'!$D$19:S19)</f>
        <v>0</v>
      </c>
      <c r="S152" s="14">
        <f ca="1">+$B$152-SUM('Product 8'!$D$19:T19)</f>
        <v>0</v>
      </c>
      <c r="T152" s="14">
        <f ca="1">+$B$152-SUM('Product 8'!$D$19:U19)</f>
        <v>0</v>
      </c>
      <c r="U152" s="14">
        <f ca="1">+$B$152-SUM('Product 8'!$D$19:V19)</f>
        <v>0</v>
      </c>
      <c r="V152" s="14">
        <f ca="1">+$B$152-SUM('Product 8'!$D$19:W19)</f>
        <v>0</v>
      </c>
      <c r="W152" s="14">
        <f ca="1">+$B$152-SUM('Product 8'!$D$19:X19)</f>
        <v>0</v>
      </c>
      <c r="X152" s="14">
        <f ca="1">+$B$152-SUM('Product 8'!$D$19:Y19)</f>
        <v>0</v>
      </c>
      <c r="Y152" s="14">
        <f ca="1">+$B$152-SUM('Product 8'!$D$19:Z19)</f>
        <v>0</v>
      </c>
      <c r="Z152" s="14">
        <f ca="1">+$B$152-SUM('Product 8'!$D$19:AA19)</f>
        <v>0</v>
      </c>
      <c r="AA152" s="14">
        <f ca="1">+$B$152-SUM('Product 8'!$D$19:AB19)</f>
        <v>0</v>
      </c>
      <c r="AB152" s="14">
        <f ca="1">+$B$152-SUM('Product 8'!$D$19:AC19)</f>
        <v>0</v>
      </c>
      <c r="AC152" s="14">
        <f ca="1">+$B$152-SUM('Product 8'!$D$19:AD19)</f>
        <v>0</v>
      </c>
      <c r="AD152" s="14">
        <f ca="1">+$B$152-SUM('Product 8'!$D$19:AE19)</f>
        <v>0</v>
      </c>
      <c r="AE152" s="14">
        <f ca="1">+$B$152-SUM('Product 8'!$D$19:AF19)</f>
        <v>0</v>
      </c>
      <c r="AF152" s="14">
        <f ca="1">+$B$152-SUM('Product 8'!$D$19:AG19)</f>
        <v>0</v>
      </c>
      <c r="AG152" s="14">
        <f ca="1">+$B$152-SUM('Product 8'!$D$19:AH19)</f>
        <v>0</v>
      </c>
      <c r="AH152" s="14">
        <f ca="1">+$B$152-SUM('Product 8'!$D$19:AI19)</f>
        <v>0</v>
      </c>
      <c r="AI152" s="14">
        <f ca="1">+$B$152-SUM('Product 8'!$D$19:AJ19)</f>
        <v>0</v>
      </c>
      <c r="AJ152" s="14">
        <f ca="1">+$B$152-SUM('Product 8'!$D$19:AK19)</f>
        <v>0</v>
      </c>
      <c r="AK152" s="14">
        <f ca="1">+$B$152-SUM('Product 8'!$D$19:AL19)</f>
        <v>0</v>
      </c>
      <c r="AL152" s="14">
        <f ca="1">+$B$152-SUM('Product 8'!$D$19:AM19)</f>
        <v>0</v>
      </c>
      <c r="AM152" s="14">
        <f ca="1">+$B$152-SUM('Product 8'!$D$19:AN19)</f>
        <v>0</v>
      </c>
      <c r="AN152" s="14">
        <f ca="1">+$B$152-SUM('Product 8'!$D$19:AO19)</f>
        <v>0</v>
      </c>
      <c r="AO152" s="14">
        <f ca="1">+$B$152-SUM('Product 8'!$D$19:AP19)</f>
        <v>0</v>
      </c>
      <c r="AP152" s="14">
        <f ca="1">+$B$152-SUM('Product 8'!$D$19:AQ19)</f>
        <v>0</v>
      </c>
      <c r="AQ152" s="14">
        <f ca="1">+$B$152-SUM('Product 8'!$D$19:AR19)</f>
        <v>0</v>
      </c>
      <c r="AR152" s="14">
        <f ca="1">+$B$152-SUM('Product 8'!$D$19:AS19)</f>
        <v>0</v>
      </c>
      <c r="AS152" s="14">
        <f ca="1">+$B$152-SUM('Product 8'!$D$19:AT19)</f>
        <v>0</v>
      </c>
      <c r="AT152" s="14">
        <f ca="1">+$B$152-SUM('Product 8'!$D$19:AU19)</f>
        <v>0</v>
      </c>
      <c r="AU152" s="14">
        <f ca="1">+$B$152-SUM('Product 8'!$D$19:AV19)</f>
        <v>0</v>
      </c>
      <c r="AV152" s="14">
        <f ca="1">+$B$152-SUM('Product 8'!$D$19:AW19)</f>
        <v>0</v>
      </c>
      <c r="AW152" s="14">
        <f ca="1">+$B$152-SUM('Product 8'!$D$19:AX19)</f>
        <v>0</v>
      </c>
      <c r="AX152" s="14">
        <f ca="1">+$B$152-SUM('Product 8'!$D$19:AY19)</f>
        <v>0</v>
      </c>
      <c r="AY152" s="14">
        <f ca="1">+$B$152-SUM('Product 8'!$D$19:AZ19)</f>
        <v>0</v>
      </c>
      <c r="AZ152" s="14">
        <f ca="1">+$B$152-SUM('Product 8'!$D$19:BA19)</f>
        <v>0</v>
      </c>
      <c r="BA152" s="14">
        <f ca="1">+$B$152-SUM('Product 8'!$D$19:BB19)</f>
        <v>0</v>
      </c>
      <c r="BB152" s="14">
        <f ca="1">+$B$152-SUM('Product 8'!$D$19:BC19)</f>
        <v>0</v>
      </c>
    </row>
    <row r="153" spans="1:54" x14ac:dyDescent="0.3">
      <c r="A153" s="3">
        <f>+Voraussetzung!B15</f>
        <v>0</v>
      </c>
      <c r="B153" s="14">
        <f>+Eröffnungsbilanz!J57</f>
        <v>0</v>
      </c>
      <c r="C153" s="14">
        <f ca="1">+$B$153-SUM('Product 9'!$D$19:D19)</f>
        <v>0</v>
      </c>
      <c r="D153" s="14">
        <f ca="1">+$B$153-SUM('Product 9'!$D$19:E19)</f>
        <v>0</v>
      </c>
      <c r="E153" s="14">
        <f ca="1">+$B$153-SUM('Product 9'!$D$19:F19)</f>
        <v>0</v>
      </c>
      <c r="F153" s="14">
        <f ca="1">+$B$153-SUM('Product 9'!$D$19:G19)</f>
        <v>0</v>
      </c>
      <c r="G153" s="14">
        <f ca="1">+$B$153-SUM('Product 9'!$D$19:H19)</f>
        <v>0</v>
      </c>
      <c r="H153" s="14">
        <f ca="1">+$B$153-SUM('Product 9'!$D$19:I19)</f>
        <v>0</v>
      </c>
      <c r="I153" s="14">
        <f ca="1">+$B$153-SUM('Product 9'!$D$19:J19)</f>
        <v>0</v>
      </c>
      <c r="J153" s="14">
        <f ca="1">+$B$153-SUM('Product 9'!$D$19:K19)</f>
        <v>0</v>
      </c>
      <c r="K153" s="14">
        <f ca="1">+$B$153-SUM('Product 9'!$D$19:L19)</f>
        <v>0</v>
      </c>
      <c r="L153" s="14">
        <f ca="1">+$B$153-SUM('Product 9'!$D$19:M19)</f>
        <v>0</v>
      </c>
      <c r="M153" s="14">
        <f ca="1">+$B$153-SUM('Product 9'!$D$19:N19)</f>
        <v>0</v>
      </c>
      <c r="N153" s="14">
        <f ca="1">+$B$153-SUM('Product 9'!$D$19:O19)</f>
        <v>0</v>
      </c>
      <c r="O153" s="14">
        <f ca="1">+$B$153-SUM('Product 9'!$D$19:P19)</f>
        <v>0</v>
      </c>
      <c r="P153" s="14">
        <f ca="1">+$B$153-SUM('Product 9'!$D$19:Q19)</f>
        <v>0</v>
      </c>
      <c r="Q153" s="14">
        <f ca="1">+$B$153-SUM('Product 9'!$D$19:R19)</f>
        <v>0</v>
      </c>
      <c r="R153" s="14">
        <f ca="1">+$B$153-SUM('Product 9'!$D$19:S19)</f>
        <v>0</v>
      </c>
      <c r="S153" s="14">
        <f ca="1">+$B$153-SUM('Product 9'!$D$19:T19)</f>
        <v>0</v>
      </c>
      <c r="T153" s="14">
        <f ca="1">+$B$153-SUM('Product 9'!$D$19:U19)</f>
        <v>0</v>
      </c>
      <c r="U153" s="14">
        <f ca="1">+$B$153-SUM('Product 9'!$D$19:V19)</f>
        <v>0</v>
      </c>
      <c r="V153" s="14">
        <f ca="1">+$B$153-SUM('Product 9'!$D$19:W19)</f>
        <v>0</v>
      </c>
      <c r="W153" s="14">
        <f ca="1">+$B$153-SUM('Product 9'!$D$19:X19)</f>
        <v>0</v>
      </c>
      <c r="X153" s="14">
        <f ca="1">+$B$153-SUM('Product 9'!$D$19:Y19)</f>
        <v>0</v>
      </c>
      <c r="Y153" s="14">
        <f ca="1">+$B$153-SUM('Product 9'!$D$19:Z19)</f>
        <v>0</v>
      </c>
      <c r="Z153" s="14">
        <f ca="1">+$B$153-SUM('Product 9'!$D$19:AA19)</f>
        <v>0</v>
      </c>
      <c r="AA153" s="14">
        <f ca="1">+$B$153-SUM('Product 9'!$D$19:AB19)</f>
        <v>0</v>
      </c>
      <c r="AB153" s="14">
        <f ca="1">+$B$153-SUM('Product 9'!$D$19:AC19)</f>
        <v>0</v>
      </c>
      <c r="AC153" s="14">
        <f ca="1">+$B$153-SUM('Product 9'!$D$19:AD19)</f>
        <v>0</v>
      </c>
      <c r="AD153" s="14">
        <f ca="1">+$B$153-SUM('Product 9'!$D$19:AE19)</f>
        <v>0</v>
      </c>
      <c r="AE153" s="14">
        <f ca="1">+$B$153-SUM('Product 9'!$D$19:AF19)</f>
        <v>0</v>
      </c>
      <c r="AF153" s="14">
        <f ca="1">+$B$153-SUM('Product 9'!$D$19:AG19)</f>
        <v>0</v>
      </c>
      <c r="AG153" s="14">
        <f ca="1">+$B$153-SUM('Product 9'!$D$19:AH19)</f>
        <v>0</v>
      </c>
      <c r="AH153" s="14">
        <f ca="1">+$B$153-SUM('Product 9'!$D$19:AI19)</f>
        <v>0</v>
      </c>
      <c r="AI153" s="14">
        <f ca="1">+$B$153-SUM('Product 9'!$D$19:AJ19)</f>
        <v>0</v>
      </c>
      <c r="AJ153" s="14">
        <f ca="1">+$B$153-SUM('Product 9'!$D$19:AK19)</f>
        <v>0</v>
      </c>
      <c r="AK153" s="14">
        <f ca="1">+$B$153-SUM('Product 9'!$D$19:AL19)</f>
        <v>0</v>
      </c>
      <c r="AL153" s="14">
        <f ca="1">+$B$153-SUM('Product 9'!$D$19:AM19)</f>
        <v>0</v>
      </c>
      <c r="AM153" s="14">
        <f ca="1">+$B$153-SUM('Product 9'!$D$19:AN19)</f>
        <v>0</v>
      </c>
      <c r="AN153" s="14">
        <f ca="1">+$B$153-SUM('Product 9'!$D$19:AO19)</f>
        <v>0</v>
      </c>
      <c r="AO153" s="14">
        <f ca="1">+$B$153-SUM('Product 9'!$D$19:AP19)</f>
        <v>0</v>
      </c>
      <c r="AP153" s="14">
        <f ca="1">+$B$153-SUM('Product 9'!$D$19:AQ19)</f>
        <v>0</v>
      </c>
      <c r="AQ153" s="14">
        <f ca="1">+$B$153-SUM('Product 9'!$D$19:AR19)</f>
        <v>0</v>
      </c>
      <c r="AR153" s="14">
        <f ca="1">+$B$153-SUM('Product 9'!$D$19:AS19)</f>
        <v>0</v>
      </c>
      <c r="AS153" s="14">
        <f ca="1">+$B$153-SUM('Product 9'!$D$19:AT19)</f>
        <v>0</v>
      </c>
      <c r="AT153" s="14">
        <f ca="1">+$B$153-SUM('Product 9'!$D$19:AU19)</f>
        <v>0</v>
      </c>
      <c r="AU153" s="14">
        <f ca="1">+$B$153-SUM('Product 9'!$D$19:AV19)</f>
        <v>0</v>
      </c>
      <c r="AV153" s="14">
        <f ca="1">+$B$153-SUM('Product 9'!$D$19:AW19)</f>
        <v>0</v>
      </c>
      <c r="AW153" s="14">
        <f ca="1">+$B$153-SUM('Product 9'!$D$19:AX19)</f>
        <v>0</v>
      </c>
      <c r="AX153" s="14">
        <f ca="1">+$B$153-SUM('Product 9'!$D$19:AY19)</f>
        <v>0</v>
      </c>
      <c r="AY153" s="14">
        <f ca="1">+$B$153-SUM('Product 9'!$D$19:AZ19)</f>
        <v>0</v>
      </c>
      <c r="AZ153" s="14">
        <f ca="1">+$B$153-SUM('Product 9'!$D$19:BA19)</f>
        <v>0</v>
      </c>
      <c r="BA153" s="14">
        <f ca="1">+$B$153-SUM('Product 9'!$D$19:BB19)</f>
        <v>0</v>
      </c>
      <c r="BB153" s="14">
        <f ca="1">+$B$153-SUM('Product 9'!$D$19:BC19)</f>
        <v>0</v>
      </c>
    </row>
    <row r="154" spans="1:54" x14ac:dyDescent="0.3">
      <c r="A154" s="3">
        <f>+Voraussetzung!B16</f>
        <v>0</v>
      </c>
      <c r="B154" s="14">
        <f>+Eröffnungsbilanz!J58</f>
        <v>0</v>
      </c>
      <c r="C154" s="14">
        <f ca="1">+$B$154-SUM('Product 10'!$D$19:D19)</f>
        <v>0</v>
      </c>
      <c r="D154" s="14">
        <f ca="1">+$B$154-SUM('Product 10'!$D$19:E19)</f>
        <v>0</v>
      </c>
      <c r="E154" s="14">
        <f ca="1">+$B$154-SUM('Product 10'!$D$19:F19)</f>
        <v>0</v>
      </c>
      <c r="F154" s="14">
        <f ca="1">+$B$154-SUM('Product 10'!$D$19:G19)</f>
        <v>0</v>
      </c>
      <c r="G154" s="14">
        <f ca="1">+$B$154-SUM('Product 10'!$D$19:H19)</f>
        <v>0</v>
      </c>
      <c r="H154" s="14">
        <f ca="1">+$B$154-SUM('Product 10'!$D$19:I19)</f>
        <v>0</v>
      </c>
      <c r="I154" s="14">
        <f ca="1">+$B$154-SUM('Product 10'!$D$19:J19)</f>
        <v>0</v>
      </c>
      <c r="J154" s="14">
        <f ca="1">+$B$154-SUM('Product 10'!$D$19:K19)</f>
        <v>0</v>
      </c>
      <c r="K154" s="14">
        <f ca="1">+$B$154-SUM('Product 10'!$D$19:L19)</f>
        <v>0</v>
      </c>
      <c r="L154" s="14">
        <f ca="1">+$B$153-SUM('Product 10'!$D$19:M19)</f>
        <v>0</v>
      </c>
      <c r="M154" s="14">
        <f ca="1">+$B$154-SUM('Product 10'!$D$19:N19)</f>
        <v>0</v>
      </c>
      <c r="N154" s="14">
        <f ca="1">+$B$154-SUM('Product 10'!$D$19:O19)</f>
        <v>0</v>
      </c>
      <c r="O154" s="14">
        <f ca="1">+$B$154-SUM('Product 10'!$D$19:P19)</f>
        <v>0</v>
      </c>
      <c r="P154" s="14">
        <f ca="1">+$B$154-SUM('Product 10'!$D$19:Q19)</f>
        <v>0</v>
      </c>
      <c r="Q154" s="14">
        <f ca="1">+$B$154-SUM('Product 10'!$D$19:R19)</f>
        <v>0</v>
      </c>
      <c r="R154" s="14">
        <f ca="1">+$B$154-SUM('Product 10'!$D$19:S19)</f>
        <v>0</v>
      </c>
      <c r="S154" s="14">
        <f ca="1">+$B$154-SUM('Product 10'!$D$19:T19)</f>
        <v>0</v>
      </c>
      <c r="T154" s="14">
        <f ca="1">+$B$154-SUM('Product 10'!$D$19:U19)</f>
        <v>0</v>
      </c>
      <c r="U154" s="14">
        <f ca="1">+$B$154-SUM('Product 10'!$D$19:V19)</f>
        <v>0</v>
      </c>
      <c r="V154" s="14">
        <f ca="1">+$B$154-SUM('Product 10'!$D$19:W19)</f>
        <v>0</v>
      </c>
      <c r="W154" s="14">
        <f ca="1">+$B$154-SUM('Product 10'!$D$19:X19)</f>
        <v>0</v>
      </c>
      <c r="X154" s="14">
        <f ca="1">+$B$154-SUM('Product 10'!$D$19:Y19)</f>
        <v>0</v>
      </c>
      <c r="Y154" s="14">
        <f ca="1">+$B$154-SUM('Product 10'!$D$19:Z19)</f>
        <v>0</v>
      </c>
      <c r="Z154" s="14">
        <f ca="1">+$B$154-SUM('Product 10'!$D$19:AA19)</f>
        <v>0</v>
      </c>
      <c r="AA154" s="14">
        <f ca="1">+$B$154-SUM('Product 10'!$D$19:AB19)</f>
        <v>0</v>
      </c>
      <c r="AB154" s="14">
        <f ca="1">+$B$154-SUM('Product 10'!$D$19:AC19)</f>
        <v>0</v>
      </c>
      <c r="AC154" s="14">
        <f ca="1">+$B$154-SUM('Product 10'!$D$19:AD19)</f>
        <v>0</v>
      </c>
      <c r="AD154" s="14">
        <f ca="1">+$B$154-SUM('Product 10'!$D$19:AE19)</f>
        <v>0</v>
      </c>
      <c r="AE154" s="14">
        <f ca="1">+$B$154-SUM('Product 10'!$D$19:AF19)</f>
        <v>0</v>
      </c>
      <c r="AF154" s="14">
        <f ca="1">+$B$154-SUM('Product 10'!$D$19:AG19)</f>
        <v>0</v>
      </c>
      <c r="AG154" s="14">
        <f ca="1">+$B$154-SUM('Product 10'!$D$19:AH19)</f>
        <v>0</v>
      </c>
      <c r="AH154" s="14">
        <f ca="1">+$B$154-SUM('Product 10'!$D$19:AI19)</f>
        <v>0</v>
      </c>
      <c r="AI154" s="14">
        <f ca="1">+$B$154-SUM('Product 10'!$D$19:AJ19)</f>
        <v>0</v>
      </c>
      <c r="AJ154" s="14">
        <f ca="1">+$B$154-SUM('Product 10'!$D$19:AK19)</f>
        <v>0</v>
      </c>
      <c r="AK154" s="14">
        <f ca="1">+$B$154-SUM('Product 10'!$D$19:AL19)</f>
        <v>0</v>
      </c>
      <c r="AL154" s="14">
        <f ca="1">+$B$154-SUM('Product 10'!$D$19:AM19)</f>
        <v>0</v>
      </c>
      <c r="AM154" s="14">
        <f ca="1">+$B$154-SUM('Product 10'!$D$19:AN19)</f>
        <v>0</v>
      </c>
      <c r="AN154" s="14">
        <f ca="1">+$B$154-SUM('Product 10'!$D$19:AO19)</f>
        <v>0</v>
      </c>
      <c r="AO154" s="14">
        <f ca="1">+$B$154-SUM('Product 10'!$D$19:AP19)</f>
        <v>0</v>
      </c>
      <c r="AP154" s="14">
        <f ca="1">+$B$154-SUM('Product 10'!$D$19:AQ19)</f>
        <v>0</v>
      </c>
      <c r="AQ154" s="14">
        <f ca="1">+$B$154-SUM('Product 10'!$D$19:AR19)</f>
        <v>0</v>
      </c>
      <c r="AR154" s="14">
        <f ca="1">+$B$154-SUM('Product 10'!$D$19:AS19)</f>
        <v>0</v>
      </c>
      <c r="AS154" s="14">
        <f ca="1">+$B$154-SUM('Product 10'!$D$19:AT19)</f>
        <v>0</v>
      </c>
      <c r="AT154" s="14">
        <f ca="1">+$B$154-SUM('Product 10'!$D$19:AU19)</f>
        <v>0</v>
      </c>
      <c r="AU154" s="14">
        <f ca="1">+$B$154-SUM('Product 10'!$D$19:AV19)</f>
        <v>0</v>
      </c>
      <c r="AV154" s="14">
        <f ca="1">+$B$154-SUM('Product 10'!$D$19:AW19)</f>
        <v>0</v>
      </c>
      <c r="AW154" s="14">
        <f ca="1">+$B$154-SUM('Product 10'!$D$19:AX19)</f>
        <v>0</v>
      </c>
      <c r="AX154" s="14">
        <f ca="1">+$B$154-SUM('Product 10'!$D$19:AY19)</f>
        <v>0</v>
      </c>
      <c r="AY154" s="14">
        <f ca="1">+$B$154-SUM('Product 10'!$D$19:AZ19)</f>
        <v>0</v>
      </c>
      <c r="AZ154" s="14">
        <f ca="1">+$B$154-SUM('Product 10'!$D$19:BA19)</f>
        <v>0</v>
      </c>
      <c r="BA154" s="14">
        <f ca="1">+$B$154-SUM('Product 10'!$D$19:BB19)</f>
        <v>0</v>
      </c>
      <c r="BB154" s="14">
        <f ca="1">+$B$154-SUM('Product 10'!$D$19:BC19)</f>
        <v>0</v>
      </c>
    </row>
    <row r="155" spans="1:54" x14ac:dyDescent="0.3">
      <c r="A155" s="3">
        <f>+Voraussetzung!B17</f>
        <v>0</v>
      </c>
      <c r="B155" s="14">
        <f>+Eröffnungsbilanz!J59</f>
        <v>0</v>
      </c>
      <c r="C155" s="14">
        <f ca="1">+$B$155-SUM('Product 11'!$D$19:D19)</f>
        <v>0</v>
      </c>
      <c r="D155" s="14">
        <f ca="1">+$B$155-SUM('Product 11'!$D$19:E$19)</f>
        <v>0</v>
      </c>
      <c r="E155" s="14">
        <f ca="1">+$B$155-SUM('Product 11'!$D$19:F$19)</f>
        <v>0</v>
      </c>
      <c r="F155" s="14">
        <f ca="1">+$B$155-SUM('Product 11'!$D$19:G$19)</f>
        <v>0</v>
      </c>
      <c r="G155" s="14">
        <f ca="1">+$B$155-SUM('Product 11'!$D$19:H$19)</f>
        <v>0</v>
      </c>
      <c r="H155" s="14">
        <f ca="1">+$B$155-SUM('Product 11'!$D$19:I$19)</f>
        <v>0</v>
      </c>
      <c r="I155" s="14">
        <f ca="1">+$B$155-SUM('Product 11'!$D$19:J$19)</f>
        <v>0</v>
      </c>
      <c r="J155" s="14">
        <f ca="1">+$B$155-SUM('Product 11'!$D$19:K$19)</f>
        <v>0</v>
      </c>
      <c r="K155" s="14">
        <f ca="1">+$B$155-SUM('Product 11'!$D$19:L$19)</f>
        <v>0</v>
      </c>
      <c r="L155" s="14">
        <f ca="1">+$B$155-SUM('Product 11'!$D$19:M$19)</f>
        <v>0</v>
      </c>
      <c r="M155" s="14">
        <f ca="1">+$B$155-SUM('Product 11'!$D$19:N$19)</f>
        <v>0</v>
      </c>
      <c r="N155" s="14">
        <f ca="1">+$B$155-SUM('Product 11'!$D$19:O$19)</f>
        <v>0</v>
      </c>
      <c r="O155" s="14">
        <f ca="1">+$B$155-SUM('Product 11'!$D$19:P$19)</f>
        <v>0</v>
      </c>
      <c r="P155" s="14">
        <f ca="1">+$B$155-SUM('Product 11'!$D$19:Q$19)</f>
        <v>0</v>
      </c>
      <c r="Q155" s="14">
        <f ca="1">+$B$155-SUM('Product 11'!$D$19:R$19)</f>
        <v>0</v>
      </c>
      <c r="R155" s="14">
        <f ca="1">+$B$155-SUM('Product 11'!$D$19:S$19)</f>
        <v>0</v>
      </c>
      <c r="S155" s="14">
        <f ca="1">+$B$155-SUM('Product 11'!$D$19:T$19)</f>
        <v>0</v>
      </c>
      <c r="T155" s="14">
        <f ca="1">+$B$155-SUM('Product 11'!$D$19:U$19)</f>
        <v>0</v>
      </c>
      <c r="U155" s="14">
        <f ca="1">+$B$155-SUM('Product 11'!$D$19:V$19)</f>
        <v>0</v>
      </c>
      <c r="V155" s="14">
        <f ca="1">+$B$155-SUM('Product 11'!$D$19:W$19)</f>
        <v>0</v>
      </c>
      <c r="W155" s="14">
        <f ca="1">+$B$155-SUM('Product 11'!$D$19:X$19)</f>
        <v>0</v>
      </c>
      <c r="X155" s="14">
        <f ca="1">+$B$155-SUM('Product 11'!$D$19:Y$19)</f>
        <v>0</v>
      </c>
      <c r="Y155" s="14">
        <f ca="1">+$B$155-SUM('Product 11'!$D$19:Z$19)</f>
        <v>0</v>
      </c>
      <c r="Z155" s="14">
        <f ca="1">+$B$155-SUM('Product 11'!$D$19:AA$19)</f>
        <v>0</v>
      </c>
      <c r="AA155" s="14">
        <f ca="1">+$B$155-SUM('Product 11'!$D$19:AB$19)</f>
        <v>0</v>
      </c>
      <c r="AB155" s="14">
        <f ca="1">+$B$155-SUM('Product 11'!$D$19:AC$19)</f>
        <v>0</v>
      </c>
      <c r="AC155" s="14">
        <f ca="1">+$B$155-SUM('Product 11'!$D$19:AD$19)</f>
        <v>0</v>
      </c>
      <c r="AD155" s="14">
        <f ca="1">+$B$155-SUM('Product 11'!$D$19:AE$19)</f>
        <v>0</v>
      </c>
      <c r="AE155" s="14">
        <f ca="1">+$B$155-SUM('Product 11'!$D$19:AF$19)</f>
        <v>0</v>
      </c>
      <c r="AF155" s="14">
        <f ca="1">+$B$155-SUM('Product 11'!$D$19:AG$19)</f>
        <v>0</v>
      </c>
      <c r="AG155" s="14">
        <f ca="1">+$B$155-SUM('Product 11'!$D$19:AH$19)</f>
        <v>0</v>
      </c>
      <c r="AH155" s="14">
        <f ca="1">+$B$155-SUM('Product 11'!$D$19:AI$19)</f>
        <v>0</v>
      </c>
      <c r="AI155" s="14">
        <f ca="1">+$B$155-SUM('Product 11'!$D$19:AJ$19)</f>
        <v>0</v>
      </c>
      <c r="AJ155" s="14">
        <f ca="1">+$B$155-SUM('Product 11'!$D$19:AK$19)</f>
        <v>0</v>
      </c>
      <c r="AK155" s="14">
        <f ca="1">+$B$155-SUM('Product 11'!$D$19:AL$19)</f>
        <v>0</v>
      </c>
      <c r="AL155" s="14">
        <f ca="1">+$B$155-SUM('Product 11'!$D$19:AM$19)</f>
        <v>0</v>
      </c>
      <c r="AM155" s="14">
        <f ca="1">+$B$155-SUM('Product 11'!$D$19:AN$19)</f>
        <v>0</v>
      </c>
      <c r="AN155" s="14">
        <f ca="1">+$B$155-SUM('Product 11'!$D$19:AO$19)</f>
        <v>0</v>
      </c>
      <c r="AO155" s="14">
        <f ca="1">+$B$155-SUM('Product 11'!$D$19:AP$19)</f>
        <v>0</v>
      </c>
      <c r="AP155" s="14">
        <f ca="1">+$B$155-SUM('Product 11'!$D$19:AQ$19)</f>
        <v>0</v>
      </c>
      <c r="AQ155" s="14">
        <f ca="1">+$B$155-SUM('Product 11'!$D$19:AR$19)</f>
        <v>0</v>
      </c>
      <c r="AR155" s="14">
        <f ca="1">+$B$155-SUM('Product 11'!$D$19:AS$19)</f>
        <v>0</v>
      </c>
      <c r="AS155" s="14">
        <f ca="1">+$B$155-SUM('Product 11'!$D$19:AT$19)</f>
        <v>0</v>
      </c>
      <c r="AT155" s="14">
        <f ca="1">+$B$155-SUM('Product 11'!$D$19:AU$19)</f>
        <v>0</v>
      </c>
      <c r="AU155" s="14">
        <f ca="1">+$B$155-SUM('Product 11'!$D$19:AV$19)</f>
        <v>0</v>
      </c>
      <c r="AV155" s="14">
        <f ca="1">+$B$155-SUM('Product 11'!$D$19:AW$19)</f>
        <v>0</v>
      </c>
      <c r="AW155" s="14">
        <f ca="1">+$B$155-SUM('Product 11'!$D$19:AX$19)</f>
        <v>0</v>
      </c>
      <c r="AX155" s="14">
        <f ca="1">+$B$155-SUM('Product 11'!$D$19:AY$19)</f>
        <v>0</v>
      </c>
      <c r="AY155" s="14">
        <f ca="1">+$B$155-SUM('Product 11'!$D$19:AZ$19)</f>
        <v>0</v>
      </c>
      <c r="AZ155" s="14">
        <f ca="1">+$B$155-SUM('Product 11'!$D$19:BA$19)</f>
        <v>0</v>
      </c>
      <c r="BA155" s="14">
        <f ca="1">+$B$155-SUM('Product 11'!$D$19:BB$19)</f>
        <v>0</v>
      </c>
      <c r="BB155" s="14">
        <f ca="1">+$B$155-SUM('Product 11'!$D$19:BC$19)</f>
        <v>0</v>
      </c>
    </row>
    <row r="156" spans="1:54" x14ac:dyDescent="0.3">
      <c r="A156" s="3">
        <f>+Voraussetzung!B18</f>
        <v>0</v>
      </c>
      <c r="B156" s="14">
        <f>+Eröffnungsbilanz!J60</f>
        <v>0</v>
      </c>
      <c r="C156" s="14">
        <f ca="1">+$B$156-SUM('Product 12'!$D$19:D19)</f>
        <v>0</v>
      </c>
      <c r="D156" s="14">
        <f ca="1">+$B$156-SUM('Product 12'!$D$19:E$19)</f>
        <v>0</v>
      </c>
      <c r="E156" s="14">
        <f ca="1">+$B$156-SUM('Product 12'!$D$19:F$19)</f>
        <v>0</v>
      </c>
      <c r="F156" s="14">
        <f ca="1">+$B$156-SUM('Product 12'!$D$19:G$19)</f>
        <v>0</v>
      </c>
      <c r="G156" s="14">
        <f ca="1">+$B$156-SUM('Product 12'!$D$19:H$19)</f>
        <v>0</v>
      </c>
      <c r="H156" s="14">
        <f ca="1">+$B$156-SUM('Product 12'!$D$19:I$19)</f>
        <v>0</v>
      </c>
      <c r="I156" s="14">
        <f ca="1">+$B$156-SUM('Product 12'!$D$19:J$19)</f>
        <v>0</v>
      </c>
      <c r="J156" s="14">
        <f ca="1">+$B$156-SUM('Product 12'!$D$19:K$19)</f>
        <v>0</v>
      </c>
      <c r="K156" s="14">
        <f ca="1">+$B$156-SUM('Product 12'!$D$19:L$19)</f>
        <v>0</v>
      </c>
      <c r="L156" s="14">
        <f ca="1">+$B$156-SUM('Product 12'!$D$19:M$19)</f>
        <v>0</v>
      </c>
      <c r="M156" s="14">
        <f ca="1">+$B$156-SUM('Product 12'!$D$19:N$19)</f>
        <v>0</v>
      </c>
      <c r="N156" s="14">
        <f ca="1">+$B$156-SUM('Product 12'!$D$19:O$19)</f>
        <v>0</v>
      </c>
      <c r="O156" s="14">
        <f ca="1">+$B$156-SUM('Product 12'!$D$19:P$19)</f>
        <v>0</v>
      </c>
      <c r="P156" s="14">
        <f ca="1">+$B$156-SUM('Product 12'!$D$19:Q$19)</f>
        <v>0</v>
      </c>
      <c r="Q156" s="14">
        <f ca="1">+$B$156-SUM('Product 12'!$D$19:R$19)</f>
        <v>0</v>
      </c>
      <c r="R156" s="14">
        <f ca="1">+$B$156-SUM('Product 12'!$D$19:S$19)</f>
        <v>0</v>
      </c>
      <c r="S156" s="14">
        <f ca="1">+$B$156-SUM('Product 12'!$D$19:T$19)</f>
        <v>0</v>
      </c>
      <c r="T156" s="14">
        <f ca="1">+$B$156-SUM('Product 12'!$D$19:U$19)</f>
        <v>0</v>
      </c>
      <c r="U156" s="14">
        <f ca="1">+$B$156-SUM('Product 12'!$D$19:V$19)</f>
        <v>0</v>
      </c>
      <c r="V156" s="14">
        <f ca="1">+$B$156-SUM('Product 12'!$D$19:W$19)</f>
        <v>0</v>
      </c>
      <c r="W156" s="14">
        <f ca="1">+$B$156-SUM('Product 12'!$D$19:X$19)</f>
        <v>0</v>
      </c>
      <c r="X156" s="14">
        <f ca="1">+$B$156-SUM('Product 12'!$D$19:Y$19)</f>
        <v>0</v>
      </c>
      <c r="Y156" s="14">
        <f ca="1">+$B$156-SUM('Product 12'!$D$19:Z$19)</f>
        <v>0</v>
      </c>
      <c r="Z156" s="14">
        <f ca="1">+$B$156-SUM('Product 12'!$D$19:AA$19)</f>
        <v>0</v>
      </c>
      <c r="AA156" s="14">
        <f ca="1">+$B$156-SUM('Product 12'!$D$19:AB$19)</f>
        <v>0</v>
      </c>
      <c r="AB156" s="14">
        <f ca="1">+$B$156-SUM('Product 12'!$D$19:AC$19)</f>
        <v>0</v>
      </c>
      <c r="AC156" s="14">
        <f ca="1">+$B$156-SUM('Product 12'!$D$19:AD$19)</f>
        <v>0</v>
      </c>
      <c r="AD156" s="14">
        <f ca="1">+$B$156-SUM('Product 12'!$D$19:AE$19)</f>
        <v>0</v>
      </c>
      <c r="AE156" s="14">
        <f ca="1">+$B$156-SUM('Product 12'!$D$19:AF$19)</f>
        <v>0</v>
      </c>
      <c r="AF156" s="14">
        <f ca="1">+$B$156-SUM('Product 12'!$D$19:AG$19)</f>
        <v>0</v>
      </c>
      <c r="AG156" s="14">
        <f ca="1">+$B$156-SUM('Product 12'!$D$19:AH$19)</f>
        <v>0</v>
      </c>
      <c r="AH156" s="14">
        <f ca="1">+$B$156-SUM('Product 12'!$D$19:AI$19)</f>
        <v>0</v>
      </c>
      <c r="AI156" s="14">
        <f ca="1">+$B$156-SUM('Product 12'!$D$19:AJ$19)</f>
        <v>0</v>
      </c>
      <c r="AJ156" s="14">
        <f ca="1">+$B$156-SUM('Product 12'!$D$19:AK$19)</f>
        <v>0</v>
      </c>
      <c r="AK156" s="14">
        <f ca="1">+$B$156-SUM('Product 12'!$D$19:AL$19)</f>
        <v>0</v>
      </c>
      <c r="AL156" s="14">
        <f ca="1">+$B$156-SUM('Product 12'!$D$19:AM$19)</f>
        <v>0</v>
      </c>
      <c r="AM156" s="14">
        <f ca="1">+$B$156-SUM('Product 12'!$D$19:AN$19)</f>
        <v>0</v>
      </c>
      <c r="AN156" s="14">
        <f ca="1">+$B$156-SUM('Product 12'!$D$19:AO$19)</f>
        <v>0</v>
      </c>
      <c r="AO156" s="14">
        <f ca="1">+$B$156-SUM('Product 12'!$D$19:AP$19)</f>
        <v>0</v>
      </c>
      <c r="AP156" s="14">
        <f ca="1">+$B$156-SUM('Product 12'!$D$19:AQ$19)</f>
        <v>0</v>
      </c>
      <c r="AQ156" s="14">
        <f ca="1">+$B$156-SUM('Product 12'!$D$19:AR$19)</f>
        <v>0</v>
      </c>
      <c r="AR156" s="14">
        <f ca="1">+$B$156-SUM('Product 12'!$D$19:AS$19)</f>
        <v>0</v>
      </c>
      <c r="AS156" s="14">
        <f ca="1">+$B$156-SUM('Product 12'!$D$19:AT$19)</f>
        <v>0</v>
      </c>
      <c r="AT156" s="14">
        <f ca="1">+$B$156-SUM('Product 12'!$D$19:AU$19)</f>
        <v>0</v>
      </c>
      <c r="AU156" s="14">
        <f ca="1">+$B$156-SUM('Product 12'!$D$19:AV$19)</f>
        <v>0</v>
      </c>
      <c r="AV156" s="14">
        <f ca="1">+$B$156-SUM('Product 12'!$D$19:AW$19)</f>
        <v>0</v>
      </c>
      <c r="AW156" s="14">
        <f ca="1">+$B$156-SUM('Product 12'!$D$19:AX$19)</f>
        <v>0</v>
      </c>
      <c r="AX156" s="14">
        <f ca="1">+$B$156-SUM('Product 12'!$D$19:AY$19)</f>
        <v>0</v>
      </c>
      <c r="AY156" s="14">
        <f ca="1">+$B$156-SUM('Product 12'!$D$19:AZ$19)</f>
        <v>0</v>
      </c>
      <c r="AZ156" s="14">
        <f ca="1">+$B$156-SUM('Product 12'!$D$19:BA$19)</f>
        <v>0</v>
      </c>
      <c r="BA156" s="14">
        <f ca="1">+$B$156-SUM('Product 12'!$D$19:BB$19)</f>
        <v>0</v>
      </c>
      <c r="BB156" s="14">
        <f ca="1">+$B$156-SUM('Product 12'!$D$19:BC$19)</f>
        <v>0</v>
      </c>
    </row>
    <row r="157" spans="1:54" x14ac:dyDescent="0.3">
      <c r="A157" s="3">
        <f>+Voraussetzung!B19</f>
        <v>0</v>
      </c>
      <c r="B157" s="14">
        <f>+Eröffnungsbilanz!J61</f>
        <v>0</v>
      </c>
      <c r="C157" s="14">
        <f ca="1">+$B$157-SUM('Product 13'!$D$19:D19)</f>
        <v>0</v>
      </c>
      <c r="D157" s="14">
        <f ca="1">+$B$157-SUM('Product 13'!$D$19:E$19)</f>
        <v>0</v>
      </c>
      <c r="E157" s="14">
        <f ca="1">+$B$157-SUM('Product 13'!$D$19:F$19)</f>
        <v>0</v>
      </c>
      <c r="F157" s="14">
        <f ca="1">+$B$157-SUM('Product 13'!$D$19:G$19)</f>
        <v>0</v>
      </c>
      <c r="G157" s="14">
        <f ca="1">+$B$157-SUM('Product 13'!$D$19:H$19)</f>
        <v>0</v>
      </c>
      <c r="H157" s="14">
        <f ca="1">+$B$157-SUM('Product 13'!$D$19:I$19)</f>
        <v>0</v>
      </c>
      <c r="I157" s="14">
        <f ca="1">+$B$157-SUM('Product 13'!$D$19:J$19)</f>
        <v>0</v>
      </c>
      <c r="J157" s="14">
        <f ca="1">+$B$157-SUM('Product 13'!$D$19:K$19)</f>
        <v>0</v>
      </c>
      <c r="K157" s="14">
        <f ca="1">+$B$157-SUM('Product 13'!$D$19:L$19)</f>
        <v>0</v>
      </c>
      <c r="L157" s="14">
        <f ca="1">+$B$157-SUM('Product 13'!$D$19:M$19)</f>
        <v>0</v>
      </c>
      <c r="M157" s="14">
        <f ca="1">+$B$157-SUM('Product 13'!$D$19:N$19)</f>
        <v>0</v>
      </c>
      <c r="N157" s="14">
        <f ca="1">+$B$157-SUM('Product 13'!$D$19:O$19)</f>
        <v>0</v>
      </c>
      <c r="O157" s="14">
        <f ca="1">+$B$157-SUM('Product 13'!$D$19:P$19)</f>
        <v>0</v>
      </c>
      <c r="P157" s="14">
        <f ca="1">+$B$157-SUM('Product 13'!$D$19:Q$19)</f>
        <v>0</v>
      </c>
      <c r="Q157" s="14">
        <f ca="1">+$B$157-SUM('Product 13'!$D$19:R$19)</f>
        <v>0</v>
      </c>
      <c r="R157" s="14">
        <f ca="1">+$B$157-SUM('Product 13'!$D$19:S$19)</f>
        <v>0</v>
      </c>
      <c r="S157" s="14">
        <f ca="1">+$B$157-SUM('Product 13'!$D$19:T$19)</f>
        <v>0</v>
      </c>
      <c r="T157" s="14">
        <f ca="1">+$B$157-SUM('Product 13'!$D$19:U$19)</f>
        <v>0</v>
      </c>
      <c r="U157" s="14">
        <f ca="1">+$B$157-SUM('Product 13'!$D$19:V$19)</f>
        <v>0</v>
      </c>
      <c r="V157" s="14">
        <f ca="1">+$B$157-SUM('Product 13'!$D$19:W$19)</f>
        <v>0</v>
      </c>
      <c r="W157" s="14">
        <f ca="1">+$B$157-SUM('Product 13'!$D$19:X$19)</f>
        <v>0</v>
      </c>
      <c r="X157" s="14">
        <f ca="1">+$B$157-SUM('Product 13'!$D$19:Y$19)</f>
        <v>0</v>
      </c>
      <c r="Y157" s="14">
        <f ca="1">+$B$157-SUM('Product 13'!$D$19:Z$19)</f>
        <v>0</v>
      </c>
      <c r="Z157" s="14">
        <f ca="1">+$B$157-SUM('Product 13'!$D$19:AA$19)</f>
        <v>0</v>
      </c>
      <c r="AA157" s="14">
        <f ca="1">+$B$157-SUM('Product 13'!$D$19:AB$19)</f>
        <v>0</v>
      </c>
      <c r="AB157" s="14">
        <f ca="1">+$B$157-SUM('Product 13'!$D$19:AC$19)</f>
        <v>0</v>
      </c>
      <c r="AC157" s="14">
        <f ca="1">+$B$157-SUM('Product 13'!$D$19:AD$19)</f>
        <v>0</v>
      </c>
      <c r="AD157" s="14">
        <f ca="1">+$B$157-SUM('Product 13'!$D$19:AE$19)</f>
        <v>0</v>
      </c>
      <c r="AE157" s="14">
        <f ca="1">+$B$157-SUM('Product 13'!$D$19:AF$19)</f>
        <v>0</v>
      </c>
      <c r="AF157" s="14">
        <f ca="1">+$B$157-SUM('Product 13'!$D$19:AG$19)</f>
        <v>0</v>
      </c>
      <c r="AG157" s="14">
        <f ca="1">+$B$157-SUM('Product 13'!$D$19:AH$19)</f>
        <v>0</v>
      </c>
      <c r="AH157" s="14">
        <f ca="1">+$B$157-SUM('Product 13'!$D$19:AI$19)</f>
        <v>0</v>
      </c>
      <c r="AI157" s="14">
        <f ca="1">+$B$157-SUM('Product 13'!$D$19:AJ$19)</f>
        <v>0</v>
      </c>
      <c r="AJ157" s="14">
        <f ca="1">+$B$157-SUM('Product 13'!$D$19:AK$19)</f>
        <v>0</v>
      </c>
      <c r="AK157" s="14">
        <f ca="1">+$B$157-SUM('Product 13'!$D$19:AL$19)</f>
        <v>0</v>
      </c>
      <c r="AL157" s="14">
        <f ca="1">+$B$157-SUM('Product 13'!$D$19:AM$19)</f>
        <v>0</v>
      </c>
      <c r="AM157" s="14">
        <f ca="1">+$B$157-SUM('Product 13'!$D$19:AN$19)</f>
        <v>0</v>
      </c>
      <c r="AN157" s="14">
        <f ca="1">+$B$157-SUM('Product 13'!$D$19:AO$19)</f>
        <v>0</v>
      </c>
      <c r="AO157" s="14">
        <f ca="1">+$B$157-SUM('Product 13'!$D$19:AP$19)</f>
        <v>0</v>
      </c>
      <c r="AP157" s="14">
        <f ca="1">+$B$157-SUM('Product 13'!$D$19:AQ$19)</f>
        <v>0</v>
      </c>
      <c r="AQ157" s="14">
        <f ca="1">+$B$157-SUM('Product 13'!$D$19:AR$19)</f>
        <v>0</v>
      </c>
      <c r="AR157" s="14">
        <f ca="1">+$B$157-SUM('Product 13'!$D$19:AS$19)</f>
        <v>0</v>
      </c>
      <c r="AS157" s="14">
        <f ca="1">+$B$157-SUM('Product 13'!$D$19:AT$19)</f>
        <v>0</v>
      </c>
      <c r="AT157" s="14">
        <f ca="1">+$B$157-SUM('Product 13'!$D$19:AU$19)</f>
        <v>0</v>
      </c>
      <c r="AU157" s="14">
        <f ca="1">+$B$157-SUM('Product 13'!$D$19:AV$19)</f>
        <v>0</v>
      </c>
      <c r="AV157" s="14">
        <f ca="1">+$B$157-SUM('Product 13'!$D$19:AW$19)</f>
        <v>0</v>
      </c>
      <c r="AW157" s="14">
        <f ca="1">+$B$157-SUM('Product 13'!$D$19:AX$19)</f>
        <v>0</v>
      </c>
      <c r="AX157" s="14">
        <f ca="1">+$B$157-SUM('Product 13'!$D$19:AY$19)</f>
        <v>0</v>
      </c>
      <c r="AY157" s="14">
        <f ca="1">+$B$157-SUM('Product 13'!$D$19:AZ$19)</f>
        <v>0</v>
      </c>
      <c r="AZ157" s="14">
        <f ca="1">+$B$157-SUM('Product 13'!$D$19:BA$19)</f>
        <v>0</v>
      </c>
      <c r="BA157" s="14">
        <f ca="1">+$B$157-SUM('Product 13'!$D$19:BB$19)</f>
        <v>0</v>
      </c>
      <c r="BB157" s="14">
        <f ca="1">+$B$157-SUM('Product 13'!$D$19:BC$19)</f>
        <v>0</v>
      </c>
    </row>
    <row r="158" spans="1:54" x14ac:dyDescent="0.3">
      <c r="A158" s="3">
        <f>+Voraussetzung!B20</f>
        <v>0</v>
      </c>
      <c r="B158" s="14">
        <f>+Eröffnungsbilanz!J62</f>
        <v>0</v>
      </c>
      <c r="C158" s="14">
        <f ca="1">+$B$158-SUM('Product 14'!$D$19:D19)</f>
        <v>0</v>
      </c>
      <c r="D158" s="14">
        <f ca="1">+$B$158-SUM('Product 14'!$D$19:E$19)</f>
        <v>0</v>
      </c>
      <c r="E158" s="14">
        <f ca="1">+$B$158-SUM('Product 14'!$D$19:F$19)</f>
        <v>0</v>
      </c>
      <c r="F158" s="14">
        <f ca="1">+$B$158-SUM('Product 14'!$D$19:G$19)</f>
        <v>0</v>
      </c>
      <c r="G158" s="14">
        <f ca="1">+$B$158-SUM('Product 14'!$D$19:H$19)</f>
        <v>0</v>
      </c>
      <c r="H158" s="14">
        <f ca="1">+$B$158-SUM('Product 14'!$D$19:I$19)</f>
        <v>0</v>
      </c>
      <c r="I158" s="14">
        <f ca="1">+$B$158-SUM('Product 14'!$D$19:J$19)</f>
        <v>0</v>
      </c>
      <c r="J158" s="14">
        <f ca="1">+$B$158-SUM('Product 14'!$D$19:K$19)</f>
        <v>0</v>
      </c>
      <c r="K158" s="14">
        <f ca="1">+$B$158-SUM('Product 14'!$D$19:L$19)</f>
        <v>0</v>
      </c>
      <c r="L158" s="14">
        <f ca="1">+$B$158-SUM('Product 14'!$D$19:M$19)</f>
        <v>0</v>
      </c>
      <c r="M158" s="14">
        <f ca="1">+$B$158-SUM('Product 14'!$D$19:N$19)</f>
        <v>0</v>
      </c>
      <c r="N158" s="14">
        <f ca="1">+$B$158-SUM('Product 14'!$D$19:O$19)</f>
        <v>0</v>
      </c>
      <c r="O158" s="14">
        <f ca="1">+$B$158-SUM('Product 14'!$D$19:P$19)</f>
        <v>0</v>
      </c>
      <c r="P158" s="14">
        <f ca="1">+$B$158-SUM('Product 14'!$D$19:Q$19)</f>
        <v>0</v>
      </c>
      <c r="Q158" s="14">
        <f ca="1">+$B$158-SUM('Product 14'!$D$19:R$19)</f>
        <v>0</v>
      </c>
      <c r="R158" s="14">
        <f ca="1">+$B$158-SUM('Product 14'!$D$19:S$19)</f>
        <v>0</v>
      </c>
      <c r="S158" s="14">
        <f ca="1">+$B$158-SUM('Product 14'!$D$19:T$19)</f>
        <v>0</v>
      </c>
      <c r="T158" s="14">
        <f ca="1">+$B$158-SUM('Product 14'!$D$19:U$19)</f>
        <v>0</v>
      </c>
      <c r="U158" s="14">
        <f ca="1">+$B$158-SUM('Product 14'!$D$19:V$19)</f>
        <v>0</v>
      </c>
      <c r="V158" s="14">
        <f ca="1">+$B$158-SUM('Product 14'!$D$19:W$19)</f>
        <v>0</v>
      </c>
      <c r="W158" s="14">
        <f ca="1">+$B$158-SUM('Product 14'!$D$19:X$19)</f>
        <v>0</v>
      </c>
      <c r="X158" s="14">
        <f ca="1">+$B$158-SUM('Product 14'!$D$19:Y$19)</f>
        <v>0</v>
      </c>
      <c r="Y158" s="14">
        <f ca="1">+$B$158-SUM('Product 14'!$D$19:Z$19)</f>
        <v>0</v>
      </c>
      <c r="Z158" s="14">
        <f ca="1">+$B$158-SUM('Product 14'!$D$19:AA$19)</f>
        <v>0</v>
      </c>
      <c r="AA158" s="14">
        <f ca="1">+$B$158-SUM('Product 14'!$D$19:AB$19)</f>
        <v>0</v>
      </c>
      <c r="AB158" s="14">
        <f ca="1">+$B$158-SUM('Product 14'!$D$19:AC$19)</f>
        <v>0</v>
      </c>
      <c r="AC158" s="14">
        <f ca="1">+$B$158-SUM('Product 14'!$D$19:AD$19)</f>
        <v>0</v>
      </c>
      <c r="AD158" s="14">
        <f ca="1">+$B$158-SUM('Product 14'!$D$19:AE$19)</f>
        <v>0</v>
      </c>
      <c r="AE158" s="14">
        <f ca="1">+$B$158-SUM('Product 14'!$D$19:AF$19)</f>
        <v>0</v>
      </c>
      <c r="AF158" s="14">
        <f ca="1">+$B$158-SUM('Product 14'!$D$19:AG$19)</f>
        <v>0</v>
      </c>
      <c r="AG158" s="14">
        <f ca="1">+$B$158-SUM('Product 14'!$D$19:AH$19)</f>
        <v>0</v>
      </c>
      <c r="AH158" s="14">
        <f ca="1">+$B$158-SUM('Product 14'!$D$19:AI$19)</f>
        <v>0</v>
      </c>
      <c r="AI158" s="14">
        <f ca="1">+$B$158-SUM('Product 14'!$D$19:AJ$19)</f>
        <v>0</v>
      </c>
      <c r="AJ158" s="14">
        <f ca="1">+$B$158-SUM('Product 14'!$D$19:AK$19)</f>
        <v>0</v>
      </c>
      <c r="AK158" s="14">
        <f ca="1">+$B$158-SUM('Product 14'!$D$19:AL$19)</f>
        <v>0</v>
      </c>
      <c r="AL158" s="14">
        <f ca="1">+$B$158-SUM('Product 14'!$D$19:AM$19)</f>
        <v>0</v>
      </c>
      <c r="AM158" s="14">
        <f ca="1">+$B$158-SUM('Product 14'!$D$19:AN$19)</f>
        <v>0</v>
      </c>
      <c r="AN158" s="14">
        <f ca="1">+$B$158-SUM('Product 14'!$D$19:AO$19)</f>
        <v>0</v>
      </c>
      <c r="AO158" s="14">
        <f ca="1">+$B$158-SUM('Product 14'!$D$19:AP$19)</f>
        <v>0</v>
      </c>
      <c r="AP158" s="14">
        <f ca="1">+$B$158-SUM('Product 14'!$D$19:AQ$19)</f>
        <v>0</v>
      </c>
      <c r="AQ158" s="14">
        <f ca="1">+$B$158-SUM('Product 14'!$D$19:AR$19)</f>
        <v>0</v>
      </c>
      <c r="AR158" s="14">
        <f ca="1">+$B$158-SUM('Product 14'!$D$19:AS$19)</f>
        <v>0</v>
      </c>
      <c r="AS158" s="14">
        <f ca="1">+$B$158-SUM('Product 14'!$D$19:AT$19)</f>
        <v>0</v>
      </c>
      <c r="AT158" s="14">
        <f ca="1">+$B$158-SUM('Product 14'!$D$19:AU$19)</f>
        <v>0</v>
      </c>
      <c r="AU158" s="14">
        <f ca="1">+$B$158-SUM('Product 14'!$D$19:AV$19)</f>
        <v>0</v>
      </c>
      <c r="AV158" s="14">
        <f ca="1">+$B$158-SUM('Product 14'!$D$19:AW$19)</f>
        <v>0</v>
      </c>
      <c r="AW158" s="14">
        <f ca="1">+$B$158-SUM('Product 14'!$D$19:AX$19)</f>
        <v>0</v>
      </c>
      <c r="AX158" s="14">
        <f ca="1">+$B$158-SUM('Product 14'!$D$19:AY$19)</f>
        <v>0</v>
      </c>
      <c r="AY158" s="14">
        <f ca="1">+$B$158-SUM('Product 14'!$D$19:AZ$19)</f>
        <v>0</v>
      </c>
      <c r="AZ158" s="14">
        <f ca="1">+$B$158-SUM('Product 14'!$D$19:BA$19)</f>
        <v>0</v>
      </c>
      <c r="BA158" s="14">
        <f ca="1">+$B$158-SUM('Product 14'!$D$19:BB$19)</f>
        <v>0</v>
      </c>
      <c r="BB158" s="14">
        <f ca="1">+$B$158-SUM('Product 14'!$D$19:BC$19)</f>
        <v>0</v>
      </c>
    </row>
    <row r="159" spans="1:54" x14ac:dyDescent="0.3">
      <c r="A159" s="3">
        <f>+Voraussetzung!B21</f>
        <v>0</v>
      </c>
      <c r="B159" s="14">
        <f>+Eröffnungsbilanz!J63</f>
        <v>0</v>
      </c>
      <c r="C159" s="14">
        <f ca="1">+$B$159-SUM('Product 15'!$D$19:D19)</f>
        <v>0</v>
      </c>
      <c r="D159" s="14">
        <f ca="1">+$B$159-SUM('Product 15'!$D$19:E$19)</f>
        <v>0</v>
      </c>
      <c r="E159" s="14">
        <f ca="1">+$B$159-SUM('Product 15'!$D$19:F$19)</f>
        <v>0</v>
      </c>
      <c r="F159" s="14">
        <f ca="1">+$B$159-SUM('Product 15'!$D$19:G$19)</f>
        <v>0</v>
      </c>
      <c r="G159" s="14">
        <f ca="1">+$B$159-SUM('Product 15'!$D$19:H$19)</f>
        <v>0</v>
      </c>
      <c r="H159" s="14">
        <f ca="1">+$B$159-SUM('Product 15'!$D$19:I$19)</f>
        <v>0</v>
      </c>
      <c r="I159" s="14">
        <f ca="1">+$B$159-SUM('Product 15'!$D$19:J$19)</f>
        <v>0</v>
      </c>
      <c r="J159" s="14">
        <f ca="1">+$B$159-SUM('Product 15'!$D$19:K$19)</f>
        <v>0</v>
      </c>
      <c r="K159" s="14">
        <f ca="1">+$B$159-SUM('Product 15'!$D$19:L$19)</f>
        <v>0</v>
      </c>
      <c r="L159" s="14">
        <f ca="1">+$B$159-SUM('Product 15'!$D$19:M$19)</f>
        <v>0</v>
      </c>
      <c r="M159" s="14">
        <f ca="1">+$B$159-SUM('Product 15'!$D$19:N$19)</f>
        <v>0</v>
      </c>
      <c r="N159" s="14">
        <f ca="1">+$B$159-SUM('Product 15'!$D$19:O$19)</f>
        <v>0</v>
      </c>
      <c r="O159" s="14">
        <f ca="1">+$B$159-SUM('Product 15'!$D$19:P$19)</f>
        <v>0</v>
      </c>
      <c r="P159" s="14">
        <f ca="1">+$B$159-SUM('Product 15'!$D$19:Q$19)</f>
        <v>0</v>
      </c>
      <c r="Q159" s="14">
        <f ca="1">+$B$159-SUM('Product 15'!$D$19:R$19)</f>
        <v>0</v>
      </c>
      <c r="R159" s="14">
        <f ca="1">+$B$159-SUM('Product 15'!$D$19:S$19)</f>
        <v>0</v>
      </c>
      <c r="S159" s="14">
        <f ca="1">+$B$159-SUM('Product 15'!$D$19:T$19)</f>
        <v>0</v>
      </c>
      <c r="T159" s="14">
        <f ca="1">+$B$159-SUM('Product 15'!$D$19:U$19)</f>
        <v>0</v>
      </c>
      <c r="U159" s="14">
        <f ca="1">+$B$159-SUM('Product 15'!$D$19:V$19)</f>
        <v>0</v>
      </c>
      <c r="V159" s="14">
        <f ca="1">+$B$159-SUM('Product 15'!$D$19:W$19)</f>
        <v>0</v>
      </c>
      <c r="W159" s="14">
        <f ca="1">+$B$159-SUM('Product 15'!$D$19:X$19)</f>
        <v>0</v>
      </c>
      <c r="X159" s="14">
        <f ca="1">+$B$159-SUM('Product 15'!$D$19:Y$19)</f>
        <v>0</v>
      </c>
      <c r="Y159" s="14">
        <f ca="1">+$B$159-SUM('Product 15'!$D$19:Z$19)</f>
        <v>0</v>
      </c>
      <c r="Z159" s="14">
        <f ca="1">+$B$159-SUM('Product 15'!$D$19:AA$19)</f>
        <v>0</v>
      </c>
      <c r="AA159" s="14">
        <f ca="1">+$B$159-SUM('Product 15'!$D$19:AB$19)</f>
        <v>0</v>
      </c>
      <c r="AB159" s="14">
        <f ca="1">+$B$159-SUM('Product 15'!$D$19:AC$19)</f>
        <v>0</v>
      </c>
      <c r="AC159" s="14">
        <f ca="1">+$B$159-SUM('Product 15'!$D$19:AD$19)</f>
        <v>0</v>
      </c>
      <c r="AD159" s="14">
        <f ca="1">+$B$159-SUM('Product 15'!$D$19:AE$19)</f>
        <v>0</v>
      </c>
      <c r="AE159" s="14">
        <f ca="1">+$B$159-SUM('Product 15'!$D$19:AF$19)</f>
        <v>0</v>
      </c>
      <c r="AF159" s="14">
        <f ca="1">+$B$159-SUM('Product 15'!$D$19:AG$19)</f>
        <v>0</v>
      </c>
      <c r="AG159" s="14">
        <f ca="1">+$B$159-SUM('Product 15'!$D$19:AH$19)</f>
        <v>0</v>
      </c>
      <c r="AH159" s="14">
        <f ca="1">+$B$159-SUM('Product 15'!$D$19:AI$19)</f>
        <v>0</v>
      </c>
      <c r="AI159" s="14">
        <f ca="1">+$B$159-SUM('Product 15'!$D$19:AJ$19)</f>
        <v>0</v>
      </c>
      <c r="AJ159" s="14">
        <f ca="1">+$B$159-SUM('Product 15'!$D$19:AK$19)</f>
        <v>0</v>
      </c>
      <c r="AK159" s="14">
        <f ca="1">+$B$159-SUM('Product 15'!$D$19:AL$19)</f>
        <v>0</v>
      </c>
      <c r="AL159" s="14">
        <f ca="1">+$B$159-SUM('Product 15'!$D$19:AM$19)</f>
        <v>0</v>
      </c>
      <c r="AM159" s="14">
        <f ca="1">+$B$159-SUM('Product 15'!$D$19:AN$19)</f>
        <v>0</v>
      </c>
      <c r="AN159" s="14">
        <f ca="1">+$B$159-SUM('Product 15'!$D$19:AO$19)</f>
        <v>0</v>
      </c>
      <c r="AO159" s="14">
        <f ca="1">+$B$159-SUM('Product 15'!$D$19:AP$19)</f>
        <v>0</v>
      </c>
      <c r="AP159" s="14">
        <f ca="1">+$B$159-SUM('Product 15'!$D$19:AQ$19)</f>
        <v>0</v>
      </c>
      <c r="AQ159" s="14">
        <f ca="1">+$B$159-SUM('Product 15'!$D$19:AR$19)</f>
        <v>0</v>
      </c>
      <c r="AR159" s="14">
        <f ca="1">+$B$159-SUM('Product 15'!$D$19:AS$19)</f>
        <v>0</v>
      </c>
      <c r="AS159" s="14">
        <f ca="1">+$B$159-SUM('Product 15'!$D$19:AT$19)</f>
        <v>0</v>
      </c>
      <c r="AT159" s="14">
        <f ca="1">+$B$159-SUM('Product 15'!$D$19:AU$19)</f>
        <v>0</v>
      </c>
      <c r="AU159" s="14">
        <f ca="1">+$B$159-SUM('Product 15'!$D$19:AV$19)</f>
        <v>0</v>
      </c>
      <c r="AV159" s="14">
        <f ca="1">+$B$159-SUM('Product 15'!$D$19:AW$19)</f>
        <v>0</v>
      </c>
      <c r="AW159" s="14">
        <f ca="1">+$B$159-SUM('Product 15'!$D$19:AX$19)</f>
        <v>0</v>
      </c>
      <c r="AX159" s="14">
        <f ca="1">+$B$159-SUM('Product 15'!$D$19:AY$19)</f>
        <v>0</v>
      </c>
      <c r="AY159" s="14">
        <f ca="1">+$B$159-SUM('Product 15'!$D$19:AZ$19)</f>
        <v>0</v>
      </c>
      <c r="AZ159" s="14">
        <f ca="1">+$B$159-SUM('Product 15'!$D$19:BA$19)</f>
        <v>0</v>
      </c>
      <c r="BA159" s="14">
        <f ca="1">+$B$159-SUM('Product 15'!$D$19:BB$19)</f>
        <v>0</v>
      </c>
      <c r="BB159" s="14">
        <f ca="1">+$B$159-SUM('Product 15'!$D$19:BC$19)</f>
        <v>0</v>
      </c>
    </row>
    <row r="160" spans="1:54" x14ac:dyDescent="0.3">
      <c r="A160" s="3">
        <f>+Voraussetzung!B22</f>
        <v>0</v>
      </c>
      <c r="B160" s="14">
        <f>+Eröffnungsbilanz!J64</f>
        <v>0</v>
      </c>
      <c r="C160" s="14">
        <f ca="1">+$B$159-SUM('Product 16'!$D$19:D19)</f>
        <v>0</v>
      </c>
      <c r="D160" s="14">
        <f ca="1">+$B$159-SUM('Product 16'!$D$19:E19)</f>
        <v>0</v>
      </c>
      <c r="E160" s="14">
        <f ca="1">+$B$159-SUM('Product 16'!$D$19:F19)</f>
        <v>0</v>
      </c>
      <c r="F160" s="14">
        <f ca="1">+$B$159-SUM('Product 16'!$D$19:G19)</f>
        <v>0</v>
      </c>
      <c r="G160" s="14">
        <f ca="1">+$B$159-SUM('Product 16'!$D$19:H19)</f>
        <v>0</v>
      </c>
      <c r="H160" s="14">
        <f ca="1">+$B$159-SUM('Product 16'!$D$19:I19)</f>
        <v>0</v>
      </c>
      <c r="I160" s="14">
        <f ca="1">+$B$159-SUM('Product 16'!$D$19:J19)</f>
        <v>0</v>
      </c>
      <c r="J160" s="14">
        <f ca="1">+$B$159-SUM('Product 16'!$D$19:K19)</f>
        <v>0</v>
      </c>
      <c r="K160" s="14">
        <f ca="1">+$B$159-SUM('Product 16'!$D$19:L19)</f>
        <v>0</v>
      </c>
      <c r="L160" s="14">
        <f ca="1">+$B$159-SUM('Product 16'!$D$19:M19)</f>
        <v>0</v>
      </c>
      <c r="M160" s="14">
        <f ca="1">+$B$159-SUM('Product 16'!$D$19:N19)</f>
        <v>0</v>
      </c>
      <c r="N160" s="14">
        <f ca="1">+$B$159-SUM('Product 16'!$D$19:O19)</f>
        <v>0</v>
      </c>
      <c r="O160" s="14">
        <f ca="1">+$B$159-SUM('Product 16'!$D$19:P19)</f>
        <v>0</v>
      </c>
      <c r="P160" s="14">
        <f ca="1">+$B$159-SUM('Product 16'!$D$19:Q19)</f>
        <v>0</v>
      </c>
      <c r="Q160" s="14">
        <f ca="1">+$B$159-SUM('Product 16'!$D$19:R19)</f>
        <v>0</v>
      </c>
      <c r="R160" s="14">
        <f ca="1">+$B$159-SUM('Product 16'!$D$19:S19)</f>
        <v>0</v>
      </c>
      <c r="S160" s="14">
        <f ca="1">+$B$159-SUM('Product 16'!$D$19:T19)</f>
        <v>0</v>
      </c>
      <c r="T160" s="14">
        <f ca="1">+$B$159-SUM('Product 16'!$D$19:U19)</f>
        <v>0</v>
      </c>
      <c r="U160" s="14">
        <f ca="1">+$B$159-SUM('Product 16'!$D$19:V19)</f>
        <v>0</v>
      </c>
      <c r="V160" s="14">
        <f ca="1">+$B$159-SUM('Product 16'!$D$19:W19)</f>
        <v>0</v>
      </c>
      <c r="W160" s="14">
        <f ca="1">+$B$159-SUM('Product 16'!$D$19:X19)</f>
        <v>0</v>
      </c>
      <c r="X160" s="14">
        <f ca="1">+$B$159-SUM('Product 16'!$D$19:Y19)</f>
        <v>0</v>
      </c>
      <c r="Y160" s="14">
        <f ca="1">+$B$159-SUM('Product 16'!$D$19:Z19)</f>
        <v>0</v>
      </c>
      <c r="Z160" s="14">
        <f ca="1">+$B$159-SUM('Product 16'!$D$19:AA19)</f>
        <v>0</v>
      </c>
      <c r="AA160" s="14">
        <f ca="1">+$B$159-SUM('Product 16'!$D$19:AB19)</f>
        <v>0</v>
      </c>
      <c r="AB160" s="14">
        <f ca="1">+$B$159-SUM('Product 16'!$D$19:AC19)</f>
        <v>0</v>
      </c>
      <c r="AC160" s="14">
        <f ca="1">+$B$159-SUM('Product 16'!$D$19:AD19)</f>
        <v>0</v>
      </c>
      <c r="AD160" s="14">
        <f ca="1">+$B$159-SUM('Product 16'!$D$19:AE19)</f>
        <v>0</v>
      </c>
      <c r="AE160" s="14">
        <f ca="1">+$B$159-SUM('Product 16'!$D$19:AF19)</f>
        <v>0</v>
      </c>
      <c r="AF160" s="14">
        <f ca="1">+$B$159-SUM('Product 16'!$D$19:AG19)</f>
        <v>0</v>
      </c>
      <c r="AG160" s="14">
        <f ca="1">+$B$159-SUM('Product 16'!$D$19:AH19)</f>
        <v>0</v>
      </c>
      <c r="AH160" s="14">
        <f ca="1">+$B$159-SUM('Product 16'!$D$19:AI19)</f>
        <v>0</v>
      </c>
      <c r="AI160" s="14">
        <f ca="1">+$B$159-SUM('Product 16'!$D$19:AJ19)</f>
        <v>0</v>
      </c>
      <c r="AJ160" s="14">
        <f ca="1">+$B$159-SUM('Product 16'!$D$19:AK19)</f>
        <v>0</v>
      </c>
      <c r="AK160" s="14">
        <f ca="1">+$B$159-SUM('Product 16'!$D$19:AL19)</f>
        <v>0</v>
      </c>
      <c r="AL160" s="14">
        <f ca="1">+$B$159-SUM('Product 16'!$D$19:AM19)</f>
        <v>0</v>
      </c>
      <c r="AM160" s="14">
        <f ca="1">+$B$159-SUM('Product 16'!$D$19:AN19)</f>
        <v>0</v>
      </c>
      <c r="AN160" s="14">
        <f ca="1">+$B$159-SUM('Product 16'!$D$19:AO19)</f>
        <v>0</v>
      </c>
      <c r="AO160" s="14">
        <f ca="1">+$B$159-SUM('Product 16'!$D$19:AP19)</f>
        <v>0</v>
      </c>
      <c r="AP160" s="14">
        <f ca="1">+$B$159-SUM('Product 16'!$D$19:AQ19)</f>
        <v>0</v>
      </c>
      <c r="AQ160" s="14">
        <f ca="1">+$B$159-SUM('Product 16'!$D$19:AR19)</f>
        <v>0</v>
      </c>
      <c r="AR160" s="14">
        <f ca="1">+$B$159-SUM('Product 16'!$D$19:AS19)</f>
        <v>0</v>
      </c>
      <c r="AS160" s="14">
        <f ca="1">+$B$159-SUM('Product 16'!$D$19:AT19)</f>
        <v>0</v>
      </c>
      <c r="AT160" s="14">
        <f ca="1">+$B$159-SUM('Product 16'!$D$19:AU19)</f>
        <v>0</v>
      </c>
      <c r="AU160" s="14">
        <f ca="1">+$B$159-SUM('Product 16'!$D$19:AV19)</f>
        <v>0</v>
      </c>
      <c r="AV160" s="14">
        <f ca="1">+$B$159-SUM('Product 16'!$D$19:AW19)</f>
        <v>0</v>
      </c>
      <c r="AW160" s="14">
        <f ca="1">+$B$159-SUM('Product 16'!$D$19:AX19)</f>
        <v>0</v>
      </c>
      <c r="AX160" s="14">
        <f ca="1">+$B$159-SUM('Product 16'!$D$19:AY19)</f>
        <v>0</v>
      </c>
      <c r="AY160" s="14">
        <f ca="1">+$B$159-SUM('Product 16'!$D$19:AZ19)</f>
        <v>0</v>
      </c>
      <c r="AZ160" s="14">
        <f ca="1">+$B$159-SUM('Product 16'!$D$19:BA19)</f>
        <v>0</v>
      </c>
      <c r="BA160" s="14">
        <f ca="1">+$B$159-SUM('Product 16'!$D$19:BB19)</f>
        <v>0</v>
      </c>
      <c r="BB160" s="14">
        <f ca="1">+$B$159-SUM('Product 16'!$D$19:BC19)</f>
        <v>0</v>
      </c>
    </row>
    <row r="161" spans="1:54" x14ac:dyDescent="0.3">
      <c r="A161" s="3">
        <f>+Voraussetzung!B23</f>
        <v>0</v>
      </c>
      <c r="B161" s="14">
        <f>+Eröffnungsbilanz!J65</f>
        <v>0</v>
      </c>
      <c r="C161" s="14">
        <f ca="1">+$B$159-SUM('Product 17'!$D$19:D19)</f>
        <v>0</v>
      </c>
      <c r="D161" s="14">
        <f ca="1">+$B$159-SUM('Product 17'!$D$19:E19)</f>
        <v>0</v>
      </c>
      <c r="E161" s="14">
        <f ca="1">+$B$159-SUM('Product 17'!$D$19:F19)</f>
        <v>0</v>
      </c>
      <c r="F161" s="14">
        <f ca="1">+$B$159-SUM('Product 17'!$D$19:G19)</f>
        <v>0</v>
      </c>
      <c r="G161" s="14">
        <f ca="1">+$B$159-SUM('Product 17'!$D$19:H19)</f>
        <v>0</v>
      </c>
      <c r="H161" s="14">
        <f ca="1">+$B$159-SUM('Product 17'!$D$19:I19)</f>
        <v>0</v>
      </c>
      <c r="I161" s="14">
        <f ca="1">+$B$159-SUM('Product 17'!$D$19:J19)</f>
        <v>0</v>
      </c>
      <c r="J161" s="14">
        <f ca="1">+$B$159-SUM('Product 17'!$D$19:K19)</f>
        <v>0</v>
      </c>
      <c r="K161" s="14">
        <f ca="1">+$B$159-SUM('Product 17'!$D$19:L19)</f>
        <v>0</v>
      </c>
      <c r="L161" s="14">
        <f ca="1">+$B$159-SUM('Product 17'!$D$19:M19)</f>
        <v>0</v>
      </c>
      <c r="M161" s="14">
        <f ca="1">+$B$159-SUM('Product 17'!$D$19:N19)</f>
        <v>0</v>
      </c>
      <c r="N161" s="14">
        <f ca="1">+$B$159-SUM('Product 17'!$D$19:O19)</f>
        <v>0</v>
      </c>
      <c r="O161" s="14">
        <f ca="1">+$B$159-SUM('Product 17'!$D$19:P19)</f>
        <v>0</v>
      </c>
      <c r="P161" s="14">
        <f ca="1">+$B$159-SUM('Product 17'!$D$19:Q19)</f>
        <v>0</v>
      </c>
      <c r="Q161" s="14">
        <f ca="1">+$B$159-SUM('Product 17'!$D$19:R19)</f>
        <v>0</v>
      </c>
      <c r="R161" s="14">
        <f ca="1">+$B$159-SUM('Product 17'!$D$19:S19)</f>
        <v>0</v>
      </c>
      <c r="S161" s="14">
        <f ca="1">+$B$159-SUM('Product 17'!$D$19:T19)</f>
        <v>0</v>
      </c>
      <c r="T161" s="14">
        <f ca="1">+$B$159-SUM('Product 17'!$D$19:U19)</f>
        <v>0</v>
      </c>
      <c r="U161" s="14">
        <f ca="1">+$B$159-SUM('Product 17'!$D$19:V19)</f>
        <v>0</v>
      </c>
      <c r="V161" s="14">
        <f ca="1">+$B$159-SUM('Product 17'!$D$19:W19)</f>
        <v>0</v>
      </c>
      <c r="W161" s="14">
        <f ca="1">+$B$159-SUM('Product 17'!$D$19:X19)</f>
        <v>0</v>
      </c>
      <c r="X161" s="14">
        <f ca="1">+$B$159-SUM('Product 17'!$D$19:Y19)</f>
        <v>0</v>
      </c>
      <c r="Y161" s="14">
        <f ca="1">+$B$159-SUM('Product 17'!$D$19:Z19)</f>
        <v>0</v>
      </c>
      <c r="Z161" s="14">
        <f ca="1">+$B$159-SUM('Product 17'!$D$19:AA19)</f>
        <v>0</v>
      </c>
      <c r="AA161" s="14">
        <f ca="1">+$B$159-SUM('Product 17'!$D$19:AB19)</f>
        <v>0</v>
      </c>
      <c r="AB161" s="14">
        <f ca="1">+$B$159-SUM('Product 17'!$D$19:AC19)</f>
        <v>0</v>
      </c>
      <c r="AC161" s="14">
        <f ca="1">+$B$159-SUM('Product 17'!$D$19:AD19)</f>
        <v>0</v>
      </c>
      <c r="AD161" s="14">
        <f ca="1">+$B$159-SUM('Product 17'!$D$19:AE19)</f>
        <v>0</v>
      </c>
      <c r="AE161" s="14">
        <f ca="1">+$B$159-SUM('Product 17'!$D$19:AF19)</f>
        <v>0</v>
      </c>
      <c r="AF161" s="14">
        <f ca="1">+$B$159-SUM('Product 17'!$D$19:AG19)</f>
        <v>0</v>
      </c>
      <c r="AG161" s="14">
        <f ca="1">+$B$159-SUM('Product 17'!$D$19:AH19)</f>
        <v>0</v>
      </c>
      <c r="AH161" s="14">
        <f ca="1">+$B$159-SUM('Product 17'!$D$19:AI19)</f>
        <v>0</v>
      </c>
      <c r="AI161" s="14">
        <f ca="1">+$B$159-SUM('Product 17'!$D$19:AJ19)</f>
        <v>0</v>
      </c>
      <c r="AJ161" s="14">
        <f ca="1">+$B$159-SUM('Product 17'!$D$19:AK19)</f>
        <v>0</v>
      </c>
      <c r="AK161" s="14">
        <f ca="1">+$B$159-SUM('Product 17'!$D$19:AL19)</f>
        <v>0</v>
      </c>
      <c r="AL161" s="14">
        <f ca="1">+$B$159-SUM('Product 17'!$D$19:AM19)</f>
        <v>0</v>
      </c>
      <c r="AM161" s="14">
        <f ca="1">+$B$159-SUM('Product 17'!$D$19:AN19)</f>
        <v>0</v>
      </c>
      <c r="AN161" s="14">
        <f ca="1">+$B$159-SUM('Product 17'!$D$19:AO19)</f>
        <v>0</v>
      </c>
      <c r="AO161" s="14">
        <f ca="1">+$B$159-SUM('Product 17'!$D$19:AP19)</f>
        <v>0</v>
      </c>
      <c r="AP161" s="14">
        <f ca="1">+$B$159-SUM('Product 17'!$D$19:AQ19)</f>
        <v>0</v>
      </c>
      <c r="AQ161" s="14">
        <f ca="1">+$B$159-SUM('Product 17'!$D$19:AR19)</f>
        <v>0</v>
      </c>
      <c r="AR161" s="14">
        <f ca="1">+$B$159-SUM('Product 17'!$D$19:AS19)</f>
        <v>0</v>
      </c>
      <c r="AS161" s="14">
        <f ca="1">+$B$159-SUM('Product 17'!$D$19:AT19)</f>
        <v>0</v>
      </c>
      <c r="AT161" s="14">
        <f ca="1">+$B$159-SUM('Product 17'!$D$19:AU19)</f>
        <v>0</v>
      </c>
      <c r="AU161" s="14">
        <f ca="1">+$B$159-SUM('Product 17'!$D$19:AV19)</f>
        <v>0</v>
      </c>
      <c r="AV161" s="14">
        <f ca="1">+$B$159-SUM('Product 17'!$D$19:AW19)</f>
        <v>0</v>
      </c>
      <c r="AW161" s="14">
        <f ca="1">+$B$159-SUM('Product 17'!$D$19:AX19)</f>
        <v>0</v>
      </c>
      <c r="AX161" s="14">
        <f ca="1">+$B$159-SUM('Product 17'!$D$19:AY19)</f>
        <v>0</v>
      </c>
      <c r="AY161" s="14">
        <f ca="1">+$B$159-SUM('Product 17'!$D$19:AZ19)</f>
        <v>0</v>
      </c>
      <c r="AZ161" s="14">
        <f ca="1">+$B$159-SUM('Product 17'!$D$19:BA19)</f>
        <v>0</v>
      </c>
      <c r="BA161" s="14">
        <f ca="1">+$B$159-SUM('Product 17'!$D$19:BB19)</f>
        <v>0</v>
      </c>
      <c r="BB161" s="14">
        <f ca="1">+$B$159-SUM('Product 17'!$D$19:BC19)</f>
        <v>0</v>
      </c>
    </row>
    <row r="162" spans="1:54" x14ac:dyDescent="0.3">
      <c r="A162" s="3">
        <f>+Voraussetzung!B24</f>
        <v>0</v>
      </c>
      <c r="B162" s="14">
        <f>+Eröffnungsbilanz!J66</f>
        <v>0</v>
      </c>
      <c r="C162" s="14">
        <f ca="1">+$B$159-SUM('Product 18'!$D$19:D19)</f>
        <v>0</v>
      </c>
      <c r="D162" s="14">
        <f ca="1">+$B$159-SUM('Product 18'!$D$19:E19)</f>
        <v>0</v>
      </c>
      <c r="E162" s="14">
        <f ca="1">+$B$159-SUM('Product 18'!$D$19:F19)</f>
        <v>0</v>
      </c>
      <c r="F162" s="14">
        <f ca="1">+$B$159-SUM('Product 18'!$D$19:G19)</f>
        <v>0</v>
      </c>
      <c r="G162" s="14">
        <f ca="1">+$B$159-SUM('Product 18'!$D$19:H19)</f>
        <v>0</v>
      </c>
      <c r="H162" s="14">
        <f ca="1">+$B$159-SUM('Product 18'!$D$19:I19)</f>
        <v>0</v>
      </c>
      <c r="I162" s="14">
        <f ca="1">+$B$159-SUM('Product 18'!$D$19:J19)</f>
        <v>0</v>
      </c>
      <c r="J162" s="14">
        <f ca="1">+$B$159-SUM('Product 18'!$D$19:K19)</f>
        <v>0</v>
      </c>
      <c r="K162" s="14">
        <f ca="1">+$B$159-SUM('Product 18'!$D$19:L19)</f>
        <v>0</v>
      </c>
      <c r="L162" s="14">
        <f ca="1">+$B$159-SUM('Product 18'!$D$19:M19)</f>
        <v>0</v>
      </c>
      <c r="M162" s="14">
        <f ca="1">+$B$159-SUM('Product 18'!$D$19:N19)</f>
        <v>0</v>
      </c>
      <c r="N162" s="14">
        <f ca="1">+$B$159-SUM('Product 18'!$D$19:O19)</f>
        <v>0</v>
      </c>
      <c r="O162" s="14">
        <f ca="1">+$B$159-SUM('Product 18'!$D$19:P19)</f>
        <v>0</v>
      </c>
      <c r="P162" s="14">
        <f ca="1">+$B$159-SUM('Product 18'!$D$19:Q19)</f>
        <v>0</v>
      </c>
      <c r="Q162" s="14">
        <f ca="1">+$B$159-SUM('Product 18'!$D$19:R19)</f>
        <v>0</v>
      </c>
      <c r="R162" s="14">
        <f ca="1">+$B$159-SUM('Product 18'!$D$19:S19)</f>
        <v>0</v>
      </c>
      <c r="S162" s="14">
        <f ca="1">+$B$159-SUM('Product 18'!$D$19:T19)</f>
        <v>0</v>
      </c>
      <c r="T162" s="14">
        <f ca="1">+$B$159-SUM('Product 18'!$D$19:U19)</f>
        <v>0</v>
      </c>
      <c r="U162" s="14">
        <f ca="1">+$B$159-SUM('Product 18'!$D$19:V19)</f>
        <v>0</v>
      </c>
      <c r="V162" s="14">
        <f ca="1">+$B$159-SUM('Product 18'!$D$19:W19)</f>
        <v>0</v>
      </c>
      <c r="W162" s="14">
        <f ca="1">+$B$159-SUM('Product 18'!$D$19:X19)</f>
        <v>0</v>
      </c>
      <c r="X162" s="14">
        <f ca="1">+$B$159-SUM('Product 18'!$D$19:Y19)</f>
        <v>0</v>
      </c>
      <c r="Y162" s="14">
        <f ca="1">+$B$159-SUM('Product 18'!$D$19:Z19)</f>
        <v>0</v>
      </c>
      <c r="Z162" s="14">
        <f ca="1">+$B$159-SUM('Product 18'!$D$19:AA19)</f>
        <v>0</v>
      </c>
      <c r="AA162" s="14">
        <f ca="1">+$B$159-SUM('Product 18'!$D$19:AB19)</f>
        <v>0</v>
      </c>
      <c r="AB162" s="14">
        <f ca="1">+$B$159-SUM('Product 18'!$D$19:AC19)</f>
        <v>0</v>
      </c>
      <c r="AC162" s="14">
        <f ca="1">+$B$159-SUM('Product 18'!$D$19:AD19)</f>
        <v>0</v>
      </c>
      <c r="AD162" s="14">
        <f ca="1">+$B$159-SUM('Product 18'!$D$19:AE19)</f>
        <v>0</v>
      </c>
      <c r="AE162" s="14">
        <f ca="1">+$B$159-SUM('Product 18'!$D$19:AF19)</f>
        <v>0</v>
      </c>
      <c r="AF162" s="14">
        <f ca="1">+$B$159-SUM('Product 18'!$D$19:AG19)</f>
        <v>0</v>
      </c>
      <c r="AG162" s="14">
        <f ca="1">+$B$159-SUM('Product 18'!$D$19:AH19)</f>
        <v>0</v>
      </c>
      <c r="AH162" s="14">
        <f ca="1">+$B$159-SUM('Product 18'!$D$19:AI19)</f>
        <v>0</v>
      </c>
      <c r="AI162" s="14">
        <f ca="1">+$B$159-SUM('Product 18'!$D$19:AJ19)</f>
        <v>0</v>
      </c>
      <c r="AJ162" s="14">
        <f ca="1">+$B$159-SUM('Product 18'!$D$19:AK19)</f>
        <v>0</v>
      </c>
      <c r="AK162" s="14">
        <f ca="1">+$B$159-SUM('Product 18'!$D$19:AL19)</f>
        <v>0</v>
      </c>
      <c r="AL162" s="14">
        <f ca="1">+$B$159-SUM('Product 18'!$D$19:AM19)</f>
        <v>0</v>
      </c>
      <c r="AM162" s="14">
        <f ca="1">+$B$159-SUM('Product 18'!$D$19:AN19)</f>
        <v>0</v>
      </c>
      <c r="AN162" s="14">
        <f ca="1">+$B$159-SUM('Product 18'!$D$19:AO19)</f>
        <v>0</v>
      </c>
      <c r="AO162" s="14">
        <f ca="1">+$B$159-SUM('Product 18'!$D$19:AP19)</f>
        <v>0</v>
      </c>
      <c r="AP162" s="14">
        <f ca="1">+$B$159-SUM('Product 18'!$D$19:AQ19)</f>
        <v>0</v>
      </c>
      <c r="AQ162" s="14">
        <f ca="1">+$B$159-SUM('Product 18'!$D$19:AR19)</f>
        <v>0</v>
      </c>
      <c r="AR162" s="14">
        <f ca="1">+$B$159-SUM('Product 18'!$D$19:AS19)</f>
        <v>0</v>
      </c>
      <c r="AS162" s="14">
        <f ca="1">+$B$159-SUM('Product 18'!$D$19:AT19)</f>
        <v>0</v>
      </c>
      <c r="AT162" s="14">
        <f ca="1">+$B$159-SUM('Product 18'!$D$19:AU19)</f>
        <v>0</v>
      </c>
      <c r="AU162" s="14">
        <f ca="1">+$B$159-SUM('Product 18'!$D$19:AV19)</f>
        <v>0</v>
      </c>
      <c r="AV162" s="14">
        <f ca="1">+$B$159-SUM('Product 18'!$D$19:AW19)</f>
        <v>0</v>
      </c>
      <c r="AW162" s="14">
        <f ca="1">+$B$159-SUM('Product 18'!$D$19:AX19)</f>
        <v>0</v>
      </c>
      <c r="AX162" s="14">
        <f ca="1">+$B$159-SUM('Product 18'!$D$19:AY19)</f>
        <v>0</v>
      </c>
      <c r="AY162" s="14">
        <f ca="1">+$B$159-SUM('Product 18'!$D$19:AZ19)</f>
        <v>0</v>
      </c>
      <c r="AZ162" s="14">
        <f ca="1">+$B$159-SUM('Product 18'!$D$19:BA19)</f>
        <v>0</v>
      </c>
      <c r="BA162" s="14">
        <f ca="1">+$B$159-SUM('Product 18'!$D$19:BB19)</f>
        <v>0</v>
      </c>
      <c r="BB162" s="14">
        <f ca="1">+$B$159-SUM('Product 18'!$D$19:BC19)</f>
        <v>0</v>
      </c>
    </row>
    <row r="163" spans="1:54" x14ac:dyDescent="0.3">
      <c r="A163" s="3">
        <f>+Voraussetzung!B25</f>
        <v>0</v>
      </c>
      <c r="B163" s="14">
        <f>+Eröffnungsbilanz!J67</f>
        <v>0</v>
      </c>
      <c r="C163" s="14">
        <f ca="1">+$B$159-SUM('Product 19'!$D$19:D19)</f>
        <v>0</v>
      </c>
      <c r="D163" s="14">
        <f ca="1">+$B$159-SUM('Product 19'!$D$19:E19)</f>
        <v>0</v>
      </c>
      <c r="E163" s="14">
        <f ca="1">+$B$159-SUM('Product 19'!$D$19:F19)</f>
        <v>0</v>
      </c>
      <c r="F163" s="14">
        <f ca="1">+$B$159-SUM('Product 19'!$D$19:G19)</f>
        <v>0</v>
      </c>
      <c r="G163" s="14">
        <f ca="1">+$B$159-SUM('Product 19'!$D$19:H19)</f>
        <v>0</v>
      </c>
      <c r="H163" s="14">
        <f ca="1">+$B$159-SUM('Product 19'!$D$19:I19)</f>
        <v>0</v>
      </c>
      <c r="I163" s="14">
        <f ca="1">+$B$159-SUM('Product 19'!$D$19:J19)</f>
        <v>0</v>
      </c>
      <c r="J163" s="14">
        <f ca="1">+$B$159-SUM('Product 19'!$D$19:K19)</f>
        <v>0</v>
      </c>
      <c r="K163" s="14">
        <f ca="1">+$B$159-SUM('Product 19'!$D$19:L19)</f>
        <v>0</v>
      </c>
      <c r="L163" s="14">
        <f ca="1">+$B$159-SUM('Product 19'!$D$19:M19)</f>
        <v>0</v>
      </c>
      <c r="M163" s="14">
        <f ca="1">+$B$159-SUM('Product 19'!$D$19:N19)</f>
        <v>0</v>
      </c>
      <c r="N163" s="14">
        <f ca="1">+$B$159-SUM('Product 19'!$D$19:O19)</f>
        <v>0</v>
      </c>
      <c r="O163" s="14">
        <f ca="1">+$B$159-SUM('Product 19'!$D$19:P19)</f>
        <v>0</v>
      </c>
      <c r="P163" s="14">
        <f ca="1">+$B$159-SUM('Product 19'!$D$19:Q19)</f>
        <v>0</v>
      </c>
      <c r="Q163" s="14">
        <f ca="1">+$B$159-SUM('Product 19'!$D$19:R19)</f>
        <v>0</v>
      </c>
      <c r="R163" s="14">
        <f ca="1">+$B$159-SUM('Product 19'!$D$19:S19)</f>
        <v>0</v>
      </c>
      <c r="S163" s="14">
        <f ca="1">+$B$159-SUM('Product 19'!$D$19:T19)</f>
        <v>0</v>
      </c>
      <c r="T163" s="14">
        <f ca="1">+$B$159-SUM('Product 19'!$D$19:U19)</f>
        <v>0</v>
      </c>
      <c r="U163" s="14">
        <f ca="1">+$B$159-SUM('Product 19'!$D$19:V19)</f>
        <v>0</v>
      </c>
      <c r="V163" s="14">
        <f ca="1">+$B$159-SUM('Product 19'!$D$19:W19)</f>
        <v>0</v>
      </c>
      <c r="W163" s="14">
        <f ca="1">+$B$159-SUM('Product 19'!$D$19:X19)</f>
        <v>0</v>
      </c>
      <c r="X163" s="14">
        <f ca="1">+$B$159-SUM('Product 19'!$D$19:Y19)</f>
        <v>0</v>
      </c>
      <c r="Y163" s="14">
        <f ca="1">+$B$159-SUM('Product 19'!$D$19:Z19)</f>
        <v>0</v>
      </c>
      <c r="Z163" s="14">
        <f ca="1">+$B$159-SUM('Product 19'!$D$19:AA19)</f>
        <v>0</v>
      </c>
      <c r="AA163" s="14">
        <f ca="1">+$B$159-SUM('Product 19'!$D$19:AB19)</f>
        <v>0</v>
      </c>
      <c r="AB163" s="14">
        <f ca="1">+$B$159-SUM('Product 19'!$D$19:AC19)</f>
        <v>0</v>
      </c>
      <c r="AC163" s="14">
        <f ca="1">+$B$159-SUM('Product 19'!$D$19:AD19)</f>
        <v>0</v>
      </c>
      <c r="AD163" s="14">
        <f ca="1">+$B$159-SUM('Product 19'!$D$19:AE19)</f>
        <v>0</v>
      </c>
      <c r="AE163" s="14">
        <f ca="1">+$B$159-SUM('Product 19'!$D$19:AF19)</f>
        <v>0</v>
      </c>
      <c r="AF163" s="14">
        <f ca="1">+$B$159-SUM('Product 19'!$D$19:AG19)</f>
        <v>0</v>
      </c>
      <c r="AG163" s="14">
        <f ca="1">+$B$159-SUM('Product 19'!$D$19:AH19)</f>
        <v>0</v>
      </c>
      <c r="AH163" s="14">
        <f ca="1">+$B$159-SUM('Product 19'!$D$19:AI19)</f>
        <v>0</v>
      </c>
      <c r="AI163" s="14">
        <f ca="1">+$B$159-SUM('Product 19'!$D$19:AJ19)</f>
        <v>0</v>
      </c>
      <c r="AJ163" s="14">
        <f ca="1">+$B$159-SUM('Product 19'!$D$19:AK19)</f>
        <v>0</v>
      </c>
      <c r="AK163" s="14">
        <f ca="1">+$B$159-SUM('Product 19'!$D$19:AL19)</f>
        <v>0</v>
      </c>
      <c r="AL163" s="14">
        <f ca="1">+$B$159-SUM('Product 19'!$D$19:AM19)</f>
        <v>0</v>
      </c>
      <c r="AM163" s="14">
        <f ca="1">+$B$159-SUM('Product 19'!$D$19:AN19)</f>
        <v>0</v>
      </c>
      <c r="AN163" s="14">
        <f ca="1">+$B$159-SUM('Product 19'!$D$19:AO19)</f>
        <v>0</v>
      </c>
      <c r="AO163" s="14">
        <f ca="1">+$B$159-SUM('Product 19'!$D$19:AP19)</f>
        <v>0</v>
      </c>
      <c r="AP163" s="14">
        <f ca="1">+$B$159-SUM('Product 19'!$D$19:AQ19)</f>
        <v>0</v>
      </c>
      <c r="AQ163" s="14">
        <f ca="1">+$B$159-SUM('Product 19'!$D$19:AR19)</f>
        <v>0</v>
      </c>
      <c r="AR163" s="14">
        <f ca="1">+$B$159-SUM('Product 19'!$D$19:AS19)</f>
        <v>0</v>
      </c>
      <c r="AS163" s="14">
        <f ca="1">+$B$159-SUM('Product 19'!$D$19:AT19)</f>
        <v>0</v>
      </c>
      <c r="AT163" s="14">
        <f ca="1">+$B$159-SUM('Product 19'!$D$19:AU19)</f>
        <v>0</v>
      </c>
      <c r="AU163" s="14">
        <f ca="1">+$B$159-SUM('Product 19'!$D$19:AV19)</f>
        <v>0</v>
      </c>
      <c r="AV163" s="14">
        <f ca="1">+$B$159-SUM('Product 19'!$D$19:AW19)</f>
        <v>0</v>
      </c>
      <c r="AW163" s="14">
        <f ca="1">+$B$159-SUM('Product 19'!$D$19:AX19)</f>
        <v>0</v>
      </c>
      <c r="AX163" s="14">
        <f ca="1">+$B$159-SUM('Product 19'!$D$19:AY19)</f>
        <v>0</v>
      </c>
      <c r="AY163" s="14">
        <f ca="1">+$B$159-SUM('Product 19'!$D$19:AZ19)</f>
        <v>0</v>
      </c>
      <c r="AZ163" s="14">
        <f ca="1">+$B$159-SUM('Product 19'!$D$19:BA19)</f>
        <v>0</v>
      </c>
      <c r="BA163" s="14">
        <f ca="1">+$B$159-SUM('Product 19'!$D$19:BB19)</f>
        <v>0</v>
      </c>
      <c r="BB163" s="14">
        <f ca="1">+$B$159-SUM('Product 19'!$D$19:BC19)</f>
        <v>0</v>
      </c>
    </row>
    <row r="164" spans="1:54" x14ac:dyDescent="0.3">
      <c r="A164" s="3">
        <f>+Voraussetzung!B26</f>
        <v>0</v>
      </c>
      <c r="B164" s="14">
        <f>+Eröffnungsbilanz!J68</f>
        <v>0</v>
      </c>
      <c r="C164" s="14">
        <f ca="1">+$B$159-SUM('Product 20'!$D$19:D19)</f>
        <v>0</v>
      </c>
      <c r="D164" s="14">
        <f ca="1">+$B$159-SUM('Product 20'!$D$19:E19)</f>
        <v>0</v>
      </c>
      <c r="E164" s="14">
        <f ca="1">+$B$159-SUM('Product 20'!$D$19:F19)</f>
        <v>0</v>
      </c>
      <c r="F164" s="14">
        <f ca="1">+$B$159-SUM('Product 20'!$D$19:G19)</f>
        <v>0</v>
      </c>
      <c r="G164" s="14">
        <f ca="1">+$B$159-SUM('Product 20'!$D$19:H19)</f>
        <v>0</v>
      </c>
      <c r="H164" s="14">
        <f ca="1">+$B$159-SUM('Product 20'!$D$19:I19)</f>
        <v>0</v>
      </c>
      <c r="I164" s="14">
        <f ca="1">+$B$159-SUM('Product 20'!$D$19:J19)</f>
        <v>0</v>
      </c>
      <c r="J164" s="14">
        <f ca="1">+$B$159-SUM('Product 20'!$D$19:K19)</f>
        <v>0</v>
      </c>
      <c r="K164" s="14">
        <f ca="1">+$B$159-SUM('Product 20'!$D$19:L19)</f>
        <v>0</v>
      </c>
      <c r="L164" s="14">
        <f ca="1">+$B$159-SUM('Product 20'!$D$19:M19)</f>
        <v>0</v>
      </c>
      <c r="M164" s="14">
        <f ca="1">+$B$159-SUM('Product 20'!$D$19:N19)</f>
        <v>0</v>
      </c>
      <c r="N164" s="14">
        <f ca="1">+$B$159-SUM('Product 20'!$D$19:O19)</f>
        <v>0</v>
      </c>
      <c r="O164" s="14">
        <f ca="1">+$B$159-SUM('Product 20'!$D$19:P19)</f>
        <v>0</v>
      </c>
      <c r="P164" s="14">
        <f ca="1">+$B$159-SUM('Product 20'!$D$19:Q19)</f>
        <v>0</v>
      </c>
      <c r="Q164" s="14">
        <f ca="1">+$B$159-SUM('Product 20'!$D$19:R19)</f>
        <v>0</v>
      </c>
      <c r="R164" s="14">
        <f ca="1">+$B$159-SUM('Product 20'!$D$19:S19)</f>
        <v>0</v>
      </c>
      <c r="S164" s="14">
        <f ca="1">+$B$159-SUM('Product 20'!$D$19:T19)</f>
        <v>0</v>
      </c>
      <c r="T164" s="14">
        <f ca="1">+$B$159-SUM('Product 20'!$D$19:U19)</f>
        <v>0</v>
      </c>
      <c r="U164" s="14">
        <f ca="1">+$B$159-SUM('Product 20'!$D$19:V19)</f>
        <v>0</v>
      </c>
      <c r="V164" s="14">
        <f ca="1">+$B$159-SUM('Product 20'!$D$19:W19)</f>
        <v>0</v>
      </c>
      <c r="W164" s="14">
        <f ca="1">+$B$159-SUM('Product 20'!$D$19:X19)</f>
        <v>0</v>
      </c>
      <c r="X164" s="14">
        <f ca="1">+$B$159-SUM('Product 20'!$D$19:Y19)</f>
        <v>0</v>
      </c>
      <c r="Y164" s="14">
        <f ca="1">+$B$159-SUM('Product 20'!$D$19:Z19)</f>
        <v>0</v>
      </c>
      <c r="Z164" s="14">
        <f ca="1">+$B$159-SUM('Product 20'!$D$19:AA19)</f>
        <v>0</v>
      </c>
      <c r="AA164" s="14">
        <f ca="1">+$B$159-SUM('Product 20'!$D$19:AB19)</f>
        <v>0</v>
      </c>
      <c r="AB164" s="14">
        <f ca="1">+$B$159-SUM('Product 20'!$D$19:AC19)</f>
        <v>0</v>
      </c>
      <c r="AC164" s="14">
        <f ca="1">+$B$159-SUM('Product 20'!$D$19:AD19)</f>
        <v>0</v>
      </c>
      <c r="AD164" s="14">
        <f ca="1">+$B$159-SUM('Product 20'!$D$19:AE19)</f>
        <v>0</v>
      </c>
      <c r="AE164" s="14">
        <f ca="1">+$B$159-SUM('Product 20'!$D$19:AF19)</f>
        <v>0</v>
      </c>
      <c r="AF164" s="14">
        <f ca="1">+$B$159-SUM('Product 20'!$D$19:AG19)</f>
        <v>0</v>
      </c>
      <c r="AG164" s="14">
        <f ca="1">+$B$159-SUM('Product 20'!$D$19:AH19)</f>
        <v>0</v>
      </c>
      <c r="AH164" s="14">
        <f ca="1">+$B$159-SUM('Product 20'!$D$19:AI19)</f>
        <v>0</v>
      </c>
      <c r="AI164" s="14">
        <f ca="1">+$B$159-SUM('Product 20'!$D$19:AJ19)</f>
        <v>0</v>
      </c>
      <c r="AJ164" s="14">
        <f ca="1">+$B$159-SUM('Product 20'!$D$19:AK19)</f>
        <v>0</v>
      </c>
      <c r="AK164" s="14">
        <f ca="1">+$B$159-SUM('Product 20'!$D$19:AL19)</f>
        <v>0</v>
      </c>
      <c r="AL164" s="14">
        <f ca="1">+$B$159-SUM('Product 20'!$D$19:AM19)</f>
        <v>0</v>
      </c>
      <c r="AM164" s="14">
        <f ca="1">+$B$159-SUM('Product 20'!$D$19:AN19)</f>
        <v>0</v>
      </c>
      <c r="AN164" s="14">
        <f ca="1">+$B$159-SUM('Product 20'!$D$19:AO19)</f>
        <v>0</v>
      </c>
      <c r="AO164" s="14">
        <f ca="1">+$B$159-SUM('Product 20'!$D$19:AP19)</f>
        <v>0</v>
      </c>
      <c r="AP164" s="14">
        <f ca="1">+$B$159-SUM('Product 20'!$D$19:AQ19)</f>
        <v>0</v>
      </c>
      <c r="AQ164" s="14">
        <f ca="1">+$B$159-SUM('Product 20'!$D$19:AR19)</f>
        <v>0</v>
      </c>
      <c r="AR164" s="14">
        <f ca="1">+$B$159-SUM('Product 20'!$D$19:AS19)</f>
        <v>0</v>
      </c>
      <c r="AS164" s="14">
        <f ca="1">+$B$159-SUM('Product 20'!$D$19:AT19)</f>
        <v>0</v>
      </c>
      <c r="AT164" s="14">
        <f ca="1">+$B$159-SUM('Product 20'!$D$19:AU19)</f>
        <v>0</v>
      </c>
      <c r="AU164" s="14">
        <f ca="1">+$B$159-SUM('Product 20'!$D$19:AV19)</f>
        <v>0</v>
      </c>
      <c r="AV164" s="14">
        <f ca="1">+$B$159-SUM('Product 20'!$D$19:AW19)</f>
        <v>0</v>
      </c>
      <c r="AW164" s="14">
        <f ca="1">+$B$159-SUM('Product 20'!$D$19:AX19)</f>
        <v>0</v>
      </c>
      <c r="AX164" s="14">
        <f ca="1">+$B$159-SUM('Product 20'!$D$19:AY19)</f>
        <v>0</v>
      </c>
      <c r="AY164" s="14">
        <f ca="1">+$B$159-SUM('Product 20'!$D$19:AZ19)</f>
        <v>0</v>
      </c>
      <c r="AZ164" s="14">
        <f ca="1">+$B$159-SUM('Product 20'!$D$19:BA19)</f>
        <v>0</v>
      </c>
      <c r="BA164" s="14">
        <f ca="1">+$B$159-SUM('Product 20'!$D$19:BB19)</f>
        <v>0</v>
      </c>
      <c r="BB164" s="14">
        <f ca="1">+$B$159-SUM('Product 20'!$D$19:BC19)</f>
        <v>0</v>
      </c>
    </row>
    <row r="165" spans="1:54" x14ac:dyDescent="0.3">
      <c r="A165" s="3">
        <f>+Voraussetzung!B27</f>
        <v>0</v>
      </c>
      <c r="B165" s="14">
        <f>+Eröffnungsbilanz!J69</f>
        <v>0</v>
      </c>
      <c r="C165" s="14">
        <f ca="1">+$B$159-SUM('Product 21'!$D$19:D19)</f>
        <v>0</v>
      </c>
      <c r="D165" s="14">
        <f ca="1">+$B$159-SUM('Product 21'!$D$19:E19)</f>
        <v>0</v>
      </c>
      <c r="E165" s="14">
        <f ca="1">+$B$159-SUM('Product 21'!$D$19:F19)</f>
        <v>0</v>
      </c>
      <c r="F165" s="14">
        <f ca="1">+$B$159-SUM('Product 21'!$D$19:G19)</f>
        <v>0</v>
      </c>
      <c r="G165" s="14">
        <f ca="1">+$B$159-SUM('Product 21'!$D$19:H19)</f>
        <v>0</v>
      </c>
      <c r="H165" s="14">
        <f ca="1">+$B$159-SUM('Product 21'!$D$19:I19)</f>
        <v>0</v>
      </c>
      <c r="I165" s="14">
        <f ca="1">+$B$159-SUM('Product 21'!$D$19:J19)</f>
        <v>0</v>
      </c>
      <c r="J165" s="14">
        <f ca="1">+$B$159-SUM('Product 21'!$D$19:K19)</f>
        <v>0</v>
      </c>
      <c r="K165" s="14">
        <f ca="1">+$B$159-SUM('Product 21'!$D$19:L19)</f>
        <v>0</v>
      </c>
      <c r="L165" s="14">
        <f ca="1">+$B$159-SUM('Product 21'!$D$19:M19)</f>
        <v>0</v>
      </c>
      <c r="M165" s="14">
        <f ca="1">+$B$159-SUM('Product 21'!$D$19:N19)</f>
        <v>0</v>
      </c>
      <c r="N165" s="14">
        <f ca="1">+$B$159-SUM('Product 21'!$D$19:O19)</f>
        <v>0</v>
      </c>
      <c r="O165" s="14">
        <f ca="1">+$B$159-SUM('Product 21'!$D$19:P19)</f>
        <v>0</v>
      </c>
      <c r="P165" s="14">
        <f ca="1">+$B$159-SUM('Product 21'!$D$19:Q19)</f>
        <v>0</v>
      </c>
      <c r="Q165" s="14">
        <f ca="1">+$B$159-SUM('Product 21'!$D$19:R19)</f>
        <v>0</v>
      </c>
      <c r="R165" s="14">
        <f ca="1">+$B$159-SUM('Product 21'!$D$19:S19)</f>
        <v>0</v>
      </c>
      <c r="S165" s="14">
        <f ca="1">+$B$159-SUM('Product 21'!$D$19:T19)</f>
        <v>0</v>
      </c>
      <c r="T165" s="14">
        <f ca="1">+$B$159-SUM('Product 21'!$D$19:U19)</f>
        <v>0</v>
      </c>
      <c r="U165" s="14">
        <f ca="1">+$B$159-SUM('Product 21'!$D$19:V19)</f>
        <v>0</v>
      </c>
      <c r="V165" s="14">
        <f ca="1">+$B$159-SUM('Product 21'!$D$19:W19)</f>
        <v>0</v>
      </c>
      <c r="W165" s="14">
        <f ca="1">+$B$159-SUM('Product 21'!$D$19:X19)</f>
        <v>0</v>
      </c>
      <c r="X165" s="14">
        <f ca="1">+$B$159-SUM('Product 21'!$D$19:Y19)</f>
        <v>0</v>
      </c>
      <c r="Y165" s="14">
        <f ca="1">+$B$159-SUM('Product 21'!$D$19:Z19)</f>
        <v>0</v>
      </c>
      <c r="Z165" s="14">
        <f ca="1">+$B$159-SUM('Product 21'!$D$19:AA19)</f>
        <v>0</v>
      </c>
      <c r="AA165" s="14">
        <f ca="1">+$B$159-SUM('Product 21'!$D$19:AB19)</f>
        <v>0</v>
      </c>
      <c r="AB165" s="14">
        <f ca="1">+$B$159-SUM('Product 21'!$D$19:AC19)</f>
        <v>0</v>
      </c>
      <c r="AC165" s="14">
        <f ca="1">+$B$159-SUM('Product 21'!$D$19:AD19)</f>
        <v>0</v>
      </c>
      <c r="AD165" s="14">
        <f ca="1">+$B$159-SUM('Product 21'!$D$19:AE19)</f>
        <v>0</v>
      </c>
      <c r="AE165" s="14">
        <f ca="1">+$B$159-SUM('Product 21'!$D$19:AF19)</f>
        <v>0</v>
      </c>
      <c r="AF165" s="14">
        <f ca="1">+$B$159-SUM('Product 21'!$D$19:AG19)</f>
        <v>0</v>
      </c>
      <c r="AG165" s="14">
        <f ca="1">+$B$159-SUM('Product 21'!$D$19:AH19)</f>
        <v>0</v>
      </c>
      <c r="AH165" s="14">
        <f ca="1">+$B$159-SUM('Product 21'!$D$19:AI19)</f>
        <v>0</v>
      </c>
      <c r="AI165" s="14">
        <f ca="1">+$B$159-SUM('Product 21'!$D$19:AJ19)</f>
        <v>0</v>
      </c>
      <c r="AJ165" s="14">
        <f ca="1">+$B$159-SUM('Product 21'!$D$19:AK19)</f>
        <v>0</v>
      </c>
      <c r="AK165" s="14">
        <f ca="1">+$B$159-SUM('Product 21'!$D$19:AL19)</f>
        <v>0</v>
      </c>
      <c r="AL165" s="14">
        <f ca="1">+$B$159-SUM('Product 21'!$D$19:AM19)</f>
        <v>0</v>
      </c>
      <c r="AM165" s="14">
        <f ca="1">+$B$159-SUM('Product 21'!$D$19:AN19)</f>
        <v>0</v>
      </c>
      <c r="AN165" s="14">
        <f ca="1">+$B$159-SUM('Product 21'!$D$19:AO19)</f>
        <v>0</v>
      </c>
      <c r="AO165" s="14">
        <f ca="1">+$B$159-SUM('Product 21'!$D$19:AP19)</f>
        <v>0</v>
      </c>
      <c r="AP165" s="14">
        <f ca="1">+$B$159-SUM('Product 21'!$D$19:AQ19)</f>
        <v>0</v>
      </c>
      <c r="AQ165" s="14">
        <f ca="1">+$B$159-SUM('Product 21'!$D$19:AR19)</f>
        <v>0</v>
      </c>
      <c r="AR165" s="14">
        <f ca="1">+$B$159-SUM('Product 21'!$D$19:AS19)</f>
        <v>0</v>
      </c>
      <c r="AS165" s="14">
        <f ca="1">+$B$159-SUM('Product 21'!$D$19:AT19)</f>
        <v>0</v>
      </c>
      <c r="AT165" s="14">
        <f ca="1">+$B$159-SUM('Product 21'!$D$19:AU19)</f>
        <v>0</v>
      </c>
      <c r="AU165" s="14">
        <f ca="1">+$B$159-SUM('Product 21'!$D$19:AV19)</f>
        <v>0</v>
      </c>
      <c r="AV165" s="14">
        <f ca="1">+$B$159-SUM('Product 21'!$D$19:AW19)</f>
        <v>0</v>
      </c>
      <c r="AW165" s="14">
        <f ca="1">+$B$159-SUM('Product 21'!$D$19:AX19)</f>
        <v>0</v>
      </c>
      <c r="AX165" s="14">
        <f ca="1">+$B$159-SUM('Product 21'!$D$19:AY19)</f>
        <v>0</v>
      </c>
      <c r="AY165" s="14">
        <f ca="1">+$B$159-SUM('Product 21'!$D$19:AZ19)</f>
        <v>0</v>
      </c>
      <c r="AZ165" s="14">
        <f ca="1">+$B$159-SUM('Product 21'!$D$19:BA19)</f>
        <v>0</v>
      </c>
      <c r="BA165" s="14">
        <f ca="1">+$B$159-SUM('Product 21'!$D$19:BB19)</f>
        <v>0</v>
      </c>
      <c r="BB165" s="14">
        <f ca="1">+$B$159-SUM('Product 21'!$D$19:BC19)</f>
        <v>0</v>
      </c>
    </row>
    <row r="166" spans="1:54" x14ac:dyDescent="0.3">
      <c r="A166" s="3">
        <f>+Voraussetzung!B28</f>
        <v>0</v>
      </c>
      <c r="B166" s="14">
        <f>+Eröffnungsbilanz!J70</f>
        <v>0</v>
      </c>
      <c r="C166" s="14">
        <f ca="1">+$B$159-SUM('Product 22'!$D$19:D19)</f>
        <v>0</v>
      </c>
      <c r="D166" s="14">
        <f ca="1">+$B$159-SUM('Product 22'!$D$19:E19)</f>
        <v>0</v>
      </c>
      <c r="E166" s="14">
        <f ca="1">+$B$159-SUM('Product 22'!$D$19:F19)</f>
        <v>0</v>
      </c>
      <c r="F166" s="14">
        <f ca="1">+$B$159-SUM('Product 22'!$D$19:G19)</f>
        <v>0</v>
      </c>
      <c r="G166" s="14">
        <f ca="1">+$B$159-SUM('Product 22'!$D$19:H19)</f>
        <v>0</v>
      </c>
      <c r="H166" s="14">
        <f ca="1">+$B$159-SUM('Product 22'!$D$19:I19)</f>
        <v>0</v>
      </c>
      <c r="I166" s="14">
        <f ca="1">+$B$159-SUM('Product 22'!$D$19:J19)</f>
        <v>0</v>
      </c>
      <c r="J166" s="14">
        <f ca="1">+$B$159-SUM('Product 22'!$D$19:K19)</f>
        <v>0</v>
      </c>
      <c r="K166" s="14">
        <f ca="1">+$B$159-SUM('Product 22'!$D$19:L19)</f>
        <v>0</v>
      </c>
      <c r="L166" s="14">
        <f ca="1">+$B$159-SUM('Product 22'!$D$19:M19)</f>
        <v>0</v>
      </c>
      <c r="M166" s="14">
        <f ca="1">+$B$159-SUM('Product 22'!$D$19:N19)</f>
        <v>0</v>
      </c>
      <c r="N166" s="14">
        <f ca="1">+$B$159-SUM('Product 22'!$D$19:O19)</f>
        <v>0</v>
      </c>
      <c r="O166" s="14">
        <f ca="1">+$B$159-SUM('Product 22'!$D$19:P19)</f>
        <v>0</v>
      </c>
      <c r="P166" s="14">
        <f ca="1">+$B$159-SUM('Product 22'!$D$19:Q19)</f>
        <v>0</v>
      </c>
      <c r="Q166" s="14">
        <f ca="1">+$B$159-SUM('Product 22'!$D$19:R19)</f>
        <v>0</v>
      </c>
      <c r="R166" s="14">
        <f ca="1">+$B$159-SUM('Product 22'!$D$19:S19)</f>
        <v>0</v>
      </c>
      <c r="S166" s="14">
        <f ca="1">+$B$159-SUM('Product 22'!$D$19:T19)</f>
        <v>0</v>
      </c>
      <c r="T166" s="14">
        <f ca="1">+$B$159-SUM('Product 22'!$D$19:U19)</f>
        <v>0</v>
      </c>
      <c r="U166" s="14">
        <f ca="1">+$B$159-SUM('Product 22'!$D$19:V19)</f>
        <v>0</v>
      </c>
      <c r="V166" s="14">
        <f ca="1">+$B$159-SUM('Product 22'!$D$19:W19)</f>
        <v>0</v>
      </c>
      <c r="W166" s="14">
        <f ca="1">+$B$159-SUM('Product 22'!$D$19:X19)</f>
        <v>0</v>
      </c>
      <c r="X166" s="14">
        <f ca="1">+$B$159-SUM('Product 22'!$D$19:Y19)</f>
        <v>0</v>
      </c>
      <c r="Y166" s="14">
        <f ca="1">+$B$159-SUM('Product 22'!$D$19:Z19)</f>
        <v>0</v>
      </c>
      <c r="Z166" s="14">
        <f ca="1">+$B$159-SUM('Product 22'!$D$19:AA19)</f>
        <v>0</v>
      </c>
      <c r="AA166" s="14">
        <f ca="1">+$B$159-SUM('Product 22'!$D$19:AB19)</f>
        <v>0</v>
      </c>
      <c r="AB166" s="14">
        <f ca="1">+$B$159-SUM('Product 22'!$D$19:AC19)</f>
        <v>0</v>
      </c>
      <c r="AC166" s="14">
        <f ca="1">+$B$159-SUM('Product 22'!$D$19:AD19)</f>
        <v>0</v>
      </c>
      <c r="AD166" s="14">
        <f ca="1">+$B$159-SUM('Product 22'!$D$19:AE19)</f>
        <v>0</v>
      </c>
      <c r="AE166" s="14">
        <f ca="1">+$B$159-SUM('Product 22'!$D$19:AF19)</f>
        <v>0</v>
      </c>
      <c r="AF166" s="14">
        <f ca="1">+$B$159-SUM('Product 22'!$D$19:AG19)</f>
        <v>0</v>
      </c>
      <c r="AG166" s="14">
        <f ca="1">+$B$159-SUM('Product 22'!$D$19:AH19)</f>
        <v>0</v>
      </c>
      <c r="AH166" s="14">
        <f ca="1">+$B$159-SUM('Product 22'!$D$19:AI19)</f>
        <v>0</v>
      </c>
      <c r="AI166" s="14">
        <f ca="1">+$B$159-SUM('Product 22'!$D$19:AJ19)</f>
        <v>0</v>
      </c>
      <c r="AJ166" s="14">
        <f ca="1">+$B$159-SUM('Product 22'!$D$19:AK19)</f>
        <v>0</v>
      </c>
      <c r="AK166" s="14">
        <f ca="1">+$B$159-SUM('Product 22'!$D$19:AL19)</f>
        <v>0</v>
      </c>
      <c r="AL166" s="14">
        <f ca="1">+$B$159-SUM('Product 22'!$D$19:AM19)</f>
        <v>0</v>
      </c>
      <c r="AM166" s="14">
        <f ca="1">+$B$159-SUM('Product 22'!$D$19:AN19)</f>
        <v>0</v>
      </c>
      <c r="AN166" s="14">
        <f ca="1">+$B$159-SUM('Product 22'!$D$19:AO19)</f>
        <v>0</v>
      </c>
      <c r="AO166" s="14">
        <f ca="1">+$B$159-SUM('Product 22'!$D$19:AP19)</f>
        <v>0</v>
      </c>
      <c r="AP166" s="14">
        <f ca="1">+$B$159-SUM('Product 22'!$D$19:AQ19)</f>
        <v>0</v>
      </c>
      <c r="AQ166" s="14">
        <f ca="1">+$B$159-SUM('Product 22'!$D$19:AR19)</f>
        <v>0</v>
      </c>
      <c r="AR166" s="14">
        <f ca="1">+$B$159-SUM('Product 22'!$D$19:AS19)</f>
        <v>0</v>
      </c>
      <c r="AS166" s="14">
        <f ca="1">+$B$159-SUM('Product 22'!$D$19:AT19)</f>
        <v>0</v>
      </c>
      <c r="AT166" s="14">
        <f ca="1">+$B$159-SUM('Product 22'!$D$19:AU19)</f>
        <v>0</v>
      </c>
      <c r="AU166" s="14">
        <f ca="1">+$B$159-SUM('Product 22'!$D$19:AV19)</f>
        <v>0</v>
      </c>
      <c r="AV166" s="14">
        <f ca="1">+$B$159-SUM('Product 22'!$D$19:AW19)</f>
        <v>0</v>
      </c>
      <c r="AW166" s="14">
        <f ca="1">+$B$159-SUM('Product 22'!$D$19:AX19)</f>
        <v>0</v>
      </c>
      <c r="AX166" s="14">
        <f ca="1">+$B$159-SUM('Product 22'!$D$19:AY19)</f>
        <v>0</v>
      </c>
      <c r="AY166" s="14">
        <f ca="1">+$B$159-SUM('Product 22'!$D$19:AZ19)</f>
        <v>0</v>
      </c>
      <c r="AZ166" s="14">
        <f ca="1">+$B$159-SUM('Product 22'!$D$19:BA19)</f>
        <v>0</v>
      </c>
      <c r="BA166" s="14">
        <f ca="1">+$B$159-SUM('Product 22'!$D$19:BB19)</f>
        <v>0</v>
      </c>
      <c r="BB166" s="14">
        <f ca="1">+$B$159-SUM('Product 22'!$D$19:BC19)</f>
        <v>0</v>
      </c>
    </row>
    <row r="167" spans="1:54" x14ac:dyDescent="0.3">
      <c r="A167" s="3">
        <f>+Voraussetzung!B29</f>
        <v>0</v>
      </c>
      <c r="B167" s="14">
        <f>+Eröffnungsbilanz!J71</f>
        <v>0</v>
      </c>
      <c r="C167" s="14">
        <f ca="1">+$B$159-SUM('Product 23'!$D$19:D19)</f>
        <v>0</v>
      </c>
      <c r="D167" s="14">
        <f ca="1">+$B$159-SUM('Product 23'!$D$19:E19)</f>
        <v>0</v>
      </c>
      <c r="E167" s="14">
        <f ca="1">+$B$159-SUM('Product 23'!$D$19:F19)</f>
        <v>0</v>
      </c>
      <c r="F167" s="14">
        <f ca="1">+$B$159-SUM('Product 23'!$D$19:G19)</f>
        <v>0</v>
      </c>
      <c r="G167" s="14">
        <f ca="1">+$B$159-SUM('Product 23'!$D$19:H19)</f>
        <v>0</v>
      </c>
      <c r="H167" s="14">
        <f ca="1">+$B$159-SUM('Product 23'!$D$19:I19)</f>
        <v>0</v>
      </c>
      <c r="I167" s="14">
        <f ca="1">+$B$159-SUM('Product 23'!$D$19:J19)</f>
        <v>0</v>
      </c>
      <c r="J167" s="14">
        <f ca="1">+$B$159-SUM('Product 23'!$D$19:K19)</f>
        <v>0</v>
      </c>
      <c r="K167" s="14">
        <f ca="1">+$B$159-SUM('Product 23'!$D$19:L19)</f>
        <v>0</v>
      </c>
      <c r="L167" s="14">
        <f ca="1">+$B$159-SUM('Product 23'!$D$19:M19)</f>
        <v>0</v>
      </c>
      <c r="M167" s="14">
        <f ca="1">+$B$159-SUM('Product 23'!$D$19:N19)</f>
        <v>0</v>
      </c>
      <c r="N167" s="14">
        <f ca="1">+$B$159-SUM('Product 23'!$D$19:O19)</f>
        <v>0</v>
      </c>
      <c r="O167" s="14">
        <f ca="1">+$B$159-SUM('Product 23'!$D$19:P19)</f>
        <v>0</v>
      </c>
      <c r="P167" s="14">
        <f ca="1">+$B$159-SUM('Product 23'!$D$19:Q19)</f>
        <v>0</v>
      </c>
      <c r="Q167" s="14">
        <f ca="1">+$B$159-SUM('Product 23'!$D$19:R19)</f>
        <v>0</v>
      </c>
      <c r="R167" s="14">
        <f ca="1">+$B$159-SUM('Product 23'!$D$19:S19)</f>
        <v>0</v>
      </c>
      <c r="S167" s="14">
        <f ca="1">+$B$159-SUM('Product 23'!$D$19:T19)</f>
        <v>0</v>
      </c>
      <c r="T167" s="14">
        <f ca="1">+$B$159-SUM('Product 23'!$D$19:U19)</f>
        <v>0</v>
      </c>
      <c r="U167" s="14">
        <f ca="1">+$B$159-SUM('Product 23'!$D$19:V19)</f>
        <v>0</v>
      </c>
      <c r="V167" s="14">
        <f ca="1">+$B$159-SUM('Product 23'!$D$19:W19)</f>
        <v>0</v>
      </c>
      <c r="W167" s="14">
        <f ca="1">+$B$159-SUM('Product 23'!$D$19:X19)</f>
        <v>0</v>
      </c>
      <c r="X167" s="14">
        <f ca="1">+$B$159-SUM('Product 23'!$D$19:Y19)</f>
        <v>0</v>
      </c>
      <c r="Y167" s="14">
        <f ca="1">+$B$159-SUM('Product 23'!$D$19:Z19)</f>
        <v>0</v>
      </c>
      <c r="Z167" s="14">
        <f ca="1">+$B$159-SUM('Product 23'!$D$19:AA19)</f>
        <v>0</v>
      </c>
      <c r="AA167" s="14">
        <f ca="1">+$B$159-SUM('Product 23'!$D$19:AB19)</f>
        <v>0</v>
      </c>
      <c r="AB167" s="14">
        <f ca="1">+$B$159-SUM('Product 23'!$D$19:AC19)</f>
        <v>0</v>
      </c>
      <c r="AC167" s="14">
        <f ca="1">+$B$159-SUM('Product 23'!$D$19:AD19)</f>
        <v>0</v>
      </c>
      <c r="AD167" s="14">
        <f ca="1">+$B$159-SUM('Product 23'!$D$19:AE19)</f>
        <v>0</v>
      </c>
      <c r="AE167" s="14">
        <f ca="1">+$B$159-SUM('Product 23'!$D$19:AF19)</f>
        <v>0</v>
      </c>
      <c r="AF167" s="14">
        <f ca="1">+$B$159-SUM('Product 23'!$D$19:AG19)</f>
        <v>0</v>
      </c>
      <c r="AG167" s="14">
        <f ca="1">+$B$159-SUM('Product 23'!$D$19:AH19)</f>
        <v>0</v>
      </c>
      <c r="AH167" s="14">
        <f ca="1">+$B$159-SUM('Product 23'!$D$19:AI19)</f>
        <v>0</v>
      </c>
      <c r="AI167" s="14">
        <f ca="1">+$B$159-SUM('Product 23'!$D$19:AJ19)</f>
        <v>0</v>
      </c>
      <c r="AJ167" s="14">
        <f ca="1">+$B$159-SUM('Product 23'!$D$19:AK19)</f>
        <v>0</v>
      </c>
      <c r="AK167" s="14">
        <f ca="1">+$B$159-SUM('Product 23'!$D$19:AL19)</f>
        <v>0</v>
      </c>
      <c r="AL167" s="14">
        <f ca="1">+$B$159-SUM('Product 23'!$D$19:AM19)</f>
        <v>0</v>
      </c>
      <c r="AM167" s="14">
        <f ca="1">+$B$159-SUM('Product 23'!$D$19:AN19)</f>
        <v>0</v>
      </c>
      <c r="AN167" s="14">
        <f ca="1">+$B$159-SUM('Product 23'!$D$19:AO19)</f>
        <v>0</v>
      </c>
      <c r="AO167" s="14">
        <f ca="1">+$B$159-SUM('Product 23'!$D$19:AP19)</f>
        <v>0</v>
      </c>
      <c r="AP167" s="14">
        <f ca="1">+$B$159-SUM('Product 23'!$D$19:AQ19)</f>
        <v>0</v>
      </c>
      <c r="AQ167" s="14">
        <f ca="1">+$B$159-SUM('Product 23'!$D$19:AR19)</f>
        <v>0</v>
      </c>
      <c r="AR167" s="14">
        <f ca="1">+$B$159-SUM('Product 23'!$D$19:AS19)</f>
        <v>0</v>
      </c>
      <c r="AS167" s="14">
        <f ca="1">+$B$159-SUM('Product 23'!$D$19:AT19)</f>
        <v>0</v>
      </c>
      <c r="AT167" s="14">
        <f ca="1">+$B$159-SUM('Product 23'!$D$19:AU19)</f>
        <v>0</v>
      </c>
      <c r="AU167" s="14">
        <f ca="1">+$B$159-SUM('Product 23'!$D$19:AV19)</f>
        <v>0</v>
      </c>
      <c r="AV167" s="14">
        <f ca="1">+$B$159-SUM('Product 23'!$D$19:AW19)</f>
        <v>0</v>
      </c>
      <c r="AW167" s="14">
        <f ca="1">+$B$159-SUM('Product 23'!$D$19:AX19)</f>
        <v>0</v>
      </c>
      <c r="AX167" s="14">
        <f ca="1">+$B$159-SUM('Product 23'!$D$19:AY19)</f>
        <v>0</v>
      </c>
      <c r="AY167" s="14">
        <f ca="1">+$B$159-SUM('Product 23'!$D$19:AZ19)</f>
        <v>0</v>
      </c>
      <c r="AZ167" s="14">
        <f ca="1">+$B$159-SUM('Product 23'!$D$19:BA19)</f>
        <v>0</v>
      </c>
      <c r="BA167" s="14">
        <f ca="1">+$B$159-SUM('Product 23'!$D$19:BB19)</f>
        <v>0</v>
      </c>
      <c r="BB167" s="14">
        <f ca="1">+$B$159-SUM('Product 23'!$D$19:BC19)</f>
        <v>0</v>
      </c>
    </row>
    <row r="168" spans="1:54" x14ac:dyDescent="0.3">
      <c r="A168" s="3">
        <f>+Voraussetzung!B30</f>
        <v>0</v>
      </c>
      <c r="B168" s="14">
        <f>+Eröffnungsbilanz!J72</f>
        <v>0</v>
      </c>
      <c r="C168" s="14">
        <f ca="1">+$B$159-SUM('Product 24'!$D$19:D19)</f>
        <v>0</v>
      </c>
      <c r="D168" s="14">
        <f ca="1">+$B$159-SUM('Product 24'!$D$19:E19)</f>
        <v>0</v>
      </c>
      <c r="E168" s="14">
        <f ca="1">+$B$159-SUM('Product 24'!$D$19:F19)</f>
        <v>0</v>
      </c>
      <c r="F168" s="14">
        <f ca="1">+$B$159-SUM('Product 24'!$D$19:G19)</f>
        <v>0</v>
      </c>
      <c r="G168" s="14">
        <f ca="1">+$B$159-SUM('Product 24'!$D$19:H19)</f>
        <v>0</v>
      </c>
      <c r="H168" s="14">
        <f ca="1">+$B$159-SUM('Product 24'!$D$19:I19)</f>
        <v>0</v>
      </c>
      <c r="I168" s="14">
        <f ca="1">+$B$159-SUM('Product 24'!$D$19:J19)</f>
        <v>0</v>
      </c>
      <c r="J168" s="14">
        <f ca="1">+$B$159-SUM('Product 24'!$D$19:K19)</f>
        <v>0</v>
      </c>
      <c r="K168" s="14">
        <f ca="1">+$B$159-SUM('Product 24'!$D$19:L19)</f>
        <v>0</v>
      </c>
      <c r="L168" s="14">
        <f ca="1">+$B$159-SUM('Product 24'!$D$19:M19)</f>
        <v>0</v>
      </c>
      <c r="M168" s="14">
        <f ca="1">+$B$159-SUM('Product 24'!$D$19:N19)</f>
        <v>0</v>
      </c>
      <c r="N168" s="14">
        <f ca="1">+$B$159-SUM('Product 24'!$D$19:O19)</f>
        <v>0</v>
      </c>
      <c r="O168" s="14">
        <f ca="1">+$B$159-SUM('Product 24'!$D$19:P19)</f>
        <v>0</v>
      </c>
      <c r="P168" s="14">
        <f ca="1">+$B$159-SUM('Product 24'!$D$19:Q19)</f>
        <v>0</v>
      </c>
      <c r="Q168" s="14">
        <f ca="1">+$B$159-SUM('Product 24'!$D$19:R19)</f>
        <v>0</v>
      </c>
      <c r="R168" s="14">
        <f ca="1">+$B$159-SUM('Product 24'!$D$19:S19)</f>
        <v>0</v>
      </c>
      <c r="S168" s="14">
        <f ca="1">+$B$159-SUM('Product 24'!$D$19:T19)</f>
        <v>0</v>
      </c>
      <c r="T168" s="14">
        <f ca="1">+$B$159-SUM('Product 24'!$D$19:U19)</f>
        <v>0</v>
      </c>
      <c r="U168" s="14">
        <f ca="1">+$B$159-SUM('Product 24'!$D$19:V19)</f>
        <v>0</v>
      </c>
      <c r="V168" s="14">
        <f ca="1">+$B$159-SUM('Product 24'!$D$19:W19)</f>
        <v>0</v>
      </c>
      <c r="W168" s="14">
        <f ca="1">+$B$159-SUM('Product 24'!$D$19:X19)</f>
        <v>0</v>
      </c>
      <c r="X168" s="14">
        <f ca="1">+$B$159-SUM('Product 24'!$D$19:Y19)</f>
        <v>0</v>
      </c>
      <c r="Y168" s="14">
        <f ca="1">+$B$159-SUM('Product 24'!$D$19:Z19)</f>
        <v>0</v>
      </c>
      <c r="Z168" s="14">
        <f ca="1">+$B$159-SUM('Product 24'!$D$19:AA19)</f>
        <v>0</v>
      </c>
      <c r="AA168" s="14">
        <f ca="1">+$B$159-SUM('Product 24'!$D$19:AB19)</f>
        <v>0</v>
      </c>
      <c r="AB168" s="14">
        <f ca="1">+$B$159-SUM('Product 24'!$D$19:AC19)</f>
        <v>0</v>
      </c>
      <c r="AC168" s="14">
        <f ca="1">+$B$159-SUM('Product 24'!$D$19:AD19)</f>
        <v>0</v>
      </c>
      <c r="AD168" s="14">
        <f ca="1">+$B$159-SUM('Product 24'!$D$19:AE19)</f>
        <v>0</v>
      </c>
      <c r="AE168" s="14">
        <f ca="1">+$B$159-SUM('Product 24'!$D$19:AF19)</f>
        <v>0</v>
      </c>
      <c r="AF168" s="14">
        <f ca="1">+$B$159-SUM('Product 24'!$D$19:AG19)</f>
        <v>0</v>
      </c>
      <c r="AG168" s="14">
        <f ca="1">+$B$159-SUM('Product 24'!$D$19:AH19)</f>
        <v>0</v>
      </c>
      <c r="AH168" s="14">
        <f ca="1">+$B$159-SUM('Product 24'!$D$19:AI19)</f>
        <v>0</v>
      </c>
      <c r="AI168" s="14">
        <f ca="1">+$B$159-SUM('Product 24'!$D$19:AJ19)</f>
        <v>0</v>
      </c>
      <c r="AJ168" s="14">
        <f ca="1">+$B$159-SUM('Product 24'!$D$19:AK19)</f>
        <v>0</v>
      </c>
      <c r="AK168" s="14">
        <f ca="1">+$B$159-SUM('Product 24'!$D$19:AL19)</f>
        <v>0</v>
      </c>
      <c r="AL168" s="14">
        <f ca="1">+$B$159-SUM('Product 24'!$D$19:AM19)</f>
        <v>0</v>
      </c>
      <c r="AM168" s="14">
        <f ca="1">+$B$159-SUM('Product 24'!$D$19:AN19)</f>
        <v>0</v>
      </c>
      <c r="AN168" s="14">
        <f ca="1">+$B$159-SUM('Product 24'!$D$19:AO19)</f>
        <v>0</v>
      </c>
      <c r="AO168" s="14">
        <f ca="1">+$B$159-SUM('Product 24'!$D$19:AP19)</f>
        <v>0</v>
      </c>
      <c r="AP168" s="14">
        <f ca="1">+$B$159-SUM('Product 24'!$D$19:AQ19)</f>
        <v>0</v>
      </c>
      <c r="AQ168" s="14">
        <f ca="1">+$B$159-SUM('Product 24'!$D$19:AR19)</f>
        <v>0</v>
      </c>
      <c r="AR168" s="14">
        <f ca="1">+$B$159-SUM('Product 24'!$D$19:AS19)</f>
        <v>0</v>
      </c>
      <c r="AS168" s="14">
        <f ca="1">+$B$159-SUM('Product 24'!$D$19:AT19)</f>
        <v>0</v>
      </c>
      <c r="AT168" s="14">
        <f ca="1">+$B$159-SUM('Product 24'!$D$19:AU19)</f>
        <v>0</v>
      </c>
      <c r="AU168" s="14">
        <f ca="1">+$B$159-SUM('Product 24'!$D$19:AV19)</f>
        <v>0</v>
      </c>
      <c r="AV168" s="14">
        <f ca="1">+$B$159-SUM('Product 24'!$D$19:AW19)</f>
        <v>0</v>
      </c>
      <c r="AW168" s="14">
        <f ca="1">+$B$159-SUM('Product 24'!$D$19:AX19)</f>
        <v>0</v>
      </c>
      <c r="AX168" s="14">
        <f ca="1">+$B$159-SUM('Product 24'!$D$19:AY19)</f>
        <v>0</v>
      </c>
      <c r="AY168" s="14">
        <f ca="1">+$B$159-SUM('Product 24'!$D$19:AZ19)</f>
        <v>0</v>
      </c>
      <c r="AZ168" s="14">
        <f ca="1">+$B$159-SUM('Product 24'!$D$19:BA19)</f>
        <v>0</v>
      </c>
      <c r="BA168" s="14">
        <f ca="1">+$B$159-SUM('Product 24'!$D$19:BB19)</f>
        <v>0</v>
      </c>
      <c r="BB168" s="14">
        <f ca="1">+$B$159-SUM('Product 24'!$D$19:BC19)</f>
        <v>0</v>
      </c>
    </row>
    <row r="169" spans="1:54" x14ac:dyDescent="0.3">
      <c r="A169" s="3">
        <f>+Voraussetzung!B31</f>
        <v>0</v>
      </c>
      <c r="B169" s="14">
        <f>+Eröffnungsbilanz!J73</f>
        <v>0</v>
      </c>
      <c r="C169" s="14">
        <f ca="1">+$B$159-SUM('Product 25'!$D$19:D19)</f>
        <v>0</v>
      </c>
      <c r="D169" s="14">
        <f ca="1">+$B$159-SUM('Product 25'!$D$19:E19)</f>
        <v>0</v>
      </c>
      <c r="E169" s="14">
        <f ca="1">+$B$159-SUM('Product 25'!$D$19:F19)</f>
        <v>0</v>
      </c>
      <c r="F169" s="14">
        <f ca="1">+$B$159-SUM('Product 25'!$D$19:G19)</f>
        <v>0</v>
      </c>
      <c r="G169" s="14">
        <f ca="1">+$B$159-SUM('Product 25'!$D$19:H19)</f>
        <v>0</v>
      </c>
      <c r="H169" s="14">
        <f ca="1">+$B$159-SUM('Product 25'!$D$19:I19)</f>
        <v>0</v>
      </c>
      <c r="I169" s="14">
        <f ca="1">+$B$159-SUM('Product 25'!$D$19:J19)</f>
        <v>0</v>
      </c>
      <c r="J169" s="14">
        <f ca="1">+$B$159-SUM('Product 25'!$D$19:K19)</f>
        <v>0</v>
      </c>
      <c r="K169" s="14">
        <f ca="1">+$B$159-SUM('Product 25'!$D$19:L19)</f>
        <v>0</v>
      </c>
      <c r="L169" s="14">
        <f ca="1">+$B$159-SUM('Product 25'!$D$19:M19)</f>
        <v>0</v>
      </c>
      <c r="M169" s="14">
        <f ca="1">+$B$159-SUM('Product 25'!$D$19:N19)</f>
        <v>0</v>
      </c>
      <c r="N169" s="14">
        <f ca="1">+$B$159-SUM('Product 25'!$D$19:O19)</f>
        <v>0</v>
      </c>
      <c r="O169" s="14">
        <f ca="1">+$B$159-SUM('Product 25'!$D$19:P19)</f>
        <v>0</v>
      </c>
      <c r="P169" s="14">
        <f ca="1">+$B$159-SUM('Product 25'!$D$19:Q19)</f>
        <v>0</v>
      </c>
      <c r="Q169" s="14">
        <f ca="1">+$B$159-SUM('Product 25'!$D$19:R19)</f>
        <v>0</v>
      </c>
      <c r="R169" s="14">
        <f ca="1">+$B$159-SUM('Product 25'!$D$19:S19)</f>
        <v>0</v>
      </c>
      <c r="S169" s="14">
        <f ca="1">+$B$159-SUM('Product 25'!$D$19:T19)</f>
        <v>0</v>
      </c>
      <c r="T169" s="14">
        <f ca="1">+$B$159-SUM('Product 25'!$D$19:U19)</f>
        <v>0</v>
      </c>
      <c r="U169" s="14">
        <f ca="1">+$B$159-SUM('Product 25'!$D$19:V19)</f>
        <v>0</v>
      </c>
      <c r="V169" s="14">
        <f ca="1">+$B$159-SUM('Product 25'!$D$19:W19)</f>
        <v>0</v>
      </c>
      <c r="W169" s="14">
        <f ca="1">+$B$159-SUM('Product 25'!$D$19:X19)</f>
        <v>0</v>
      </c>
      <c r="X169" s="14">
        <f ca="1">+$B$159-SUM('Product 25'!$D$19:Y19)</f>
        <v>0</v>
      </c>
      <c r="Y169" s="14">
        <f ca="1">+$B$159-SUM('Product 25'!$D$19:Z19)</f>
        <v>0</v>
      </c>
      <c r="Z169" s="14">
        <f ca="1">+$B$159-SUM('Product 25'!$D$19:AA19)</f>
        <v>0</v>
      </c>
      <c r="AA169" s="14">
        <f ca="1">+$B$159-SUM('Product 25'!$D$19:AB19)</f>
        <v>0</v>
      </c>
      <c r="AB169" s="14">
        <f ca="1">+$B$159-SUM('Product 25'!$D$19:AC19)</f>
        <v>0</v>
      </c>
      <c r="AC169" s="14">
        <f ca="1">+$B$159-SUM('Product 25'!$D$19:AD19)</f>
        <v>0</v>
      </c>
      <c r="AD169" s="14">
        <f ca="1">+$B$159-SUM('Product 25'!$D$19:AE19)</f>
        <v>0</v>
      </c>
      <c r="AE169" s="14">
        <f ca="1">+$B$159-SUM('Product 25'!$D$19:AF19)</f>
        <v>0</v>
      </c>
      <c r="AF169" s="14">
        <f ca="1">+$B$159-SUM('Product 25'!$D$19:AG19)</f>
        <v>0</v>
      </c>
      <c r="AG169" s="14">
        <f ca="1">+$B$159-SUM('Product 25'!$D$19:AH19)</f>
        <v>0</v>
      </c>
      <c r="AH169" s="14">
        <f ca="1">+$B$159-SUM('Product 25'!$D$19:AI19)</f>
        <v>0</v>
      </c>
      <c r="AI169" s="14">
        <f ca="1">+$B$159-SUM('Product 25'!$D$19:AJ19)</f>
        <v>0</v>
      </c>
      <c r="AJ169" s="14">
        <f ca="1">+$B$159-SUM('Product 25'!$D$19:AK19)</f>
        <v>0</v>
      </c>
      <c r="AK169" s="14">
        <f ca="1">+$B$159-SUM('Product 25'!$D$19:AL19)</f>
        <v>0</v>
      </c>
      <c r="AL169" s="14">
        <f ca="1">+$B$159-SUM('Product 25'!$D$19:AM19)</f>
        <v>0</v>
      </c>
      <c r="AM169" s="14">
        <f ca="1">+$B$159-SUM('Product 25'!$D$19:AN19)</f>
        <v>0</v>
      </c>
      <c r="AN169" s="14">
        <f ca="1">+$B$159-SUM('Product 25'!$D$19:AO19)</f>
        <v>0</v>
      </c>
      <c r="AO169" s="14">
        <f ca="1">+$B$159-SUM('Product 25'!$D$19:AP19)</f>
        <v>0</v>
      </c>
      <c r="AP169" s="14">
        <f ca="1">+$B$159-SUM('Product 25'!$D$19:AQ19)</f>
        <v>0</v>
      </c>
      <c r="AQ169" s="14">
        <f ca="1">+$B$159-SUM('Product 25'!$D$19:AR19)</f>
        <v>0</v>
      </c>
      <c r="AR169" s="14">
        <f ca="1">+$B$159-SUM('Product 25'!$D$19:AS19)</f>
        <v>0</v>
      </c>
      <c r="AS169" s="14">
        <f ca="1">+$B$159-SUM('Product 25'!$D$19:AT19)</f>
        <v>0</v>
      </c>
      <c r="AT169" s="14">
        <f ca="1">+$B$159-SUM('Product 25'!$D$19:AU19)</f>
        <v>0</v>
      </c>
      <c r="AU169" s="14">
        <f ca="1">+$B$159-SUM('Product 25'!$D$19:AV19)</f>
        <v>0</v>
      </c>
      <c r="AV169" s="14">
        <f ca="1">+$B$159-SUM('Product 25'!$D$19:AW19)</f>
        <v>0</v>
      </c>
      <c r="AW169" s="14">
        <f ca="1">+$B$159-SUM('Product 25'!$D$19:AX19)</f>
        <v>0</v>
      </c>
      <c r="AX169" s="14">
        <f ca="1">+$B$159-SUM('Product 25'!$D$19:AY19)</f>
        <v>0</v>
      </c>
      <c r="AY169" s="14">
        <f ca="1">+$B$159-SUM('Product 25'!$D$19:AZ19)</f>
        <v>0</v>
      </c>
      <c r="AZ169" s="14">
        <f ca="1">+$B$159-SUM('Product 25'!$D$19:BA19)</f>
        <v>0</v>
      </c>
      <c r="BA169" s="14">
        <f ca="1">+$B$159-SUM('Product 25'!$D$19:BB19)</f>
        <v>0</v>
      </c>
      <c r="BB169" s="14">
        <f ca="1">+$B$159-SUM('Product 25'!$D$19:BC19)</f>
        <v>0</v>
      </c>
    </row>
    <row r="170" spans="1:54" x14ac:dyDescent="0.3">
      <c r="B170" s="14"/>
      <c r="C170" s="14"/>
      <c r="D170" s="14"/>
    </row>
    <row r="171" spans="1:54" x14ac:dyDescent="0.3">
      <c r="B171" s="143">
        <f>SUM(B145:B154)</f>
        <v>0</v>
      </c>
      <c r="C171" s="143">
        <f t="shared" ref="C171:BB171" ca="1" si="26">SUM(C145:C154)</f>
        <v>0</v>
      </c>
      <c r="D171" s="143">
        <f t="shared" ca="1" si="26"/>
        <v>0</v>
      </c>
      <c r="E171" s="144">
        <f t="shared" ca="1" si="26"/>
        <v>0</v>
      </c>
      <c r="F171" s="144">
        <f t="shared" ca="1" si="26"/>
        <v>0</v>
      </c>
      <c r="G171" s="144">
        <f t="shared" ca="1" si="26"/>
        <v>0</v>
      </c>
      <c r="H171" s="144">
        <f t="shared" ca="1" si="26"/>
        <v>0</v>
      </c>
      <c r="I171" s="144">
        <f t="shared" ca="1" si="26"/>
        <v>0</v>
      </c>
      <c r="J171" s="144">
        <f t="shared" ca="1" si="26"/>
        <v>0</v>
      </c>
      <c r="K171" s="144">
        <f t="shared" ca="1" si="26"/>
        <v>0</v>
      </c>
      <c r="L171" s="144">
        <f t="shared" ca="1" si="26"/>
        <v>0</v>
      </c>
      <c r="M171" s="144">
        <f t="shared" ca="1" si="26"/>
        <v>0</v>
      </c>
      <c r="N171" s="144">
        <f t="shared" ca="1" si="26"/>
        <v>0</v>
      </c>
      <c r="O171" s="144">
        <f t="shared" ca="1" si="26"/>
        <v>0</v>
      </c>
      <c r="P171" s="144">
        <f t="shared" ca="1" si="26"/>
        <v>0</v>
      </c>
      <c r="Q171" s="144">
        <f t="shared" ca="1" si="26"/>
        <v>0</v>
      </c>
      <c r="R171" s="144">
        <f t="shared" ca="1" si="26"/>
        <v>0</v>
      </c>
      <c r="S171" s="144">
        <f t="shared" ca="1" si="26"/>
        <v>0</v>
      </c>
      <c r="T171" s="144">
        <f t="shared" ca="1" si="26"/>
        <v>0</v>
      </c>
      <c r="U171" s="144">
        <f t="shared" ca="1" si="26"/>
        <v>0</v>
      </c>
      <c r="V171" s="144">
        <f t="shared" ca="1" si="26"/>
        <v>0</v>
      </c>
      <c r="W171" s="144">
        <f t="shared" ca="1" si="26"/>
        <v>0</v>
      </c>
      <c r="X171" s="144">
        <f t="shared" ca="1" si="26"/>
        <v>0</v>
      </c>
      <c r="Y171" s="144">
        <f t="shared" ca="1" si="26"/>
        <v>0</v>
      </c>
      <c r="Z171" s="144">
        <f t="shared" ca="1" si="26"/>
        <v>0</v>
      </c>
      <c r="AA171" s="144">
        <f t="shared" ca="1" si="26"/>
        <v>0</v>
      </c>
      <c r="AB171" s="144">
        <f t="shared" ca="1" si="26"/>
        <v>0</v>
      </c>
      <c r="AC171" s="144">
        <f t="shared" ca="1" si="26"/>
        <v>0</v>
      </c>
      <c r="AD171" s="144">
        <f t="shared" ca="1" si="26"/>
        <v>0</v>
      </c>
      <c r="AE171" s="144">
        <f t="shared" ca="1" si="26"/>
        <v>0</v>
      </c>
      <c r="AF171" s="144">
        <f t="shared" ca="1" si="26"/>
        <v>0</v>
      </c>
      <c r="AG171" s="144">
        <f t="shared" ca="1" si="26"/>
        <v>0</v>
      </c>
      <c r="AH171" s="144">
        <f t="shared" ca="1" si="26"/>
        <v>0</v>
      </c>
      <c r="AI171" s="144">
        <f t="shared" ca="1" si="26"/>
        <v>0</v>
      </c>
      <c r="AJ171" s="144">
        <f t="shared" ca="1" si="26"/>
        <v>0</v>
      </c>
      <c r="AK171" s="144">
        <f t="shared" ca="1" si="26"/>
        <v>0</v>
      </c>
      <c r="AL171" s="144">
        <f t="shared" ca="1" si="26"/>
        <v>0</v>
      </c>
      <c r="AM171" s="144">
        <f t="shared" ca="1" si="26"/>
        <v>0</v>
      </c>
      <c r="AN171" s="144">
        <f t="shared" ca="1" si="26"/>
        <v>0</v>
      </c>
      <c r="AO171" s="144">
        <f t="shared" ca="1" si="26"/>
        <v>0</v>
      </c>
      <c r="AP171" s="144">
        <f t="shared" ca="1" si="26"/>
        <v>0</v>
      </c>
      <c r="AQ171" s="144">
        <f t="shared" ca="1" si="26"/>
        <v>0</v>
      </c>
      <c r="AR171" s="144">
        <f t="shared" ca="1" si="26"/>
        <v>0</v>
      </c>
      <c r="AS171" s="144">
        <f t="shared" ca="1" si="26"/>
        <v>0</v>
      </c>
      <c r="AT171" s="144">
        <f t="shared" ca="1" si="26"/>
        <v>0</v>
      </c>
      <c r="AU171" s="144">
        <f t="shared" ca="1" si="26"/>
        <v>0</v>
      </c>
      <c r="AV171" s="144">
        <f t="shared" ca="1" si="26"/>
        <v>0</v>
      </c>
      <c r="AW171" s="144">
        <f t="shared" ca="1" si="26"/>
        <v>0</v>
      </c>
      <c r="AX171" s="144">
        <f t="shared" ca="1" si="26"/>
        <v>0</v>
      </c>
      <c r="AY171" s="144">
        <f t="shared" ca="1" si="26"/>
        <v>0</v>
      </c>
      <c r="AZ171" s="144">
        <f t="shared" ca="1" si="26"/>
        <v>0</v>
      </c>
      <c r="BA171" s="144">
        <f t="shared" ca="1" si="26"/>
        <v>0</v>
      </c>
      <c r="BB171" s="144">
        <f t="shared" ca="1" si="26"/>
        <v>0</v>
      </c>
    </row>
    <row r="174" spans="1:54" x14ac:dyDescent="0.3">
      <c r="B174" s="106" t="s">
        <v>222</v>
      </c>
    </row>
  </sheetData>
  <phoneticPr fontId="13" type="noConversion"/>
  <hyperlinks>
    <hyperlink ref="B174" location="'Balance Sheet'!A79" display="Balance Sheet Tab - Row 79 (this is the test to see if the spreadsheet is working, if a number is present here, there is a problem with the spreadsheet as a fundamental rule of business is Assets + Liabilities = Equity). " xr:uid="{94010DC6-BA63-4C68-9FF8-6DB5C3DA18C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BB65"/>
  <sheetViews>
    <sheetView workbookViewId="0">
      <selection activeCell="A59" sqref="A59:A61"/>
    </sheetView>
  </sheetViews>
  <sheetFormatPr baseColWidth="10" defaultColWidth="9.140625" defaultRowHeight="15" x14ac:dyDescent="0.25"/>
  <cols>
    <col min="1" max="1" width="39.5703125" customWidth="1"/>
    <col min="2" max="2" width="12.42578125" customWidth="1"/>
    <col min="3" max="24" width="9.85546875" bestFit="1" customWidth="1"/>
    <col min="25" max="25" width="9.5703125" bestFit="1" customWidth="1"/>
    <col min="26" max="26" width="9.85546875" bestFit="1" customWidth="1"/>
    <col min="27" max="38" width="9.5703125" bestFit="1" customWidth="1"/>
    <col min="39" max="42" width="10.5703125" bestFit="1" customWidth="1"/>
    <col min="43" max="54" width="9.7109375" bestFit="1" customWidth="1"/>
  </cols>
  <sheetData>
    <row r="1" spans="1:54" ht="16.5" x14ac:dyDescent="0.3">
      <c r="A1" t="s">
        <v>338</v>
      </c>
      <c r="B1" s="1">
        <f>+Voraussetzung!B3</f>
        <v>45291</v>
      </c>
      <c r="C1" s="2">
        <f>+B1+7</f>
        <v>45298</v>
      </c>
      <c r="D1" s="2">
        <f t="shared" ref="D1:BB1" si="0">+C1+7</f>
        <v>45305</v>
      </c>
      <c r="E1" s="2">
        <f t="shared" si="0"/>
        <v>45312</v>
      </c>
      <c r="F1" s="2">
        <f t="shared" si="0"/>
        <v>45319</v>
      </c>
      <c r="G1" s="2">
        <f t="shared" si="0"/>
        <v>45326</v>
      </c>
      <c r="H1" s="2">
        <f t="shared" si="0"/>
        <v>45333</v>
      </c>
      <c r="I1" s="2">
        <f t="shared" si="0"/>
        <v>45340</v>
      </c>
      <c r="J1" s="2">
        <f t="shared" si="0"/>
        <v>45347</v>
      </c>
      <c r="K1" s="2">
        <f t="shared" si="0"/>
        <v>45354</v>
      </c>
      <c r="L1" s="2">
        <f t="shared" si="0"/>
        <v>45361</v>
      </c>
      <c r="M1" s="2">
        <f t="shared" si="0"/>
        <v>45368</v>
      </c>
      <c r="N1" s="2">
        <f t="shared" si="0"/>
        <v>45375</v>
      </c>
      <c r="O1" s="2">
        <f t="shared" si="0"/>
        <v>45382</v>
      </c>
      <c r="P1" s="2">
        <f t="shared" si="0"/>
        <v>45389</v>
      </c>
      <c r="Q1" s="2">
        <f t="shared" si="0"/>
        <v>45396</v>
      </c>
      <c r="R1" s="2">
        <f t="shared" si="0"/>
        <v>45403</v>
      </c>
      <c r="S1" s="2">
        <f t="shared" si="0"/>
        <v>45410</v>
      </c>
      <c r="T1" s="2">
        <f t="shared" si="0"/>
        <v>45417</v>
      </c>
      <c r="U1" s="2">
        <f t="shared" si="0"/>
        <v>45424</v>
      </c>
      <c r="V1" s="2">
        <f t="shared" si="0"/>
        <v>45431</v>
      </c>
      <c r="W1" s="2">
        <f t="shared" si="0"/>
        <v>45438</v>
      </c>
      <c r="X1" s="2">
        <f t="shared" si="0"/>
        <v>45445</v>
      </c>
      <c r="Y1" s="2">
        <f t="shared" si="0"/>
        <v>45452</v>
      </c>
      <c r="Z1" s="2">
        <f t="shared" si="0"/>
        <v>45459</v>
      </c>
      <c r="AA1" s="2">
        <f t="shared" si="0"/>
        <v>45466</v>
      </c>
      <c r="AB1" s="2">
        <f t="shared" si="0"/>
        <v>45473</v>
      </c>
      <c r="AC1" s="2">
        <f t="shared" si="0"/>
        <v>45480</v>
      </c>
      <c r="AD1" s="2">
        <f t="shared" si="0"/>
        <v>45487</v>
      </c>
      <c r="AE1" s="2">
        <f t="shared" si="0"/>
        <v>45494</v>
      </c>
      <c r="AF1" s="2">
        <f t="shared" si="0"/>
        <v>45501</v>
      </c>
      <c r="AG1" s="2">
        <f t="shared" si="0"/>
        <v>45508</v>
      </c>
      <c r="AH1" s="2">
        <f t="shared" si="0"/>
        <v>45515</v>
      </c>
      <c r="AI1" s="2">
        <f t="shared" si="0"/>
        <v>45522</v>
      </c>
      <c r="AJ1" s="2">
        <f t="shared" si="0"/>
        <v>45529</v>
      </c>
      <c r="AK1" s="2">
        <f t="shared" si="0"/>
        <v>45536</v>
      </c>
      <c r="AL1" s="2">
        <f t="shared" si="0"/>
        <v>45543</v>
      </c>
      <c r="AM1" s="2">
        <f t="shared" si="0"/>
        <v>45550</v>
      </c>
      <c r="AN1" s="2">
        <f t="shared" si="0"/>
        <v>45557</v>
      </c>
      <c r="AO1" s="2">
        <f t="shared" si="0"/>
        <v>45564</v>
      </c>
      <c r="AP1" s="2">
        <f t="shared" si="0"/>
        <v>45571</v>
      </c>
      <c r="AQ1" s="2">
        <f t="shared" si="0"/>
        <v>45578</v>
      </c>
      <c r="AR1" s="2">
        <f t="shared" si="0"/>
        <v>45585</v>
      </c>
      <c r="AS1" s="2">
        <f t="shared" si="0"/>
        <v>45592</v>
      </c>
      <c r="AT1" s="2">
        <f t="shared" si="0"/>
        <v>45599</v>
      </c>
      <c r="AU1" s="2">
        <f t="shared" si="0"/>
        <v>45606</v>
      </c>
      <c r="AV1" s="2">
        <f t="shared" si="0"/>
        <v>45613</v>
      </c>
      <c r="AW1" s="2">
        <f t="shared" si="0"/>
        <v>45620</v>
      </c>
      <c r="AX1" s="2">
        <f t="shared" si="0"/>
        <v>45627</v>
      </c>
      <c r="AY1" s="2">
        <f t="shared" si="0"/>
        <v>45634</v>
      </c>
      <c r="AZ1" s="2">
        <f t="shared" si="0"/>
        <v>45641</v>
      </c>
      <c r="BA1" s="2">
        <f t="shared" si="0"/>
        <v>45648</v>
      </c>
      <c r="BB1" s="2">
        <f t="shared" si="0"/>
        <v>45655</v>
      </c>
    </row>
    <row r="2" spans="1:54" ht="16.5" x14ac:dyDescent="0.3">
      <c r="C2" s="3" t="s">
        <v>248</v>
      </c>
      <c r="D2" s="3" t="s">
        <v>249</v>
      </c>
      <c r="E2" s="3" t="s">
        <v>250</v>
      </c>
      <c r="F2" s="3" t="s">
        <v>251</v>
      </c>
      <c r="G2" s="3" t="s">
        <v>252</v>
      </c>
      <c r="H2" s="3" t="s">
        <v>253</v>
      </c>
      <c r="I2" s="3" t="s">
        <v>254</v>
      </c>
      <c r="J2" s="3" t="s">
        <v>255</v>
      </c>
      <c r="K2" s="3" t="s">
        <v>256</v>
      </c>
      <c r="L2" s="3" t="s">
        <v>257</v>
      </c>
      <c r="M2" s="3" t="s">
        <v>258</v>
      </c>
      <c r="N2" s="3" t="s">
        <v>259</v>
      </c>
      <c r="O2" s="3" t="s">
        <v>260</v>
      </c>
      <c r="P2" s="3" t="s">
        <v>261</v>
      </c>
      <c r="Q2" s="3" t="s">
        <v>262</v>
      </c>
      <c r="R2" s="3" t="s">
        <v>263</v>
      </c>
      <c r="S2" s="3" t="s">
        <v>264</v>
      </c>
      <c r="T2" s="3" t="s">
        <v>265</v>
      </c>
      <c r="U2" s="3" t="s">
        <v>266</v>
      </c>
      <c r="V2" s="3" t="s">
        <v>267</v>
      </c>
      <c r="W2" s="3" t="s">
        <v>268</v>
      </c>
      <c r="X2" s="3" t="s">
        <v>269</v>
      </c>
      <c r="Y2" s="3" t="s">
        <v>270</v>
      </c>
      <c r="Z2" s="3" t="s">
        <v>271</v>
      </c>
      <c r="AA2" s="3" t="s">
        <v>272</v>
      </c>
      <c r="AB2" s="3" t="s">
        <v>273</v>
      </c>
      <c r="AC2" s="3" t="s">
        <v>274</v>
      </c>
      <c r="AD2" s="3" t="s">
        <v>275</v>
      </c>
      <c r="AE2" s="3" t="s">
        <v>276</v>
      </c>
      <c r="AF2" s="3" t="s">
        <v>277</v>
      </c>
      <c r="AG2" s="3" t="s">
        <v>278</v>
      </c>
      <c r="AH2" s="3" t="s">
        <v>279</v>
      </c>
      <c r="AI2" s="3" t="s">
        <v>280</v>
      </c>
      <c r="AJ2" s="3" t="s">
        <v>281</v>
      </c>
      <c r="AK2" s="3" t="s">
        <v>282</v>
      </c>
      <c r="AL2" s="3" t="s">
        <v>283</v>
      </c>
      <c r="AM2" s="3" t="s">
        <v>284</v>
      </c>
      <c r="AN2" s="3" t="s">
        <v>285</v>
      </c>
      <c r="AO2" s="3" t="s">
        <v>286</v>
      </c>
      <c r="AP2" s="3" t="s">
        <v>287</v>
      </c>
      <c r="AQ2" s="3" t="s">
        <v>288</v>
      </c>
      <c r="AR2" s="3" t="s">
        <v>289</v>
      </c>
      <c r="AS2" s="3" t="s">
        <v>290</v>
      </c>
      <c r="AT2" s="3" t="s">
        <v>291</v>
      </c>
      <c r="AU2" s="3" t="s">
        <v>292</v>
      </c>
      <c r="AV2" s="3" t="s">
        <v>293</v>
      </c>
      <c r="AW2" s="3" t="s">
        <v>294</v>
      </c>
      <c r="AX2" s="3" t="s">
        <v>295</v>
      </c>
      <c r="AY2" s="3" t="s">
        <v>296</v>
      </c>
      <c r="AZ2" s="3" t="s">
        <v>297</v>
      </c>
      <c r="BA2" s="3" t="s">
        <v>298</v>
      </c>
      <c r="BB2" s="3" t="s">
        <v>299</v>
      </c>
    </row>
    <row r="3" spans="1:54" x14ac:dyDescent="0.25">
      <c r="A3" s="7" t="s">
        <v>339</v>
      </c>
    </row>
    <row r="4" spans="1:54" x14ac:dyDescent="0.25">
      <c r="A4" t="str">
        <f>+Voraussetzung!B7</f>
        <v>Produkt 1</v>
      </c>
      <c r="C4" s="6">
        <f>+'Produkt 1'!D33</f>
        <v>3700</v>
      </c>
      <c r="D4" s="6">
        <f>+'Produkt 1'!E33</f>
        <v>4425</v>
      </c>
      <c r="E4" s="6">
        <f>+'Produkt 1'!F33</f>
        <v>3450</v>
      </c>
      <c r="F4" s="6">
        <f>+'Produkt 1'!G33</f>
        <v>3225</v>
      </c>
      <c r="G4" s="6">
        <f>+'Produkt 1'!H33</f>
        <v>4150</v>
      </c>
      <c r="H4" s="6">
        <f>+'Produkt 1'!I33</f>
        <v>3600</v>
      </c>
      <c r="I4" s="6">
        <f>+'Produkt 1'!J33</f>
        <v>3675</v>
      </c>
      <c r="J4" s="6">
        <f>+'Produkt 1'!K33</f>
        <v>3750</v>
      </c>
      <c r="K4" s="6">
        <f>+'Produkt 1'!L33</f>
        <v>3600</v>
      </c>
      <c r="L4" s="6">
        <f>+'Produkt 1'!M33</f>
        <v>3700</v>
      </c>
      <c r="M4" s="6">
        <f>+'Produkt 1'!N33</f>
        <v>3875</v>
      </c>
      <c r="N4" s="6">
        <f>+'Produkt 1'!O33</f>
        <v>3400</v>
      </c>
      <c r="O4" s="6">
        <f>+'Produkt 1'!P33</f>
        <v>3550</v>
      </c>
      <c r="P4" s="6">
        <f>+'Produkt 1'!Q33</f>
        <v>4125</v>
      </c>
      <c r="Q4" s="6">
        <f>+'Produkt 1'!R33</f>
        <v>4025</v>
      </c>
      <c r="R4" s="6">
        <f>+'Produkt 1'!S33</f>
        <v>3850</v>
      </c>
      <c r="S4" s="6">
        <f>+'Produkt 1'!T33</f>
        <v>3825</v>
      </c>
      <c r="T4" s="6">
        <f>+'Produkt 1'!U33</f>
        <v>7350</v>
      </c>
      <c r="U4" s="6">
        <f>+'Produkt 1'!V33</f>
        <v>7950</v>
      </c>
      <c r="V4" s="6">
        <f>+'Produkt 1'!W33</f>
        <v>7925</v>
      </c>
      <c r="W4" s="6">
        <f>+'Produkt 1'!X33</f>
        <v>7950</v>
      </c>
      <c r="X4" s="6">
        <f>+'Produkt 1'!Y33</f>
        <v>12525</v>
      </c>
      <c r="Y4" s="6">
        <f>+'Produkt 1'!Z33</f>
        <v>20125</v>
      </c>
      <c r="Z4" s="6">
        <f>+'Produkt 1'!AA33</f>
        <v>28125</v>
      </c>
      <c r="AA4" s="6">
        <f>+'Produkt 1'!AB33</f>
        <v>20125</v>
      </c>
      <c r="AB4" s="6">
        <f>+'Produkt 1'!AC33</f>
        <v>15675</v>
      </c>
      <c r="AC4" s="6">
        <f>+'Produkt 1'!AD33</f>
        <v>8925</v>
      </c>
      <c r="AD4" s="6">
        <f>+'Produkt 1'!AE33</f>
        <v>8925</v>
      </c>
      <c r="AE4" s="6">
        <f>+'Produkt 1'!AF33</f>
        <v>8750</v>
      </c>
      <c r="AF4" s="6">
        <f>+'Produkt 1'!AG33</f>
        <v>7500</v>
      </c>
      <c r="AG4" s="6">
        <f>+'Produkt 1'!AH33</f>
        <v>6250</v>
      </c>
      <c r="AH4" s="6">
        <f>+'Produkt 1'!AI33</f>
        <v>6500</v>
      </c>
      <c r="AI4" s="6">
        <f>+'Produkt 1'!AJ33</f>
        <v>5250</v>
      </c>
      <c r="AJ4" s="6">
        <f>+'Produkt 1'!AK33</f>
        <v>4625</v>
      </c>
      <c r="AK4" s="6">
        <f>+'Produkt 1'!AL33</f>
        <v>4500</v>
      </c>
      <c r="AL4" s="6">
        <f>+'Produkt 1'!AM33</f>
        <v>4625</v>
      </c>
      <c r="AM4" s="6">
        <f>+'Produkt 1'!AN33</f>
        <v>4625</v>
      </c>
      <c r="AN4" s="6">
        <f>+'Produkt 1'!AO33</f>
        <v>4625</v>
      </c>
      <c r="AO4" s="6">
        <f>+'Produkt 1'!AP33</f>
        <v>4625</v>
      </c>
      <c r="AP4" s="6">
        <f>+'Produkt 1'!AQ33</f>
        <v>4625</v>
      </c>
      <c r="AQ4" s="6">
        <f>+'Produkt 1'!AR33</f>
        <v>4625</v>
      </c>
      <c r="AR4" s="6">
        <f>+'Produkt 1'!AS33</f>
        <v>4625</v>
      </c>
      <c r="AS4" s="6">
        <f>+'Produkt 1'!AT33</f>
        <v>4625</v>
      </c>
      <c r="AT4" s="6">
        <f>+'Produkt 1'!AU33</f>
        <v>4625</v>
      </c>
      <c r="AU4" s="6">
        <f>+'Produkt 1'!AV33</f>
        <v>4625</v>
      </c>
      <c r="AV4" s="6">
        <f>+'Produkt 1'!AW33</f>
        <v>4625</v>
      </c>
      <c r="AW4" s="6">
        <f>+'Produkt 1'!AX33</f>
        <v>4625</v>
      </c>
      <c r="AX4" s="6">
        <f>+'Produkt 1'!AY33</f>
        <v>4625</v>
      </c>
      <c r="AY4" s="6">
        <f>+'Produkt 1'!AZ33</f>
        <v>4625</v>
      </c>
      <c r="AZ4" s="6">
        <f>+'Produkt 1'!BA33</f>
        <v>4625</v>
      </c>
      <c r="BA4" s="6">
        <f>+'Produkt 1'!BB33</f>
        <v>4625</v>
      </c>
      <c r="BB4" s="6">
        <f>+'Produkt 1'!BC33</f>
        <v>4625</v>
      </c>
    </row>
    <row r="5" spans="1:54" x14ac:dyDescent="0.25">
      <c r="A5" t="str">
        <f>+Voraussetzung!B8</f>
        <v>Produkt 2</v>
      </c>
      <c r="C5" s="6">
        <f>+'Produkt 2'!D33</f>
        <v>4925</v>
      </c>
      <c r="D5" s="6">
        <f>+'Produkt 2'!E33</f>
        <v>4150</v>
      </c>
      <c r="E5" s="6">
        <f>+'Produkt 2'!F33</f>
        <v>2175</v>
      </c>
      <c r="F5" s="6">
        <f>+'Produkt 2'!G33</f>
        <v>4775</v>
      </c>
      <c r="G5" s="6">
        <f>+'Produkt 2'!H33</f>
        <v>4325</v>
      </c>
      <c r="H5" s="6">
        <f>+'Produkt 2'!I33</f>
        <v>4550</v>
      </c>
      <c r="I5" s="6">
        <f>+'Produkt 2'!J33</f>
        <v>5025</v>
      </c>
      <c r="J5" s="6">
        <f>+'Produkt 2'!K33</f>
        <v>5125</v>
      </c>
      <c r="K5" s="6">
        <f>+'Produkt 2'!L33</f>
        <v>4900</v>
      </c>
      <c r="L5" s="6">
        <f>+'Produkt 2'!M33</f>
        <v>5250</v>
      </c>
      <c r="M5" s="6">
        <f>+'Produkt 2'!N33</f>
        <v>4900</v>
      </c>
      <c r="N5" s="6">
        <f>+'Produkt 2'!O33</f>
        <v>5250</v>
      </c>
      <c r="O5" s="6">
        <f>+'Produkt 2'!P33</f>
        <v>5250</v>
      </c>
      <c r="P5" s="6">
        <f>+'Produkt 2'!Q33</f>
        <v>5625</v>
      </c>
      <c r="Q5" s="6">
        <f>+'Produkt 2'!R33</f>
        <v>5650</v>
      </c>
      <c r="R5" s="6">
        <f>+'Produkt 2'!S33</f>
        <v>5350</v>
      </c>
      <c r="S5" s="6">
        <f>+'Produkt 2'!T33</f>
        <v>525</v>
      </c>
      <c r="T5" s="6">
        <f>+'Produkt 2'!U33</f>
        <v>5350</v>
      </c>
      <c r="U5" s="6">
        <f>+'Produkt 2'!V33</f>
        <v>5975</v>
      </c>
      <c r="V5" s="6">
        <f>+'Produkt 2'!W33</f>
        <v>6075</v>
      </c>
      <c r="W5" s="6">
        <f>+'Produkt 2'!X33</f>
        <v>6125</v>
      </c>
      <c r="X5" s="6">
        <f>+'Produkt 2'!Y33</f>
        <v>6100</v>
      </c>
      <c r="Y5" s="6">
        <f>+'Produkt 2'!Z33</f>
        <v>7025</v>
      </c>
      <c r="Z5" s="6">
        <f>+'Produkt 2'!AA33</f>
        <v>7625</v>
      </c>
      <c r="AA5" s="6">
        <f>+'Produkt 2'!AB33</f>
        <v>7625</v>
      </c>
      <c r="AB5" s="6">
        <f>+'Produkt 2'!AC33</f>
        <v>7625</v>
      </c>
      <c r="AC5" s="6">
        <f>+'Produkt 2'!AD33</f>
        <v>7625</v>
      </c>
      <c r="AD5" s="6">
        <f>+'Produkt 2'!AE33</f>
        <v>7700</v>
      </c>
      <c r="AE5" s="6">
        <f>+'Produkt 2'!AF33</f>
        <v>7500</v>
      </c>
      <c r="AF5" s="6">
        <f>+'Produkt 2'!AG33</f>
        <v>9875</v>
      </c>
      <c r="AG5" s="6">
        <f>+'Produkt 2'!AH33</f>
        <v>9250</v>
      </c>
      <c r="AH5" s="6">
        <f>+'Produkt 2'!AI33</f>
        <v>6750</v>
      </c>
      <c r="AI5" s="6">
        <f>+'Produkt 2'!AJ33</f>
        <v>6250</v>
      </c>
      <c r="AJ5" s="6">
        <f>+'Produkt 2'!AK33</f>
        <v>6075</v>
      </c>
      <c r="AK5" s="6">
        <f>+'Produkt 2'!AL33</f>
        <v>6000</v>
      </c>
      <c r="AL5" s="6">
        <f>+'Produkt 2'!AM33</f>
        <v>6000</v>
      </c>
      <c r="AM5" s="6">
        <f>+'Produkt 2'!AN33</f>
        <v>6000</v>
      </c>
      <c r="AN5" s="6">
        <f>+'Produkt 2'!AO33</f>
        <v>6000</v>
      </c>
      <c r="AO5" s="6">
        <f>+'Produkt 2'!AP33</f>
        <v>6000</v>
      </c>
      <c r="AP5" s="6">
        <f>+'Produkt 2'!AQ33</f>
        <v>6000</v>
      </c>
      <c r="AQ5" s="6">
        <f>+'Produkt 2'!AR33</f>
        <v>6000</v>
      </c>
      <c r="AR5" s="6">
        <f>+'Produkt 2'!AS33</f>
        <v>6000</v>
      </c>
      <c r="AS5" s="6">
        <f>+'Produkt 2'!AT33</f>
        <v>6000</v>
      </c>
      <c r="AT5" s="6">
        <f>+'Produkt 2'!AU33</f>
        <v>6000</v>
      </c>
      <c r="AU5" s="6">
        <f>+'Produkt 2'!AV33</f>
        <v>6000</v>
      </c>
      <c r="AV5" s="6">
        <f>+'Produkt 2'!AW33</f>
        <v>6000</v>
      </c>
      <c r="AW5" s="6">
        <f>+'Produkt 2'!AX33</f>
        <v>6000</v>
      </c>
      <c r="AX5" s="6">
        <f>+'Produkt 2'!AY33</f>
        <v>6000</v>
      </c>
      <c r="AY5" s="6">
        <f>+'Produkt 2'!AZ33</f>
        <v>6000</v>
      </c>
      <c r="AZ5" s="6">
        <f>+'Produkt 2'!BA33</f>
        <v>6000</v>
      </c>
      <c r="BA5" s="6">
        <f>+'Produkt 2'!BB33</f>
        <v>6000</v>
      </c>
      <c r="BB5" s="6">
        <f>+'Produkt 2'!BC33</f>
        <v>6000</v>
      </c>
    </row>
    <row r="6" spans="1:54" x14ac:dyDescent="0.25">
      <c r="A6" t="str">
        <f>+Voraussetzung!B9</f>
        <v>Produkt 3</v>
      </c>
      <c r="C6" s="6">
        <f>+'Produkt 3'!D33</f>
        <v>3225</v>
      </c>
      <c r="D6" s="6">
        <f>+'Produkt 3'!E33</f>
        <v>4100</v>
      </c>
      <c r="E6" s="6">
        <f>+'Produkt 3'!F33</f>
        <v>2575</v>
      </c>
      <c r="F6" s="6">
        <f>+'Produkt 3'!G33</f>
        <v>3325</v>
      </c>
      <c r="G6" s="6">
        <f>+'Produkt 3'!H33</f>
        <v>4050</v>
      </c>
      <c r="H6" s="6">
        <f>+'Produkt 3'!I33</f>
        <v>3550</v>
      </c>
      <c r="I6" s="6">
        <f>+'Produkt 3'!J33</f>
        <v>4400</v>
      </c>
      <c r="J6" s="6">
        <f>+'Produkt 3'!K33</f>
        <v>4600</v>
      </c>
      <c r="K6" s="6">
        <f>+'Produkt 3'!L33</f>
        <v>4050</v>
      </c>
      <c r="L6" s="6">
        <f>+'Produkt 3'!M33</f>
        <v>3725</v>
      </c>
      <c r="M6" s="6">
        <f>+'Produkt 3'!N33</f>
        <v>3400</v>
      </c>
      <c r="N6" s="6">
        <f>+'Produkt 3'!O33</f>
        <v>3075</v>
      </c>
      <c r="O6" s="6">
        <f>+'Produkt 3'!P33</f>
        <v>3275</v>
      </c>
      <c r="P6" s="6">
        <f>+'Produkt 3'!Q33</f>
        <v>3075</v>
      </c>
      <c r="Q6" s="6">
        <f>+'Produkt 3'!R33</f>
        <v>2975</v>
      </c>
      <c r="R6" s="6">
        <f>+'Produkt 3'!S33</f>
        <v>2975</v>
      </c>
      <c r="S6" s="6">
        <f>+'Produkt 3'!T33</f>
        <v>3575</v>
      </c>
      <c r="T6" s="6">
        <f>+'Produkt 3'!U33</f>
        <v>3625</v>
      </c>
      <c r="U6" s="6">
        <f>+'Produkt 3'!V33</f>
        <v>3625</v>
      </c>
      <c r="V6" s="6">
        <f>+'Produkt 3'!W33</f>
        <v>3625</v>
      </c>
      <c r="W6" s="6">
        <f>+'Produkt 3'!X33</f>
        <v>5025</v>
      </c>
      <c r="X6" s="6">
        <f>+'Produkt 3'!Y33</f>
        <v>6125</v>
      </c>
      <c r="Y6" s="6">
        <f>+'Produkt 3'!Z33</f>
        <v>6125</v>
      </c>
      <c r="Z6" s="6">
        <f>+'Produkt 3'!AA33</f>
        <v>7500</v>
      </c>
      <c r="AA6" s="6">
        <f>+'Produkt 3'!AB33</f>
        <v>7500</v>
      </c>
      <c r="AB6" s="6">
        <f>+'Produkt 3'!AC33</f>
        <v>4700</v>
      </c>
      <c r="AC6" s="6">
        <f>+'Produkt 3'!AD33</f>
        <v>4700</v>
      </c>
      <c r="AD6" s="6">
        <f>+'Produkt 3'!AE33</f>
        <v>4625</v>
      </c>
      <c r="AE6" s="6">
        <f>+'Produkt 3'!AF33</f>
        <v>3250</v>
      </c>
      <c r="AF6" s="6">
        <f>+'Produkt 3'!AG33</f>
        <v>3250</v>
      </c>
      <c r="AG6" s="6">
        <f>+'Produkt 3'!AH33</f>
        <v>3250</v>
      </c>
      <c r="AH6" s="6">
        <f>+'Produkt 3'!AI33</f>
        <v>3250</v>
      </c>
      <c r="AI6" s="6">
        <f>+'Produkt 3'!AJ33</f>
        <v>3250</v>
      </c>
      <c r="AJ6" s="6">
        <f>+'Produkt 3'!AK33</f>
        <v>3250</v>
      </c>
      <c r="AK6" s="6">
        <f>+'Produkt 3'!AL33</f>
        <v>3250</v>
      </c>
      <c r="AL6" s="6">
        <f>+'Produkt 3'!AM33</f>
        <v>3250</v>
      </c>
      <c r="AM6" s="6">
        <f>+'Produkt 3'!AN33</f>
        <v>3250</v>
      </c>
      <c r="AN6" s="6">
        <f>+'Produkt 3'!AO33</f>
        <v>3250</v>
      </c>
      <c r="AO6" s="6">
        <f>+'Produkt 3'!AP33</f>
        <v>3250</v>
      </c>
      <c r="AP6" s="6">
        <f>+'Produkt 3'!AQ33</f>
        <v>3250</v>
      </c>
      <c r="AQ6" s="6">
        <f>+'Produkt 3'!AR33</f>
        <v>3250</v>
      </c>
      <c r="AR6" s="6">
        <f>+'Produkt 3'!AS33</f>
        <v>3250</v>
      </c>
      <c r="AS6" s="6">
        <f>+'Produkt 3'!AT33</f>
        <v>3250</v>
      </c>
      <c r="AT6" s="6">
        <f>+'Produkt 3'!AU33</f>
        <v>3250</v>
      </c>
      <c r="AU6" s="6">
        <f>+'Produkt 3'!AV33</f>
        <v>3250</v>
      </c>
      <c r="AV6" s="6">
        <f>+'Produkt 3'!AW33</f>
        <v>3250</v>
      </c>
      <c r="AW6" s="6">
        <f>+'Produkt 3'!AX33</f>
        <v>3250</v>
      </c>
      <c r="AX6" s="6">
        <f>+'Produkt 3'!AY33</f>
        <v>3250</v>
      </c>
      <c r="AY6" s="6">
        <f>+'Produkt 3'!AZ33</f>
        <v>3250</v>
      </c>
      <c r="AZ6" s="6">
        <f>+'Produkt 3'!BA33</f>
        <v>3250</v>
      </c>
      <c r="BA6" s="6">
        <f>+'Produkt 3'!BB33</f>
        <v>3250</v>
      </c>
      <c r="BB6" s="6">
        <f>+'Produkt 3'!BC33</f>
        <v>3250</v>
      </c>
    </row>
    <row r="7" spans="1:54" x14ac:dyDescent="0.25">
      <c r="A7">
        <f>+Voraussetzung!B10</f>
        <v>0</v>
      </c>
      <c r="C7" s="6">
        <f>+'Produkt 4'!D33</f>
        <v>0</v>
      </c>
      <c r="D7" s="6">
        <f>+'Produkt 4'!E33</f>
        <v>0</v>
      </c>
      <c r="E7" s="6">
        <f>+'Produkt 4'!F33</f>
        <v>0</v>
      </c>
      <c r="F7" s="6">
        <f>+'Produkt 4'!G33</f>
        <v>0</v>
      </c>
      <c r="G7" s="6">
        <f>+'Produkt 4'!H33</f>
        <v>0</v>
      </c>
      <c r="H7" s="6">
        <f>+'Produkt 4'!I33</f>
        <v>0</v>
      </c>
      <c r="I7" s="6">
        <f>+'Produkt 4'!J33</f>
        <v>0</v>
      </c>
      <c r="J7" s="6">
        <f>+'Produkt 4'!K33</f>
        <v>0</v>
      </c>
      <c r="K7" s="6">
        <f>+'Produkt 4'!L33</f>
        <v>0</v>
      </c>
      <c r="L7" s="6">
        <f>+'Produkt 4'!M33</f>
        <v>0</v>
      </c>
      <c r="M7" s="6">
        <f>+'Produkt 4'!N33</f>
        <v>0</v>
      </c>
      <c r="N7" s="6">
        <f>+'Produkt 4'!O33</f>
        <v>0</v>
      </c>
      <c r="O7" s="6">
        <f>+'Produkt 4'!P33</f>
        <v>0</v>
      </c>
      <c r="P7" s="6">
        <f>+'Produkt 4'!Q33</f>
        <v>0</v>
      </c>
      <c r="Q7" s="6">
        <f>+'Produkt 4'!R33</f>
        <v>0</v>
      </c>
      <c r="R7" s="6">
        <f>+'Produkt 4'!S33</f>
        <v>0</v>
      </c>
      <c r="S7" s="6">
        <f>+'Produkt 4'!T33</f>
        <v>0</v>
      </c>
      <c r="T7" s="6">
        <f>+'Produkt 4'!U33</f>
        <v>0</v>
      </c>
      <c r="U7" s="6">
        <f>+'Produkt 4'!V33</f>
        <v>0</v>
      </c>
      <c r="V7" s="6">
        <f>+'Produkt 4'!W33</f>
        <v>0</v>
      </c>
      <c r="W7" s="6">
        <f>+'Produkt 4'!X33</f>
        <v>0</v>
      </c>
      <c r="X7" s="6">
        <f>+'Produkt 4'!Y33</f>
        <v>0</v>
      </c>
      <c r="Y7" s="6">
        <f>+'Produkt 4'!Z33</f>
        <v>0</v>
      </c>
      <c r="Z7" s="6">
        <f>+'Produkt 4'!AA33</f>
        <v>0</v>
      </c>
      <c r="AA7" s="6">
        <f>+'Produkt 4'!AB33</f>
        <v>0</v>
      </c>
      <c r="AB7" s="6">
        <f>+'Produkt 4'!AC33</f>
        <v>0</v>
      </c>
      <c r="AC7" s="6">
        <f>+'Produkt 4'!AD33</f>
        <v>0</v>
      </c>
      <c r="AD7" s="6">
        <f>+'Produkt 4'!AE33</f>
        <v>0</v>
      </c>
      <c r="AE7" s="6">
        <f>+'Produkt 4'!AF33</f>
        <v>0</v>
      </c>
      <c r="AF7" s="6">
        <f>+'Produkt 4'!AG33</f>
        <v>0</v>
      </c>
      <c r="AG7" s="6">
        <f>+'Produkt 4'!AH33</f>
        <v>0</v>
      </c>
      <c r="AH7" s="6">
        <f>+'Produkt 4'!AI33</f>
        <v>0</v>
      </c>
      <c r="AI7" s="6">
        <f>+'Produkt 4'!AJ33</f>
        <v>0</v>
      </c>
      <c r="AJ7" s="6">
        <f>+'Produkt 4'!AK33</f>
        <v>0</v>
      </c>
      <c r="AK7" s="6">
        <f>+'Produkt 4'!AL33</f>
        <v>0</v>
      </c>
      <c r="AL7" s="6">
        <f>+'Produkt 4'!AM33</f>
        <v>0</v>
      </c>
      <c r="AM7" s="6">
        <f>+'Produkt 4'!AN33</f>
        <v>0</v>
      </c>
      <c r="AN7" s="6">
        <f>+'Produkt 4'!AO33</f>
        <v>0</v>
      </c>
      <c r="AO7" s="6">
        <f>+'Produkt 4'!AP33</f>
        <v>0</v>
      </c>
      <c r="AP7" s="6">
        <f>+'Produkt 4'!AQ33</f>
        <v>0</v>
      </c>
      <c r="AQ7" s="6">
        <f>+'Produkt 4'!AR33</f>
        <v>0</v>
      </c>
      <c r="AR7" s="6">
        <f>+'Produkt 4'!AS33</f>
        <v>0</v>
      </c>
      <c r="AS7" s="6">
        <f>+'Produkt 4'!AT33</f>
        <v>0</v>
      </c>
      <c r="AT7" s="6">
        <f>+'Produkt 4'!AU33</f>
        <v>0</v>
      </c>
      <c r="AU7" s="6">
        <f>+'Produkt 4'!AV33</f>
        <v>0</v>
      </c>
      <c r="AV7" s="6">
        <f>+'Produkt 4'!AW33</f>
        <v>0</v>
      </c>
      <c r="AW7" s="6">
        <f>+'Produkt 4'!AX33</f>
        <v>0</v>
      </c>
      <c r="AX7" s="6">
        <f>+'Produkt 4'!AY33</f>
        <v>0</v>
      </c>
      <c r="AY7" s="6">
        <f>+'Produkt 4'!AZ33</f>
        <v>0</v>
      </c>
      <c r="AZ7" s="6">
        <f>+'Produkt 4'!BA33</f>
        <v>0</v>
      </c>
      <c r="BA7" s="6">
        <f>+'Produkt 4'!BB33</f>
        <v>0</v>
      </c>
      <c r="BB7" s="6">
        <f>+'Produkt 4'!BC33</f>
        <v>0</v>
      </c>
    </row>
    <row r="8" spans="1:54" x14ac:dyDescent="0.25">
      <c r="A8">
        <f>+Voraussetzung!B11</f>
        <v>0</v>
      </c>
      <c r="C8" s="6">
        <f>+'Produkt 5'!D33</f>
        <v>0</v>
      </c>
      <c r="D8" s="6">
        <f>+'Produkt 5'!E33</f>
        <v>0</v>
      </c>
      <c r="E8" s="6">
        <f>+'Produkt 5'!F33</f>
        <v>0</v>
      </c>
      <c r="F8" s="6">
        <f>+'Produkt 5'!G33</f>
        <v>0</v>
      </c>
      <c r="G8" s="6">
        <f>+'Produkt 5'!H33</f>
        <v>0</v>
      </c>
      <c r="H8" s="6">
        <f>+'Produkt 5'!I33</f>
        <v>0</v>
      </c>
      <c r="I8" s="6">
        <f>+'Produkt 5'!J33</f>
        <v>0</v>
      </c>
      <c r="J8" s="6">
        <f>+'Produkt 5'!K33</f>
        <v>0</v>
      </c>
      <c r="K8" s="6">
        <f>+'Produkt 5'!L33</f>
        <v>0</v>
      </c>
      <c r="L8" s="6">
        <f>+'Produkt 5'!M33</f>
        <v>0</v>
      </c>
      <c r="M8" s="6">
        <f>+'Produkt 5'!N33</f>
        <v>0</v>
      </c>
      <c r="N8" s="6">
        <f>+'Produkt 5'!O33</f>
        <v>0</v>
      </c>
      <c r="O8" s="6">
        <f>+'Produkt 5'!P33</f>
        <v>0</v>
      </c>
      <c r="P8" s="6">
        <f>+'Produkt 5'!Q33</f>
        <v>0</v>
      </c>
      <c r="Q8" s="6">
        <f>+'Produkt 5'!R33</f>
        <v>0</v>
      </c>
      <c r="R8" s="6">
        <f>+'Produkt 5'!S33</f>
        <v>0</v>
      </c>
      <c r="S8" s="6">
        <f>+'Produkt 5'!T33</f>
        <v>0</v>
      </c>
      <c r="T8" s="6">
        <f>+'Produkt 5'!U33</f>
        <v>0</v>
      </c>
      <c r="U8" s="6">
        <f>+'Produkt 5'!V33</f>
        <v>0</v>
      </c>
      <c r="V8" s="6">
        <f>+'Produkt 5'!W33</f>
        <v>0</v>
      </c>
      <c r="W8" s="6">
        <f>+'Produkt 5'!X33</f>
        <v>0</v>
      </c>
      <c r="X8" s="6">
        <f>+'Produkt 5'!Y33</f>
        <v>0</v>
      </c>
      <c r="Y8" s="6">
        <f>+'Produkt 5'!Z33</f>
        <v>0</v>
      </c>
      <c r="Z8" s="6">
        <f>+'Produkt 5'!AA33</f>
        <v>0</v>
      </c>
      <c r="AA8" s="6">
        <f>+'Produkt 5'!AB33</f>
        <v>0</v>
      </c>
      <c r="AB8" s="6">
        <f>+'Produkt 5'!AC33</f>
        <v>0</v>
      </c>
      <c r="AC8" s="6">
        <f>+'Produkt 5'!AD33</f>
        <v>0</v>
      </c>
      <c r="AD8" s="6">
        <f>+'Produkt 5'!AE33</f>
        <v>0</v>
      </c>
      <c r="AE8" s="6">
        <f>+'Produkt 5'!AF33</f>
        <v>0</v>
      </c>
      <c r="AF8" s="6">
        <f>+'Produkt 5'!AG33</f>
        <v>0</v>
      </c>
      <c r="AG8" s="6">
        <f>+'Produkt 5'!AH33</f>
        <v>0</v>
      </c>
      <c r="AH8" s="6">
        <f>+'Produkt 5'!AI33</f>
        <v>0</v>
      </c>
      <c r="AI8" s="6">
        <f>+'Produkt 5'!AJ33</f>
        <v>0</v>
      </c>
      <c r="AJ8" s="6">
        <f>+'Produkt 5'!AK33</f>
        <v>0</v>
      </c>
      <c r="AK8" s="6">
        <f>+'Produkt 5'!AL33</f>
        <v>0</v>
      </c>
      <c r="AL8" s="6">
        <f>+'Produkt 5'!AM33</f>
        <v>0</v>
      </c>
      <c r="AM8" s="6">
        <f>+'Produkt 5'!AN33</f>
        <v>0</v>
      </c>
      <c r="AN8" s="6">
        <f>+'Produkt 5'!AO33</f>
        <v>0</v>
      </c>
      <c r="AO8" s="6">
        <f>+'Produkt 5'!AP33</f>
        <v>0</v>
      </c>
      <c r="AP8" s="6">
        <f>+'Produkt 5'!AQ33</f>
        <v>0</v>
      </c>
      <c r="AQ8" s="6">
        <f>+'Produkt 5'!AR33</f>
        <v>0</v>
      </c>
      <c r="AR8" s="6">
        <f>+'Produkt 5'!AS33</f>
        <v>0</v>
      </c>
      <c r="AS8" s="6">
        <f>+'Produkt 5'!AT33</f>
        <v>0</v>
      </c>
      <c r="AT8" s="6">
        <f>+'Produkt 5'!AU33</f>
        <v>0</v>
      </c>
      <c r="AU8" s="6">
        <f>+'Produkt 5'!AV33</f>
        <v>0</v>
      </c>
      <c r="AV8" s="6">
        <f>+'Produkt 5'!AW33</f>
        <v>0</v>
      </c>
      <c r="AW8" s="6">
        <f>+'Produkt 5'!AX33</f>
        <v>0</v>
      </c>
      <c r="AX8" s="6">
        <f>+'Produkt 5'!AY33</f>
        <v>0</v>
      </c>
      <c r="AY8" s="6">
        <f>+'Produkt 5'!AZ33</f>
        <v>0</v>
      </c>
      <c r="AZ8" s="6">
        <f>+'Produkt 5'!BA33</f>
        <v>0</v>
      </c>
      <c r="BA8" s="6">
        <f>+'Produkt 5'!BB33</f>
        <v>0</v>
      </c>
      <c r="BB8" s="6">
        <f>+'Produkt 5'!BC33</f>
        <v>0</v>
      </c>
    </row>
    <row r="9" spans="1:54" x14ac:dyDescent="0.25">
      <c r="A9">
        <f>+Voraussetzung!B12</f>
        <v>0</v>
      </c>
      <c r="C9" s="6">
        <f>+'Product 6'!D33</f>
        <v>0</v>
      </c>
      <c r="D9" s="6">
        <f>+'Product 6'!E33</f>
        <v>0</v>
      </c>
      <c r="E9" s="6">
        <f>+'Product 6'!F33</f>
        <v>0</v>
      </c>
      <c r="F9" s="6">
        <f>+'Product 6'!G33</f>
        <v>0</v>
      </c>
      <c r="G9" s="6">
        <f>+'Product 6'!H33</f>
        <v>0</v>
      </c>
      <c r="H9" s="6">
        <f>+'Product 6'!I33</f>
        <v>0</v>
      </c>
      <c r="I9" s="6">
        <f>+'Product 6'!J33</f>
        <v>0</v>
      </c>
      <c r="J9" s="6">
        <f>+'Product 6'!K33</f>
        <v>0</v>
      </c>
      <c r="K9" s="6">
        <f>+'Product 6'!L33</f>
        <v>0</v>
      </c>
      <c r="L9" s="6">
        <f>+'Product 6'!M33</f>
        <v>0</v>
      </c>
      <c r="M9" s="6">
        <f>+'Product 6'!N33</f>
        <v>0</v>
      </c>
      <c r="N9" s="6">
        <f>+'Product 6'!O33</f>
        <v>0</v>
      </c>
      <c r="O9" s="6">
        <f>+'Product 6'!P33</f>
        <v>0</v>
      </c>
      <c r="P9" s="6">
        <f>+'Product 6'!Q33</f>
        <v>0</v>
      </c>
      <c r="Q9" s="6">
        <f>+'Product 6'!R33</f>
        <v>0</v>
      </c>
      <c r="R9" s="6">
        <f>+'Product 6'!S33</f>
        <v>0</v>
      </c>
      <c r="S9" s="6">
        <f>+'Product 6'!T33</f>
        <v>0</v>
      </c>
      <c r="T9" s="6">
        <f>+'Product 6'!U33</f>
        <v>0</v>
      </c>
      <c r="U9" s="6">
        <f>+'Product 6'!V33</f>
        <v>0</v>
      </c>
      <c r="V9" s="6">
        <f>+'Product 6'!W33</f>
        <v>0</v>
      </c>
      <c r="W9" s="6">
        <f>+'Product 6'!X33</f>
        <v>0</v>
      </c>
      <c r="X9" s="6">
        <f>+'Product 6'!Y33</f>
        <v>0</v>
      </c>
      <c r="Y9" s="6">
        <f>+'Product 6'!Z33</f>
        <v>0</v>
      </c>
      <c r="Z9" s="6">
        <f>+'Product 6'!AA33</f>
        <v>0</v>
      </c>
      <c r="AA9" s="6">
        <f>+'Product 6'!AB33</f>
        <v>0</v>
      </c>
      <c r="AB9" s="6">
        <f>+'Product 6'!AC33</f>
        <v>0</v>
      </c>
      <c r="AC9" s="6">
        <f>+'Product 6'!AD33</f>
        <v>0</v>
      </c>
      <c r="AD9" s="6">
        <f>+'Product 6'!AE33</f>
        <v>0</v>
      </c>
      <c r="AE9" s="6">
        <f>+'Product 6'!AF33</f>
        <v>0</v>
      </c>
      <c r="AF9" s="6">
        <f>+'Product 6'!AG33</f>
        <v>0</v>
      </c>
      <c r="AG9" s="6">
        <f>+'Product 6'!AH33</f>
        <v>0</v>
      </c>
      <c r="AH9" s="6">
        <f>+'Product 6'!AI33</f>
        <v>0</v>
      </c>
      <c r="AI9" s="6">
        <f>+'Product 6'!AJ33</f>
        <v>0</v>
      </c>
      <c r="AJ9" s="6">
        <f>+'Product 6'!AK33</f>
        <v>0</v>
      </c>
      <c r="AK9" s="6">
        <f>+'Product 6'!AL33</f>
        <v>0</v>
      </c>
      <c r="AL9" s="6">
        <f>+'Product 6'!AM33</f>
        <v>0</v>
      </c>
      <c r="AM9" s="6">
        <f>+'Product 6'!AN33</f>
        <v>0</v>
      </c>
      <c r="AN9" s="6">
        <f>+'Product 6'!AO33</f>
        <v>0</v>
      </c>
      <c r="AO9" s="6">
        <f>+'Product 6'!AP33</f>
        <v>0</v>
      </c>
      <c r="AP9" s="6">
        <f>+'Product 6'!AQ33</f>
        <v>0</v>
      </c>
      <c r="AQ9" s="6">
        <f>+'Product 6'!AR33</f>
        <v>0</v>
      </c>
      <c r="AR9" s="6">
        <f>+'Product 6'!AS33</f>
        <v>0</v>
      </c>
      <c r="AS9" s="6">
        <f>+'Product 6'!AT33</f>
        <v>0</v>
      </c>
      <c r="AT9" s="6">
        <f>+'Product 6'!AU33</f>
        <v>0</v>
      </c>
      <c r="AU9" s="6">
        <f>+'Product 6'!AV33</f>
        <v>0</v>
      </c>
      <c r="AV9" s="6">
        <f>+'Product 6'!AW33</f>
        <v>0</v>
      </c>
      <c r="AW9" s="6">
        <f>+'Product 6'!AX33</f>
        <v>0</v>
      </c>
      <c r="AX9" s="6">
        <f>+'Product 6'!AY33</f>
        <v>0</v>
      </c>
      <c r="AY9" s="6">
        <f>+'Product 6'!AZ33</f>
        <v>0</v>
      </c>
      <c r="AZ9" s="6">
        <f>+'Product 6'!BA33</f>
        <v>0</v>
      </c>
      <c r="BA9" s="6">
        <f>+'Product 6'!BB33</f>
        <v>0</v>
      </c>
      <c r="BB9" s="6">
        <f>+'Product 6'!BC33</f>
        <v>0</v>
      </c>
    </row>
    <row r="10" spans="1:54" x14ac:dyDescent="0.25">
      <c r="A10">
        <f>+Voraussetzung!B13</f>
        <v>0</v>
      </c>
      <c r="C10" s="6">
        <f>+'Product 7'!D33</f>
        <v>0</v>
      </c>
      <c r="D10" s="6">
        <f>+'Product 7'!E33</f>
        <v>0</v>
      </c>
      <c r="E10" s="6">
        <f>+'Product 7'!F33</f>
        <v>0</v>
      </c>
      <c r="F10" s="6">
        <f>+'Product 7'!G33</f>
        <v>0</v>
      </c>
      <c r="G10" s="6">
        <f>+'Product 7'!H33</f>
        <v>0</v>
      </c>
      <c r="H10" s="6">
        <f>+'Product 7'!I33</f>
        <v>0</v>
      </c>
      <c r="I10" s="6">
        <f>+'Product 7'!J33</f>
        <v>0</v>
      </c>
      <c r="J10" s="6">
        <f>+'Product 7'!K33</f>
        <v>0</v>
      </c>
      <c r="K10" s="6">
        <f>+'Product 7'!L33</f>
        <v>0</v>
      </c>
      <c r="L10" s="6">
        <f>+'Product 7'!M33</f>
        <v>0</v>
      </c>
      <c r="M10" s="6">
        <f>+'Product 7'!N33</f>
        <v>0</v>
      </c>
      <c r="N10" s="6">
        <f>+'Product 7'!O33</f>
        <v>0</v>
      </c>
      <c r="O10" s="6">
        <f>+'Product 7'!P33</f>
        <v>0</v>
      </c>
      <c r="P10" s="6">
        <f>+'Product 7'!Q33</f>
        <v>0</v>
      </c>
      <c r="Q10" s="6">
        <f>+'Product 7'!R33</f>
        <v>0</v>
      </c>
      <c r="R10" s="6">
        <f>+'Product 7'!S33</f>
        <v>0</v>
      </c>
      <c r="S10" s="6">
        <f>+'Product 7'!T33</f>
        <v>0</v>
      </c>
      <c r="T10" s="6">
        <f>+'Product 7'!U33</f>
        <v>0</v>
      </c>
      <c r="U10" s="6">
        <f>+'Product 7'!V33</f>
        <v>0</v>
      </c>
      <c r="V10" s="6">
        <f>+'Product 7'!W33</f>
        <v>0</v>
      </c>
      <c r="W10" s="6">
        <f>+'Product 7'!X33</f>
        <v>0</v>
      </c>
      <c r="X10" s="6">
        <f>+'Product 7'!Y33</f>
        <v>0</v>
      </c>
      <c r="Y10" s="6">
        <f>+'Product 7'!Z33</f>
        <v>0</v>
      </c>
      <c r="Z10" s="6">
        <f>+'Product 7'!AA33</f>
        <v>0</v>
      </c>
      <c r="AA10" s="6">
        <f>+'Product 7'!AB33</f>
        <v>0</v>
      </c>
      <c r="AB10" s="6">
        <f>+'Product 7'!AC33</f>
        <v>0</v>
      </c>
      <c r="AC10" s="6">
        <f>+'Product 7'!AD33</f>
        <v>0</v>
      </c>
      <c r="AD10" s="6">
        <f>+'Product 7'!AE33</f>
        <v>0</v>
      </c>
      <c r="AE10" s="6">
        <f>+'Product 7'!AF33</f>
        <v>0</v>
      </c>
      <c r="AF10" s="6">
        <f>+'Product 7'!AG33</f>
        <v>0</v>
      </c>
      <c r="AG10" s="6">
        <f>+'Product 7'!AH33</f>
        <v>0</v>
      </c>
      <c r="AH10" s="6">
        <f>+'Product 7'!AI33</f>
        <v>0</v>
      </c>
      <c r="AI10" s="6">
        <f>+'Product 7'!AJ33</f>
        <v>0</v>
      </c>
      <c r="AJ10" s="6">
        <f>+'Product 7'!AK33</f>
        <v>0</v>
      </c>
      <c r="AK10" s="6">
        <f>+'Product 7'!AL33</f>
        <v>0</v>
      </c>
      <c r="AL10" s="6">
        <f>+'Product 7'!AM33</f>
        <v>0</v>
      </c>
      <c r="AM10" s="6">
        <f>+'Product 7'!AN33</f>
        <v>0</v>
      </c>
      <c r="AN10" s="6">
        <f>+'Product 7'!AO33</f>
        <v>0</v>
      </c>
      <c r="AO10" s="6">
        <f>+'Product 7'!AP33</f>
        <v>0</v>
      </c>
      <c r="AP10" s="6">
        <f>+'Product 7'!AQ33</f>
        <v>0</v>
      </c>
      <c r="AQ10" s="6">
        <f>+'Product 7'!AR33</f>
        <v>0</v>
      </c>
      <c r="AR10" s="6">
        <f>+'Product 7'!AS33</f>
        <v>0</v>
      </c>
      <c r="AS10" s="6">
        <f>+'Product 7'!AT33</f>
        <v>0</v>
      </c>
      <c r="AT10" s="6">
        <f>+'Product 7'!AU33</f>
        <v>0</v>
      </c>
      <c r="AU10" s="6">
        <f>+'Product 7'!AV33</f>
        <v>0</v>
      </c>
      <c r="AV10" s="6">
        <f>+'Product 7'!AW33</f>
        <v>0</v>
      </c>
      <c r="AW10" s="6">
        <f>+'Product 7'!AX33</f>
        <v>0</v>
      </c>
      <c r="AX10" s="6">
        <f>+'Product 7'!AY33</f>
        <v>0</v>
      </c>
      <c r="AY10" s="6">
        <f>+'Product 7'!AZ33</f>
        <v>0</v>
      </c>
      <c r="AZ10" s="6">
        <f>+'Product 7'!BA33</f>
        <v>0</v>
      </c>
      <c r="BA10" s="6">
        <f>+'Product 7'!BB33</f>
        <v>0</v>
      </c>
      <c r="BB10" s="6">
        <f>+'Product 7'!BC33</f>
        <v>0</v>
      </c>
    </row>
    <row r="11" spans="1:54" x14ac:dyDescent="0.25">
      <c r="A11">
        <f>+Voraussetzung!B14</f>
        <v>0</v>
      </c>
      <c r="C11" s="6">
        <f>+'Product 8'!D33</f>
        <v>0</v>
      </c>
      <c r="D11" s="6">
        <f>+'Product 8'!E33</f>
        <v>0</v>
      </c>
      <c r="E11" s="6">
        <f>+'Product 8'!F33</f>
        <v>0</v>
      </c>
      <c r="F11" s="6">
        <f>+'Product 8'!G33</f>
        <v>0</v>
      </c>
      <c r="G11" s="6">
        <f>+'Product 8'!H33</f>
        <v>0</v>
      </c>
      <c r="H11" s="6">
        <f>+'Product 8'!I33</f>
        <v>0</v>
      </c>
      <c r="I11" s="6">
        <f>+'Product 8'!J33</f>
        <v>0</v>
      </c>
      <c r="J11" s="6">
        <f>+'Product 8'!K33</f>
        <v>0</v>
      </c>
      <c r="K11" s="6">
        <f>+'Product 8'!L33</f>
        <v>0</v>
      </c>
      <c r="L11" s="6">
        <f>+'Product 8'!M33</f>
        <v>0</v>
      </c>
      <c r="M11" s="6">
        <f>+'Product 8'!N33</f>
        <v>0</v>
      </c>
      <c r="N11" s="6">
        <f>+'Product 8'!O33</f>
        <v>0</v>
      </c>
      <c r="O11" s="6">
        <f>+'Product 8'!P33</f>
        <v>0</v>
      </c>
      <c r="P11" s="6">
        <f>+'Product 8'!Q33</f>
        <v>0</v>
      </c>
      <c r="Q11" s="6">
        <f>+'Product 8'!R33</f>
        <v>0</v>
      </c>
      <c r="R11" s="6">
        <f>+'Product 8'!S33</f>
        <v>0</v>
      </c>
      <c r="S11" s="6">
        <f>+'Product 8'!T33</f>
        <v>0</v>
      </c>
      <c r="T11" s="6">
        <f>+'Product 8'!U33</f>
        <v>0</v>
      </c>
      <c r="U11" s="6">
        <f>+'Product 8'!V33</f>
        <v>0</v>
      </c>
      <c r="V11" s="6">
        <f>+'Product 8'!W33</f>
        <v>0</v>
      </c>
      <c r="W11" s="6">
        <f>+'Product 8'!X33</f>
        <v>0</v>
      </c>
      <c r="X11" s="6">
        <f>+'Product 8'!Y33</f>
        <v>0</v>
      </c>
      <c r="Y11" s="6">
        <f>+'Product 8'!Z33</f>
        <v>0</v>
      </c>
      <c r="Z11" s="6">
        <f>+'Product 8'!AA33</f>
        <v>0</v>
      </c>
      <c r="AA11" s="6">
        <f>+'Product 8'!AB33</f>
        <v>0</v>
      </c>
      <c r="AB11" s="6">
        <f>+'Product 8'!AC33</f>
        <v>0</v>
      </c>
      <c r="AC11" s="6">
        <f>+'Product 8'!AD33</f>
        <v>0</v>
      </c>
      <c r="AD11" s="6">
        <f>+'Product 8'!AE33</f>
        <v>0</v>
      </c>
      <c r="AE11" s="6">
        <f>+'Product 8'!AF33</f>
        <v>0</v>
      </c>
      <c r="AF11" s="6">
        <f>+'Product 8'!AG33</f>
        <v>0</v>
      </c>
      <c r="AG11" s="6">
        <f>+'Product 8'!AH33</f>
        <v>0</v>
      </c>
      <c r="AH11" s="6">
        <f>+'Product 8'!AI33</f>
        <v>0</v>
      </c>
      <c r="AI11" s="6">
        <f>+'Product 8'!AJ33</f>
        <v>0</v>
      </c>
      <c r="AJ11" s="6">
        <f>+'Product 8'!AK33</f>
        <v>0</v>
      </c>
      <c r="AK11" s="6">
        <f>+'Product 8'!AL33</f>
        <v>0</v>
      </c>
      <c r="AL11" s="6">
        <f>+'Product 8'!AM33</f>
        <v>0</v>
      </c>
      <c r="AM11" s="6">
        <f>+'Product 8'!AN33</f>
        <v>0</v>
      </c>
      <c r="AN11" s="6">
        <f>+'Product 8'!AO33</f>
        <v>0</v>
      </c>
      <c r="AO11" s="6">
        <f>+'Product 8'!AP33</f>
        <v>0</v>
      </c>
      <c r="AP11" s="6">
        <f>+'Product 8'!AQ33</f>
        <v>0</v>
      </c>
      <c r="AQ11" s="6">
        <f>+'Product 8'!AR33</f>
        <v>0</v>
      </c>
      <c r="AR11" s="6">
        <f>+'Product 8'!AS33</f>
        <v>0</v>
      </c>
      <c r="AS11" s="6">
        <f>+'Product 8'!AT33</f>
        <v>0</v>
      </c>
      <c r="AT11" s="6">
        <f>+'Product 8'!AU33</f>
        <v>0</v>
      </c>
      <c r="AU11" s="6">
        <f>+'Product 8'!AV33</f>
        <v>0</v>
      </c>
      <c r="AV11" s="6">
        <f>+'Product 8'!AW33</f>
        <v>0</v>
      </c>
      <c r="AW11" s="6">
        <f>+'Product 8'!AX33</f>
        <v>0</v>
      </c>
      <c r="AX11" s="6">
        <f>+'Product 8'!AY33</f>
        <v>0</v>
      </c>
      <c r="AY11" s="6">
        <f>+'Product 8'!AZ33</f>
        <v>0</v>
      </c>
      <c r="AZ11" s="6">
        <f>+'Product 8'!BA33</f>
        <v>0</v>
      </c>
      <c r="BA11" s="6">
        <f>+'Product 8'!BB33</f>
        <v>0</v>
      </c>
      <c r="BB11" s="6">
        <f>+'Product 8'!BC33</f>
        <v>0</v>
      </c>
    </row>
    <row r="12" spans="1:54" x14ac:dyDescent="0.25">
      <c r="A12">
        <f>+Voraussetzung!B15</f>
        <v>0</v>
      </c>
      <c r="C12" s="6">
        <f>+'Product 9'!D33</f>
        <v>0</v>
      </c>
      <c r="D12" s="6">
        <f>+'Product 9'!E33</f>
        <v>0</v>
      </c>
      <c r="E12" s="6">
        <f>+'Product 9'!F33</f>
        <v>0</v>
      </c>
      <c r="F12" s="6">
        <f>+'Product 9'!G33</f>
        <v>0</v>
      </c>
      <c r="G12" s="6">
        <f>+'Product 9'!H33</f>
        <v>0</v>
      </c>
      <c r="H12" s="6">
        <f>+'Product 9'!I33</f>
        <v>0</v>
      </c>
      <c r="I12" s="6">
        <f>+'Product 9'!J33</f>
        <v>0</v>
      </c>
      <c r="J12" s="6">
        <f>+'Product 9'!K33</f>
        <v>0</v>
      </c>
      <c r="K12" s="6">
        <f>+'Product 9'!L33</f>
        <v>0</v>
      </c>
      <c r="L12" s="6">
        <f>+'Product 9'!M33</f>
        <v>0</v>
      </c>
      <c r="M12" s="6">
        <f>+'Product 9'!N33</f>
        <v>0</v>
      </c>
      <c r="N12" s="6">
        <f>+'Product 9'!O33</f>
        <v>0</v>
      </c>
      <c r="O12" s="6">
        <f>+'Product 9'!P33</f>
        <v>0</v>
      </c>
      <c r="P12" s="6">
        <f>+'Product 9'!Q33</f>
        <v>0</v>
      </c>
      <c r="Q12" s="6">
        <f>+'Product 9'!R33</f>
        <v>0</v>
      </c>
      <c r="R12" s="6">
        <f>+'Product 9'!S33</f>
        <v>0</v>
      </c>
      <c r="S12" s="6">
        <f>+'Product 9'!T33</f>
        <v>0</v>
      </c>
      <c r="T12" s="6">
        <f>+'Product 9'!U33</f>
        <v>0</v>
      </c>
      <c r="U12" s="6">
        <f>+'Product 9'!V33</f>
        <v>0</v>
      </c>
      <c r="V12" s="6">
        <f>+'Product 9'!W33</f>
        <v>0</v>
      </c>
      <c r="W12" s="6">
        <f>+'Product 9'!X33</f>
        <v>0</v>
      </c>
      <c r="X12" s="6">
        <f>+'Product 9'!Y33</f>
        <v>0</v>
      </c>
      <c r="Y12" s="6">
        <f>+'Product 9'!Z33</f>
        <v>0</v>
      </c>
      <c r="Z12" s="6">
        <f>+'Product 9'!AA33</f>
        <v>0</v>
      </c>
      <c r="AA12" s="6">
        <f>+'Product 9'!AB33</f>
        <v>0</v>
      </c>
      <c r="AB12" s="6">
        <f>+'Product 9'!AC33</f>
        <v>0</v>
      </c>
      <c r="AC12" s="6">
        <f>+'Product 9'!AD33</f>
        <v>0</v>
      </c>
      <c r="AD12" s="6">
        <f>+'Product 9'!AE33</f>
        <v>0</v>
      </c>
      <c r="AE12" s="6">
        <f>+'Product 9'!AF33</f>
        <v>0</v>
      </c>
      <c r="AF12" s="6">
        <f>+'Product 9'!AG33</f>
        <v>0</v>
      </c>
      <c r="AG12" s="6">
        <f>+'Product 9'!AH33</f>
        <v>0</v>
      </c>
      <c r="AH12" s="6">
        <f>+'Product 9'!AI33</f>
        <v>0</v>
      </c>
      <c r="AI12" s="6">
        <f>+'Product 9'!AJ33</f>
        <v>0</v>
      </c>
      <c r="AJ12" s="6">
        <f>+'Product 9'!AK33</f>
        <v>0</v>
      </c>
      <c r="AK12" s="6">
        <f>+'Product 9'!AL33</f>
        <v>0</v>
      </c>
      <c r="AL12" s="6">
        <f>+'Product 9'!AM33</f>
        <v>0</v>
      </c>
      <c r="AM12" s="6">
        <f>+'Product 9'!AN33</f>
        <v>0</v>
      </c>
      <c r="AN12" s="6">
        <f>+'Product 9'!AO33</f>
        <v>0</v>
      </c>
      <c r="AO12" s="6">
        <f>+'Product 9'!AP33</f>
        <v>0</v>
      </c>
      <c r="AP12" s="6">
        <f>+'Product 9'!AQ33</f>
        <v>0</v>
      </c>
      <c r="AQ12" s="6">
        <f>+'Product 9'!AR33</f>
        <v>0</v>
      </c>
      <c r="AR12" s="6">
        <f>+'Product 9'!AS33</f>
        <v>0</v>
      </c>
      <c r="AS12" s="6">
        <f>+'Product 9'!AT33</f>
        <v>0</v>
      </c>
      <c r="AT12" s="6">
        <f>+'Product 9'!AU33</f>
        <v>0</v>
      </c>
      <c r="AU12" s="6">
        <f>+'Product 9'!AV33</f>
        <v>0</v>
      </c>
      <c r="AV12" s="6">
        <f>+'Product 9'!AW33</f>
        <v>0</v>
      </c>
      <c r="AW12" s="6">
        <f>+'Product 9'!AX33</f>
        <v>0</v>
      </c>
      <c r="AX12" s="6">
        <f>+'Product 9'!AY33</f>
        <v>0</v>
      </c>
      <c r="AY12" s="6">
        <f>+'Product 9'!AZ33</f>
        <v>0</v>
      </c>
      <c r="AZ12" s="6">
        <f>+'Product 9'!BA33</f>
        <v>0</v>
      </c>
      <c r="BA12" s="6">
        <f>+'Product 9'!BB33</f>
        <v>0</v>
      </c>
      <c r="BB12" s="6">
        <f>+'Product 9'!BC33</f>
        <v>0</v>
      </c>
    </row>
    <row r="13" spans="1:54" x14ac:dyDescent="0.25">
      <c r="A13">
        <f>+Voraussetzung!B16</f>
        <v>0</v>
      </c>
      <c r="C13" s="6">
        <f>+'Product 10'!D33</f>
        <v>0</v>
      </c>
      <c r="D13" s="6">
        <f>+'Product 10'!E33</f>
        <v>0</v>
      </c>
      <c r="E13" s="6">
        <f>+'Product 10'!F33</f>
        <v>0</v>
      </c>
      <c r="F13" s="6">
        <f>+'Product 10'!G33</f>
        <v>0</v>
      </c>
      <c r="G13" s="6">
        <f>+'Product 10'!H33</f>
        <v>0</v>
      </c>
      <c r="H13" s="6">
        <f>+'Product 10'!I33</f>
        <v>0</v>
      </c>
      <c r="I13" s="6">
        <f>+'Product 10'!J33</f>
        <v>0</v>
      </c>
      <c r="J13" s="6">
        <f>+'Product 10'!K33</f>
        <v>0</v>
      </c>
      <c r="K13" s="6">
        <f>+'Product 10'!L33</f>
        <v>0</v>
      </c>
      <c r="L13" s="6">
        <f>+'Product 10'!M33</f>
        <v>0</v>
      </c>
      <c r="M13" s="6">
        <f>+'Product 10'!N33</f>
        <v>0</v>
      </c>
      <c r="N13" s="6">
        <f>+'Product 10'!O33</f>
        <v>0</v>
      </c>
      <c r="O13" s="6">
        <f>+'Product 10'!P33</f>
        <v>0</v>
      </c>
      <c r="P13" s="6">
        <f>+'Product 10'!Q33</f>
        <v>0</v>
      </c>
      <c r="Q13" s="6">
        <f>+'Product 10'!R33</f>
        <v>0</v>
      </c>
      <c r="R13" s="6">
        <f>+'Product 10'!S33</f>
        <v>0</v>
      </c>
      <c r="S13" s="6">
        <f>+'Product 10'!T33</f>
        <v>0</v>
      </c>
      <c r="T13" s="6">
        <f>+'Product 10'!U33</f>
        <v>0</v>
      </c>
      <c r="U13" s="6">
        <f>+'Product 10'!V33</f>
        <v>0</v>
      </c>
      <c r="V13" s="6">
        <f>+'Product 10'!W33</f>
        <v>0</v>
      </c>
      <c r="W13" s="6">
        <f>+'Product 10'!X33</f>
        <v>0</v>
      </c>
      <c r="X13" s="6">
        <f>+'Product 10'!Y33</f>
        <v>0</v>
      </c>
      <c r="Y13" s="6">
        <f>+'Product 10'!Z33</f>
        <v>0</v>
      </c>
      <c r="Z13" s="6">
        <f>+'Product 10'!AA33</f>
        <v>0</v>
      </c>
      <c r="AA13" s="6">
        <f>+'Product 10'!AB33</f>
        <v>0</v>
      </c>
      <c r="AB13" s="6">
        <f>+'Product 10'!AC33</f>
        <v>0</v>
      </c>
      <c r="AC13" s="6">
        <f>+'Product 10'!AD33</f>
        <v>0</v>
      </c>
      <c r="AD13" s="6">
        <f>+'Product 10'!AE33</f>
        <v>0</v>
      </c>
      <c r="AE13" s="6">
        <f>+'Product 10'!AF33</f>
        <v>0</v>
      </c>
      <c r="AF13" s="6">
        <f>+'Product 10'!AG33</f>
        <v>0</v>
      </c>
      <c r="AG13" s="6">
        <f>+'Product 10'!AH33</f>
        <v>0</v>
      </c>
      <c r="AH13" s="6">
        <f>+'Product 10'!AI33</f>
        <v>0</v>
      </c>
      <c r="AI13" s="6">
        <f>+'Product 10'!AJ33</f>
        <v>0</v>
      </c>
      <c r="AJ13" s="6">
        <f>+'Product 10'!AK33</f>
        <v>0</v>
      </c>
      <c r="AK13" s="6">
        <f>+'Product 10'!AL33</f>
        <v>0</v>
      </c>
      <c r="AL13" s="6">
        <f>+'Product 10'!AM33</f>
        <v>0</v>
      </c>
      <c r="AM13" s="6">
        <f>+'Product 10'!AN33</f>
        <v>0</v>
      </c>
      <c r="AN13" s="6">
        <f>+'Product 10'!AO33</f>
        <v>0</v>
      </c>
      <c r="AO13" s="6">
        <f>+'Product 10'!AP33</f>
        <v>0</v>
      </c>
      <c r="AP13" s="6">
        <f>+'Product 10'!AQ33</f>
        <v>0</v>
      </c>
      <c r="AQ13" s="6">
        <f>+'Product 10'!AR33</f>
        <v>0</v>
      </c>
      <c r="AR13" s="6">
        <f>+'Product 10'!AS33</f>
        <v>0</v>
      </c>
      <c r="AS13" s="6">
        <f>+'Product 10'!AT33</f>
        <v>0</v>
      </c>
      <c r="AT13" s="6">
        <f>+'Product 10'!AU33</f>
        <v>0</v>
      </c>
      <c r="AU13" s="6">
        <f>+'Product 10'!AV33</f>
        <v>0</v>
      </c>
      <c r="AV13" s="6">
        <f>+'Product 10'!AW33</f>
        <v>0</v>
      </c>
      <c r="AW13" s="6">
        <f>+'Product 10'!AX33</f>
        <v>0</v>
      </c>
      <c r="AX13" s="6">
        <f>+'Product 10'!AY33</f>
        <v>0</v>
      </c>
      <c r="AY13" s="6">
        <f>+'Product 10'!AZ33</f>
        <v>0</v>
      </c>
      <c r="AZ13" s="6">
        <f>+'Product 10'!BA33</f>
        <v>0</v>
      </c>
      <c r="BA13" s="6">
        <f>+'Product 10'!BB33</f>
        <v>0</v>
      </c>
      <c r="BB13" s="6">
        <f>+'Product 10'!BC33</f>
        <v>0</v>
      </c>
    </row>
    <row r="14" spans="1:54" x14ac:dyDescent="0.25">
      <c r="A14">
        <f>+Voraussetzung!B17</f>
        <v>0</v>
      </c>
      <c r="C14" s="6">
        <f>+'Product 11'!D33</f>
        <v>0</v>
      </c>
      <c r="D14" s="6">
        <f>+'Product 11'!E33</f>
        <v>0</v>
      </c>
      <c r="E14" s="6">
        <f>+'Product 11'!F33</f>
        <v>0</v>
      </c>
      <c r="F14" s="6">
        <f>+'Product 11'!G33</f>
        <v>0</v>
      </c>
      <c r="G14" s="6">
        <f>+'Product 11'!H33</f>
        <v>0</v>
      </c>
      <c r="H14" s="6">
        <f>+'Product 11'!I33</f>
        <v>0</v>
      </c>
      <c r="I14" s="6">
        <f>+'Product 11'!J33</f>
        <v>0</v>
      </c>
      <c r="J14" s="6">
        <f>+'Product 11'!K33</f>
        <v>0</v>
      </c>
      <c r="K14" s="6">
        <f>+'Product 11'!L33</f>
        <v>0</v>
      </c>
      <c r="L14" s="6">
        <f>+'Product 11'!M33</f>
        <v>0</v>
      </c>
      <c r="M14" s="6">
        <f>+'Product 11'!N33</f>
        <v>0</v>
      </c>
      <c r="N14" s="6">
        <f>+'Product 11'!O33</f>
        <v>0</v>
      </c>
      <c r="O14" s="6">
        <f>+'Product 11'!P33</f>
        <v>0</v>
      </c>
      <c r="P14" s="6">
        <f>+'Product 11'!Q33</f>
        <v>0</v>
      </c>
      <c r="Q14" s="6">
        <f>+'Product 11'!R33</f>
        <v>0</v>
      </c>
      <c r="R14" s="6">
        <f>+'Product 11'!S33</f>
        <v>0</v>
      </c>
      <c r="S14" s="6">
        <f>+'Product 11'!T33</f>
        <v>0</v>
      </c>
      <c r="T14" s="6">
        <f>+'Product 11'!U33</f>
        <v>0</v>
      </c>
      <c r="U14" s="6">
        <f>+'Product 11'!V33</f>
        <v>0</v>
      </c>
      <c r="V14" s="6">
        <f>+'Product 11'!W33</f>
        <v>0</v>
      </c>
      <c r="W14" s="6">
        <f>+'Product 11'!X33</f>
        <v>0</v>
      </c>
      <c r="X14" s="6">
        <f>+'Product 11'!Y33</f>
        <v>0</v>
      </c>
      <c r="Y14" s="6">
        <f>+'Product 11'!Z33</f>
        <v>0</v>
      </c>
      <c r="Z14" s="6">
        <f>+'Product 11'!AA33</f>
        <v>0</v>
      </c>
      <c r="AA14" s="6">
        <f>+'Product 11'!AB33</f>
        <v>0</v>
      </c>
      <c r="AB14" s="6">
        <f>+'Product 11'!AC33</f>
        <v>0</v>
      </c>
      <c r="AC14" s="6">
        <f>+'Product 11'!AD33</f>
        <v>0</v>
      </c>
      <c r="AD14" s="6">
        <f>+'Product 11'!AE33</f>
        <v>0</v>
      </c>
      <c r="AE14" s="6">
        <f>+'Product 11'!AF33</f>
        <v>0</v>
      </c>
      <c r="AF14" s="6">
        <f>+'Product 11'!AG33</f>
        <v>0</v>
      </c>
      <c r="AG14" s="6">
        <f>+'Product 11'!AH33</f>
        <v>0</v>
      </c>
      <c r="AH14" s="6">
        <f>+'Product 11'!AI33</f>
        <v>0</v>
      </c>
      <c r="AI14" s="6">
        <f>+'Product 11'!AJ33</f>
        <v>0</v>
      </c>
      <c r="AJ14" s="6">
        <f>+'Product 11'!AK33</f>
        <v>0</v>
      </c>
      <c r="AK14" s="6">
        <f>+'Product 11'!AL33</f>
        <v>0</v>
      </c>
      <c r="AL14" s="6">
        <f>+'Product 11'!AM33</f>
        <v>0</v>
      </c>
      <c r="AM14" s="6">
        <f>+'Product 11'!AN33</f>
        <v>0</v>
      </c>
      <c r="AN14" s="6">
        <f>+'Product 11'!AO33</f>
        <v>0</v>
      </c>
      <c r="AO14" s="6">
        <f>+'Product 11'!AP33</f>
        <v>0</v>
      </c>
      <c r="AP14" s="6">
        <f>+'Product 11'!AQ33</f>
        <v>0</v>
      </c>
      <c r="AQ14" s="6">
        <f>+'Product 11'!AR33</f>
        <v>0</v>
      </c>
      <c r="AR14" s="6">
        <f>+'Product 11'!AS33</f>
        <v>0</v>
      </c>
      <c r="AS14" s="6">
        <f>+'Product 11'!AT33</f>
        <v>0</v>
      </c>
      <c r="AT14" s="6">
        <f>+'Product 11'!AU33</f>
        <v>0</v>
      </c>
      <c r="AU14" s="6">
        <f>+'Product 11'!AV33</f>
        <v>0</v>
      </c>
      <c r="AV14" s="6">
        <f>+'Product 11'!AW33</f>
        <v>0</v>
      </c>
      <c r="AW14" s="6">
        <f>+'Product 11'!AX33</f>
        <v>0</v>
      </c>
      <c r="AX14" s="6">
        <f>+'Product 11'!AY33</f>
        <v>0</v>
      </c>
      <c r="AY14" s="6">
        <f>+'Product 11'!AZ33</f>
        <v>0</v>
      </c>
      <c r="AZ14" s="6">
        <f>+'Product 11'!BA33</f>
        <v>0</v>
      </c>
      <c r="BA14" s="6">
        <f>+'Product 11'!BB33</f>
        <v>0</v>
      </c>
      <c r="BB14" s="6">
        <f>+'Product 11'!BC33</f>
        <v>0</v>
      </c>
    </row>
    <row r="15" spans="1:54" x14ac:dyDescent="0.25">
      <c r="A15">
        <f>+Voraussetzung!B18</f>
        <v>0</v>
      </c>
      <c r="C15" s="6">
        <f>+'Product 12'!D33</f>
        <v>0</v>
      </c>
      <c r="D15" s="6">
        <f>+'Product 12'!E33</f>
        <v>0</v>
      </c>
      <c r="E15" s="6">
        <f>+'Product 12'!F33</f>
        <v>0</v>
      </c>
      <c r="F15" s="6">
        <f>+'Product 12'!G33</f>
        <v>0</v>
      </c>
      <c r="G15" s="6">
        <f>+'Product 12'!H33</f>
        <v>0</v>
      </c>
      <c r="H15" s="6">
        <f>+'Product 12'!I33</f>
        <v>0</v>
      </c>
      <c r="I15" s="6">
        <f>+'Product 12'!J33</f>
        <v>0</v>
      </c>
      <c r="J15" s="6">
        <f>+'Product 12'!K33</f>
        <v>0</v>
      </c>
      <c r="K15" s="6">
        <f>+'Product 12'!L33</f>
        <v>0</v>
      </c>
      <c r="L15" s="6">
        <f>+'Product 12'!M33</f>
        <v>0</v>
      </c>
      <c r="M15" s="6">
        <f>+'Product 12'!N33</f>
        <v>0</v>
      </c>
      <c r="N15" s="6">
        <f>+'Product 12'!O33</f>
        <v>0</v>
      </c>
      <c r="O15" s="6">
        <f>+'Product 12'!P33</f>
        <v>0</v>
      </c>
      <c r="P15" s="6">
        <f>+'Product 12'!Q33</f>
        <v>0</v>
      </c>
      <c r="Q15" s="6">
        <f>+'Product 12'!R33</f>
        <v>0</v>
      </c>
      <c r="R15" s="6">
        <f>+'Product 12'!S33</f>
        <v>0</v>
      </c>
      <c r="S15" s="6">
        <f>+'Product 12'!T33</f>
        <v>0</v>
      </c>
      <c r="T15" s="6">
        <f>+'Product 12'!U33</f>
        <v>0</v>
      </c>
      <c r="U15" s="6">
        <f>+'Product 12'!V33</f>
        <v>0</v>
      </c>
      <c r="V15" s="6">
        <f>+'Product 12'!W33</f>
        <v>0</v>
      </c>
      <c r="W15" s="6">
        <f>+'Product 12'!X33</f>
        <v>0</v>
      </c>
      <c r="X15" s="6">
        <f>+'Product 12'!Y33</f>
        <v>0</v>
      </c>
      <c r="Y15" s="6">
        <f>+'Product 12'!Z33</f>
        <v>0</v>
      </c>
      <c r="Z15" s="6">
        <f>+'Product 12'!AA33</f>
        <v>0</v>
      </c>
      <c r="AA15" s="6">
        <f>+'Product 12'!AB33</f>
        <v>0</v>
      </c>
      <c r="AB15" s="6">
        <f>+'Product 12'!AC33</f>
        <v>0</v>
      </c>
      <c r="AC15" s="6">
        <f>+'Product 12'!AD33</f>
        <v>0</v>
      </c>
      <c r="AD15" s="6">
        <f>+'Product 12'!AE33</f>
        <v>0</v>
      </c>
      <c r="AE15" s="6">
        <f>+'Product 12'!AF33</f>
        <v>0</v>
      </c>
      <c r="AF15" s="6">
        <f>+'Product 12'!AG33</f>
        <v>0</v>
      </c>
      <c r="AG15" s="6">
        <f>+'Product 12'!AH33</f>
        <v>0</v>
      </c>
      <c r="AH15" s="6">
        <f>+'Product 12'!AI33</f>
        <v>0</v>
      </c>
      <c r="AI15" s="6">
        <f>+'Product 12'!AJ33</f>
        <v>0</v>
      </c>
      <c r="AJ15" s="6">
        <f>+'Product 12'!AK33</f>
        <v>0</v>
      </c>
      <c r="AK15" s="6">
        <f>+'Product 12'!AL33</f>
        <v>0</v>
      </c>
      <c r="AL15" s="6">
        <f>+'Product 12'!AM33</f>
        <v>0</v>
      </c>
      <c r="AM15" s="6">
        <f>+'Product 12'!AN33</f>
        <v>0</v>
      </c>
      <c r="AN15" s="6">
        <f>+'Product 12'!AO33</f>
        <v>0</v>
      </c>
      <c r="AO15" s="6">
        <f>+'Product 12'!AP33</f>
        <v>0</v>
      </c>
      <c r="AP15" s="6">
        <f>+'Product 12'!AQ33</f>
        <v>0</v>
      </c>
      <c r="AQ15" s="6">
        <f>+'Product 12'!AR33</f>
        <v>0</v>
      </c>
      <c r="AR15" s="6">
        <f>+'Product 12'!AS33</f>
        <v>0</v>
      </c>
      <c r="AS15" s="6">
        <f>+'Product 12'!AT33</f>
        <v>0</v>
      </c>
      <c r="AT15" s="6">
        <f>+'Product 12'!AU33</f>
        <v>0</v>
      </c>
      <c r="AU15" s="6">
        <f>+'Product 12'!AV33</f>
        <v>0</v>
      </c>
      <c r="AV15" s="6">
        <f>+'Product 12'!AW33</f>
        <v>0</v>
      </c>
      <c r="AW15" s="6">
        <f>+'Product 12'!AX33</f>
        <v>0</v>
      </c>
      <c r="AX15" s="6">
        <f>+'Product 12'!AY33</f>
        <v>0</v>
      </c>
      <c r="AY15" s="6">
        <f>+'Product 12'!AZ33</f>
        <v>0</v>
      </c>
      <c r="AZ15" s="6">
        <f>+'Product 12'!BA33</f>
        <v>0</v>
      </c>
      <c r="BA15" s="6">
        <f>+'Product 12'!BB33</f>
        <v>0</v>
      </c>
      <c r="BB15" s="6">
        <f>+'Product 12'!BC33</f>
        <v>0</v>
      </c>
    </row>
    <row r="16" spans="1:54" x14ac:dyDescent="0.25">
      <c r="A16">
        <f>+Voraussetzung!B19</f>
        <v>0</v>
      </c>
      <c r="C16" s="6">
        <f>+'Product 13'!D33</f>
        <v>0</v>
      </c>
      <c r="D16" s="6">
        <f>+'Product 13'!E33</f>
        <v>0</v>
      </c>
      <c r="E16" s="6">
        <f>+'Product 13'!F33</f>
        <v>0</v>
      </c>
      <c r="F16" s="6">
        <f>+'Product 13'!G33</f>
        <v>0</v>
      </c>
      <c r="G16" s="6">
        <f>+'Product 13'!H33</f>
        <v>0</v>
      </c>
      <c r="H16" s="6">
        <f>+'Product 13'!I33</f>
        <v>0</v>
      </c>
      <c r="I16" s="6">
        <f>+'Product 13'!J33</f>
        <v>0</v>
      </c>
      <c r="J16" s="6">
        <f>+'Product 13'!K33</f>
        <v>0</v>
      </c>
      <c r="K16" s="6">
        <f>+'Product 13'!L33</f>
        <v>0</v>
      </c>
      <c r="L16" s="6">
        <f>+'Product 13'!M33</f>
        <v>0</v>
      </c>
      <c r="M16" s="6">
        <f>+'Product 13'!N33</f>
        <v>0</v>
      </c>
      <c r="N16" s="6">
        <f>+'Product 13'!O33</f>
        <v>0</v>
      </c>
      <c r="O16" s="6">
        <f>+'Product 13'!P33</f>
        <v>0</v>
      </c>
      <c r="P16" s="6">
        <f>+'Product 13'!Q33</f>
        <v>0</v>
      </c>
      <c r="Q16" s="6">
        <f>+'Product 13'!R33</f>
        <v>0</v>
      </c>
      <c r="R16" s="6">
        <f>+'Product 13'!S33</f>
        <v>0</v>
      </c>
      <c r="S16" s="6">
        <f>+'Product 13'!T33</f>
        <v>0</v>
      </c>
      <c r="T16" s="6">
        <f>+'Product 13'!U33</f>
        <v>0</v>
      </c>
      <c r="U16" s="6">
        <f>+'Product 13'!V33</f>
        <v>0</v>
      </c>
      <c r="V16" s="6">
        <f>+'Product 13'!W33</f>
        <v>0</v>
      </c>
      <c r="W16" s="6">
        <f>+'Product 13'!X33</f>
        <v>0</v>
      </c>
      <c r="X16" s="6">
        <f>+'Product 13'!Y33</f>
        <v>0</v>
      </c>
      <c r="Y16" s="6">
        <f>+'Product 13'!Z33</f>
        <v>0</v>
      </c>
      <c r="Z16" s="6">
        <f>+'Product 13'!AA33</f>
        <v>0</v>
      </c>
      <c r="AA16" s="6">
        <f>+'Product 13'!AB33</f>
        <v>0</v>
      </c>
      <c r="AB16" s="6">
        <f>+'Product 13'!AC33</f>
        <v>0</v>
      </c>
      <c r="AC16" s="6">
        <f>+'Product 13'!AD33</f>
        <v>0</v>
      </c>
      <c r="AD16" s="6">
        <f>+'Product 13'!AE33</f>
        <v>0</v>
      </c>
      <c r="AE16" s="6">
        <f>+'Product 13'!AF33</f>
        <v>0</v>
      </c>
      <c r="AF16" s="6">
        <f>+'Product 13'!AG33</f>
        <v>0</v>
      </c>
      <c r="AG16" s="6">
        <f>+'Product 13'!AH33</f>
        <v>0</v>
      </c>
      <c r="AH16" s="6">
        <f>+'Product 13'!AI33</f>
        <v>0</v>
      </c>
      <c r="AI16" s="6">
        <f>+'Product 13'!AJ33</f>
        <v>0</v>
      </c>
      <c r="AJ16" s="6">
        <f>+'Product 13'!AK33</f>
        <v>0</v>
      </c>
      <c r="AK16" s="6">
        <f>+'Product 13'!AL33</f>
        <v>0</v>
      </c>
      <c r="AL16" s="6">
        <f>+'Product 13'!AM33</f>
        <v>0</v>
      </c>
      <c r="AM16" s="6">
        <f>+'Product 13'!AN33</f>
        <v>0</v>
      </c>
      <c r="AN16" s="6">
        <f>+'Product 13'!AO33</f>
        <v>0</v>
      </c>
      <c r="AO16" s="6">
        <f>+'Product 13'!AP33</f>
        <v>0</v>
      </c>
      <c r="AP16" s="6">
        <f>+'Product 13'!AQ33</f>
        <v>0</v>
      </c>
      <c r="AQ16" s="6">
        <f>+'Product 13'!AR33</f>
        <v>0</v>
      </c>
      <c r="AR16" s="6">
        <f>+'Product 13'!AS33</f>
        <v>0</v>
      </c>
      <c r="AS16" s="6">
        <f>+'Product 13'!AT33</f>
        <v>0</v>
      </c>
      <c r="AT16" s="6">
        <f>+'Product 13'!AU33</f>
        <v>0</v>
      </c>
      <c r="AU16" s="6">
        <f>+'Product 13'!AV33</f>
        <v>0</v>
      </c>
      <c r="AV16" s="6">
        <f>+'Product 13'!AW33</f>
        <v>0</v>
      </c>
      <c r="AW16" s="6">
        <f>+'Product 13'!AX33</f>
        <v>0</v>
      </c>
      <c r="AX16" s="6">
        <f>+'Product 13'!AY33</f>
        <v>0</v>
      </c>
      <c r="AY16" s="6">
        <f>+'Product 13'!AZ33</f>
        <v>0</v>
      </c>
      <c r="AZ16" s="6">
        <f>+'Product 13'!BA33</f>
        <v>0</v>
      </c>
      <c r="BA16" s="6">
        <f>+'Product 13'!BB33</f>
        <v>0</v>
      </c>
      <c r="BB16" s="6">
        <f>+'Product 13'!BC33</f>
        <v>0</v>
      </c>
    </row>
    <row r="17" spans="1:54" x14ac:dyDescent="0.25">
      <c r="A17">
        <f>+Voraussetzung!B20</f>
        <v>0</v>
      </c>
      <c r="C17" s="6">
        <f>+'Product 14'!D33</f>
        <v>0</v>
      </c>
      <c r="D17" s="6">
        <f>+'Product 14'!E33</f>
        <v>0</v>
      </c>
      <c r="E17" s="6">
        <f>+'Product 14'!F33</f>
        <v>0</v>
      </c>
      <c r="F17" s="6">
        <f>+'Product 14'!G33</f>
        <v>0</v>
      </c>
      <c r="G17" s="6">
        <f>+'Product 14'!H33</f>
        <v>0</v>
      </c>
      <c r="H17" s="6">
        <f>+'Product 14'!I33</f>
        <v>0</v>
      </c>
      <c r="I17" s="6">
        <f>+'Product 14'!J33</f>
        <v>0</v>
      </c>
      <c r="J17" s="6">
        <f>+'Product 14'!K33</f>
        <v>0</v>
      </c>
      <c r="K17" s="6">
        <f>+'Product 14'!L33</f>
        <v>0</v>
      </c>
      <c r="L17" s="6">
        <f>+'Product 14'!M33</f>
        <v>0</v>
      </c>
      <c r="M17" s="6">
        <f>+'Product 14'!N33</f>
        <v>0</v>
      </c>
      <c r="N17" s="6">
        <f>+'Product 14'!O33</f>
        <v>0</v>
      </c>
      <c r="O17" s="6">
        <f>+'Product 14'!P33</f>
        <v>0</v>
      </c>
      <c r="P17" s="6">
        <f>+'Product 14'!Q33</f>
        <v>0</v>
      </c>
      <c r="Q17" s="6">
        <f>+'Product 14'!R33</f>
        <v>0</v>
      </c>
      <c r="R17" s="6">
        <f>+'Product 14'!S33</f>
        <v>0</v>
      </c>
      <c r="S17" s="6">
        <f>+'Product 14'!T33</f>
        <v>0</v>
      </c>
      <c r="T17" s="6">
        <f>+'Product 14'!U33</f>
        <v>0</v>
      </c>
      <c r="U17" s="6">
        <f>+'Product 14'!V33</f>
        <v>0</v>
      </c>
      <c r="V17" s="6">
        <f>+'Product 14'!W33</f>
        <v>0</v>
      </c>
      <c r="W17" s="6">
        <f>+'Product 14'!X33</f>
        <v>0</v>
      </c>
      <c r="X17" s="6">
        <f>+'Product 14'!Y33</f>
        <v>0</v>
      </c>
      <c r="Y17" s="6">
        <f>+'Product 14'!Z33</f>
        <v>0</v>
      </c>
      <c r="Z17" s="6">
        <f>+'Product 14'!AA33</f>
        <v>0</v>
      </c>
      <c r="AA17" s="6">
        <f>+'Product 14'!AB33</f>
        <v>0</v>
      </c>
      <c r="AB17" s="6">
        <f>+'Product 14'!AC33</f>
        <v>0</v>
      </c>
      <c r="AC17" s="6">
        <f>+'Product 14'!AD33</f>
        <v>0</v>
      </c>
      <c r="AD17" s="6">
        <f>+'Product 14'!AE33</f>
        <v>0</v>
      </c>
      <c r="AE17" s="6">
        <f>+'Product 14'!AF33</f>
        <v>0</v>
      </c>
      <c r="AF17" s="6">
        <f>+'Product 14'!AG33</f>
        <v>0</v>
      </c>
      <c r="AG17" s="6">
        <f>+'Product 14'!AH33</f>
        <v>0</v>
      </c>
      <c r="AH17" s="6">
        <f>+'Product 14'!AI33</f>
        <v>0</v>
      </c>
      <c r="AI17" s="6">
        <f>+'Product 14'!AJ33</f>
        <v>0</v>
      </c>
      <c r="AJ17" s="6">
        <f>+'Product 14'!AK33</f>
        <v>0</v>
      </c>
      <c r="AK17" s="6">
        <f>+'Product 14'!AL33</f>
        <v>0</v>
      </c>
      <c r="AL17" s="6">
        <f>+'Product 14'!AM33</f>
        <v>0</v>
      </c>
      <c r="AM17" s="6">
        <f>+'Product 14'!AN33</f>
        <v>0</v>
      </c>
      <c r="AN17" s="6">
        <f>+'Product 14'!AO33</f>
        <v>0</v>
      </c>
      <c r="AO17" s="6">
        <f>+'Product 14'!AP33</f>
        <v>0</v>
      </c>
      <c r="AP17" s="6">
        <f>+'Product 14'!AQ33</f>
        <v>0</v>
      </c>
      <c r="AQ17" s="6">
        <f>+'Product 14'!AR33</f>
        <v>0</v>
      </c>
      <c r="AR17" s="6">
        <f>+'Product 14'!AS33</f>
        <v>0</v>
      </c>
      <c r="AS17" s="6">
        <f>+'Product 14'!AT33</f>
        <v>0</v>
      </c>
      <c r="AT17" s="6">
        <f>+'Product 14'!AU33</f>
        <v>0</v>
      </c>
      <c r="AU17" s="6">
        <f>+'Product 14'!AV33</f>
        <v>0</v>
      </c>
      <c r="AV17" s="6">
        <f>+'Product 14'!AW33</f>
        <v>0</v>
      </c>
      <c r="AW17" s="6">
        <f>+'Product 14'!AX33</f>
        <v>0</v>
      </c>
      <c r="AX17" s="6">
        <f>+'Product 14'!AY33</f>
        <v>0</v>
      </c>
      <c r="AY17" s="6">
        <f>+'Product 14'!AZ33</f>
        <v>0</v>
      </c>
      <c r="AZ17" s="6">
        <f>+'Product 14'!BA33</f>
        <v>0</v>
      </c>
      <c r="BA17" s="6">
        <f>+'Product 14'!BB33</f>
        <v>0</v>
      </c>
      <c r="BB17" s="6">
        <f>+'Product 14'!BC33</f>
        <v>0</v>
      </c>
    </row>
    <row r="18" spans="1:54" x14ac:dyDescent="0.25">
      <c r="A18">
        <f>+Voraussetzung!B21</f>
        <v>0</v>
      </c>
      <c r="C18" s="6">
        <f>+'Product 15'!D33</f>
        <v>0</v>
      </c>
      <c r="D18" s="6">
        <f>+'Product 15'!E33</f>
        <v>0</v>
      </c>
      <c r="E18" s="6">
        <f>+'Product 15'!F33</f>
        <v>0</v>
      </c>
      <c r="F18" s="6">
        <f>+'Product 15'!G33</f>
        <v>0</v>
      </c>
      <c r="G18" s="6">
        <f>+'Product 15'!H33</f>
        <v>0</v>
      </c>
      <c r="H18" s="6">
        <f>+'Product 15'!I33</f>
        <v>0</v>
      </c>
      <c r="I18" s="6">
        <f>+'Product 15'!J33</f>
        <v>0</v>
      </c>
      <c r="J18" s="6">
        <f>+'Product 15'!K33</f>
        <v>0</v>
      </c>
      <c r="K18" s="6">
        <f>+'Product 15'!L33</f>
        <v>0</v>
      </c>
      <c r="L18" s="6">
        <f>+'Product 15'!M33</f>
        <v>0</v>
      </c>
      <c r="M18" s="6">
        <f>+'Product 15'!N33</f>
        <v>0</v>
      </c>
      <c r="N18" s="6">
        <f>+'Product 15'!O33</f>
        <v>0</v>
      </c>
      <c r="O18" s="6">
        <f>+'Product 15'!P33</f>
        <v>0</v>
      </c>
      <c r="P18" s="6">
        <f>+'Product 15'!Q33</f>
        <v>0</v>
      </c>
      <c r="Q18" s="6">
        <f>+'Product 15'!R33</f>
        <v>0</v>
      </c>
      <c r="R18" s="6">
        <f>+'Product 15'!S33</f>
        <v>0</v>
      </c>
      <c r="S18" s="6">
        <f>+'Product 15'!T33</f>
        <v>0</v>
      </c>
      <c r="T18" s="6">
        <f>+'Product 15'!U33</f>
        <v>0</v>
      </c>
      <c r="U18" s="6">
        <f>+'Product 15'!V33</f>
        <v>0</v>
      </c>
      <c r="V18" s="6">
        <f>+'Product 15'!W33</f>
        <v>0</v>
      </c>
      <c r="W18" s="6">
        <f>+'Product 15'!X33</f>
        <v>0</v>
      </c>
      <c r="X18" s="6">
        <f>+'Product 15'!Y33</f>
        <v>0</v>
      </c>
      <c r="Y18" s="6">
        <f>+'Product 15'!Z33</f>
        <v>0</v>
      </c>
      <c r="Z18" s="6">
        <f>+'Product 15'!AA33</f>
        <v>0</v>
      </c>
      <c r="AA18" s="6">
        <f>+'Product 15'!AB33</f>
        <v>0</v>
      </c>
      <c r="AB18" s="6">
        <f>+'Product 15'!AC33</f>
        <v>0</v>
      </c>
      <c r="AC18" s="6">
        <f>+'Product 15'!AD33</f>
        <v>0</v>
      </c>
      <c r="AD18" s="6">
        <f>+'Product 15'!AE33</f>
        <v>0</v>
      </c>
      <c r="AE18" s="6">
        <f>+'Product 15'!AF33</f>
        <v>0</v>
      </c>
      <c r="AF18" s="6">
        <f>+'Product 15'!AG33</f>
        <v>0</v>
      </c>
      <c r="AG18" s="6">
        <f>+'Product 15'!AH33</f>
        <v>0</v>
      </c>
      <c r="AH18" s="6">
        <f>+'Product 15'!AI33</f>
        <v>0</v>
      </c>
      <c r="AI18" s="6">
        <f>+'Product 15'!AJ33</f>
        <v>0</v>
      </c>
      <c r="AJ18" s="6">
        <f>+'Product 15'!AK33</f>
        <v>0</v>
      </c>
      <c r="AK18" s="6">
        <f>+'Product 15'!AL33</f>
        <v>0</v>
      </c>
      <c r="AL18" s="6">
        <f>+'Product 15'!AM33</f>
        <v>0</v>
      </c>
      <c r="AM18" s="6">
        <f>+'Product 15'!AN33</f>
        <v>0</v>
      </c>
      <c r="AN18" s="6">
        <f>+'Product 15'!AO33</f>
        <v>0</v>
      </c>
      <c r="AO18" s="6">
        <f>+'Product 15'!AP33</f>
        <v>0</v>
      </c>
      <c r="AP18" s="6">
        <f>+'Product 15'!AQ33</f>
        <v>0</v>
      </c>
      <c r="AQ18" s="6">
        <f>+'Product 15'!AR33</f>
        <v>0</v>
      </c>
      <c r="AR18" s="6">
        <f>+'Product 15'!AS33</f>
        <v>0</v>
      </c>
      <c r="AS18" s="6">
        <f>+'Product 15'!AT33</f>
        <v>0</v>
      </c>
      <c r="AT18" s="6">
        <f>+'Product 15'!AU33</f>
        <v>0</v>
      </c>
      <c r="AU18" s="6">
        <f>+'Product 15'!AV33</f>
        <v>0</v>
      </c>
      <c r="AV18" s="6">
        <f>+'Product 15'!AW33</f>
        <v>0</v>
      </c>
      <c r="AW18" s="6">
        <f>+'Product 15'!AX33</f>
        <v>0</v>
      </c>
      <c r="AX18" s="6">
        <f>+'Product 15'!AY33</f>
        <v>0</v>
      </c>
      <c r="AY18" s="6">
        <f>+'Product 15'!AZ33</f>
        <v>0</v>
      </c>
      <c r="AZ18" s="6">
        <f>+'Product 15'!BA33</f>
        <v>0</v>
      </c>
      <c r="BA18" s="6">
        <f>+'Product 15'!BB33</f>
        <v>0</v>
      </c>
      <c r="BB18" s="6">
        <f>+'Product 15'!BC33</f>
        <v>0</v>
      </c>
    </row>
    <row r="19" spans="1:54" x14ac:dyDescent="0.25">
      <c r="A19">
        <f>+Voraussetzung!B22</f>
        <v>0</v>
      </c>
      <c r="C19" s="6">
        <f>+'Product 16'!D33</f>
        <v>0</v>
      </c>
      <c r="D19" s="6">
        <f>+'Product 16'!E33</f>
        <v>0</v>
      </c>
      <c r="E19" s="6">
        <f>+'Product 16'!F33</f>
        <v>0</v>
      </c>
      <c r="F19" s="6">
        <f>+'Product 16'!G33</f>
        <v>0</v>
      </c>
      <c r="G19" s="6">
        <f>+'Product 16'!H33</f>
        <v>0</v>
      </c>
      <c r="H19" s="6">
        <f>+'Product 16'!I33</f>
        <v>0</v>
      </c>
      <c r="I19" s="6">
        <f>+'Product 16'!J33</f>
        <v>0</v>
      </c>
      <c r="J19" s="6">
        <f>+'Product 16'!K33</f>
        <v>0</v>
      </c>
      <c r="K19" s="6">
        <f>+'Product 16'!L33</f>
        <v>0</v>
      </c>
      <c r="L19" s="6">
        <f>+'Product 16'!M33</f>
        <v>0</v>
      </c>
      <c r="M19" s="6">
        <f>+'Product 16'!N33</f>
        <v>0</v>
      </c>
      <c r="N19" s="6">
        <f>+'Product 16'!O33</f>
        <v>0</v>
      </c>
      <c r="O19" s="6">
        <f>+'Product 16'!P33</f>
        <v>0</v>
      </c>
      <c r="P19" s="6">
        <f>+'Product 16'!Q33</f>
        <v>0</v>
      </c>
      <c r="Q19" s="6">
        <f>+'Product 16'!R33</f>
        <v>0</v>
      </c>
      <c r="R19" s="6">
        <f>+'Product 16'!S33</f>
        <v>0</v>
      </c>
      <c r="S19" s="6">
        <f>+'Product 16'!T33</f>
        <v>0</v>
      </c>
      <c r="T19" s="6">
        <f>+'Product 16'!U33</f>
        <v>0</v>
      </c>
      <c r="U19" s="6">
        <f>+'Product 16'!V33</f>
        <v>0</v>
      </c>
      <c r="V19" s="6">
        <f>+'Product 16'!W33</f>
        <v>0</v>
      </c>
      <c r="W19" s="6">
        <f>+'Product 16'!X33</f>
        <v>0</v>
      </c>
      <c r="X19" s="6">
        <f>+'Product 16'!Y33</f>
        <v>0</v>
      </c>
      <c r="Y19" s="6">
        <f>+'Product 16'!Z33</f>
        <v>0</v>
      </c>
      <c r="Z19" s="6">
        <f>+'Product 16'!AA33</f>
        <v>0</v>
      </c>
      <c r="AA19" s="6">
        <f>+'Product 16'!AB33</f>
        <v>0</v>
      </c>
      <c r="AB19" s="6">
        <f>+'Product 16'!AC33</f>
        <v>0</v>
      </c>
      <c r="AC19" s="6">
        <f>+'Product 16'!AD33</f>
        <v>0</v>
      </c>
      <c r="AD19" s="6">
        <f>+'Product 16'!AE33</f>
        <v>0</v>
      </c>
      <c r="AE19" s="6">
        <f>+'Product 16'!AF33</f>
        <v>0</v>
      </c>
      <c r="AF19" s="6">
        <f>+'Product 16'!AG33</f>
        <v>0</v>
      </c>
      <c r="AG19" s="6">
        <f>+'Product 16'!AH33</f>
        <v>0</v>
      </c>
      <c r="AH19" s="6">
        <f>+'Product 16'!AI33</f>
        <v>0</v>
      </c>
      <c r="AI19" s="6">
        <f>+'Product 16'!AJ33</f>
        <v>0</v>
      </c>
      <c r="AJ19" s="6">
        <f>+'Product 16'!AK33</f>
        <v>0</v>
      </c>
      <c r="AK19" s="6">
        <f>+'Product 16'!AL33</f>
        <v>0</v>
      </c>
      <c r="AL19" s="6">
        <f>+'Product 16'!AM33</f>
        <v>0</v>
      </c>
      <c r="AM19" s="6">
        <f>+'Product 16'!AN33</f>
        <v>0</v>
      </c>
      <c r="AN19" s="6">
        <f>+'Product 16'!AO33</f>
        <v>0</v>
      </c>
      <c r="AO19" s="6">
        <f>+'Product 16'!AP33</f>
        <v>0</v>
      </c>
      <c r="AP19" s="6">
        <f>+'Product 16'!AQ33</f>
        <v>0</v>
      </c>
      <c r="AQ19" s="6">
        <f>+'Product 16'!AR33</f>
        <v>0</v>
      </c>
      <c r="AR19" s="6">
        <f>+'Product 16'!AS33</f>
        <v>0</v>
      </c>
      <c r="AS19" s="6">
        <f>+'Product 16'!AT33</f>
        <v>0</v>
      </c>
      <c r="AT19" s="6">
        <f>+'Product 16'!AU33</f>
        <v>0</v>
      </c>
      <c r="AU19" s="6">
        <f>+'Product 16'!AV33</f>
        <v>0</v>
      </c>
      <c r="AV19" s="6">
        <f>+'Product 16'!AW33</f>
        <v>0</v>
      </c>
      <c r="AW19" s="6">
        <f>+'Product 16'!AX33</f>
        <v>0</v>
      </c>
      <c r="AX19" s="6">
        <f>+'Product 16'!AY33</f>
        <v>0</v>
      </c>
      <c r="AY19" s="6">
        <f>+'Product 16'!AZ33</f>
        <v>0</v>
      </c>
      <c r="AZ19" s="6">
        <f>+'Product 16'!BA33</f>
        <v>0</v>
      </c>
      <c r="BA19" s="6">
        <f>+'Product 16'!BB33</f>
        <v>0</v>
      </c>
      <c r="BB19" s="6">
        <f>+'Product 16'!BC33</f>
        <v>0</v>
      </c>
    </row>
    <row r="20" spans="1:54" x14ac:dyDescent="0.25">
      <c r="A20">
        <f>+Voraussetzung!B23</f>
        <v>0</v>
      </c>
      <c r="C20" s="6">
        <f>+'Product 17'!D33</f>
        <v>0</v>
      </c>
      <c r="D20" s="6">
        <f>+'Product 17'!E33</f>
        <v>0</v>
      </c>
      <c r="E20" s="6">
        <f>+'Product 17'!F33</f>
        <v>0</v>
      </c>
      <c r="F20" s="6">
        <f>+'Product 17'!G33</f>
        <v>0</v>
      </c>
      <c r="G20" s="6">
        <f>+'Product 17'!H33</f>
        <v>0</v>
      </c>
      <c r="H20" s="6">
        <f>+'Product 17'!I33</f>
        <v>0</v>
      </c>
      <c r="I20" s="6">
        <f>+'Product 17'!J33</f>
        <v>0</v>
      </c>
      <c r="J20" s="6">
        <f>+'Product 17'!K33</f>
        <v>0</v>
      </c>
      <c r="K20" s="6">
        <f>+'Product 17'!L33</f>
        <v>0</v>
      </c>
      <c r="L20" s="6">
        <f>+'Product 17'!M33</f>
        <v>0</v>
      </c>
      <c r="M20" s="6">
        <f>+'Product 17'!N33</f>
        <v>0</v>
      </c>
      <c r="N20" s="6">
        <f>+'Product 17'!O33</f>
        <v>0</v>
      </c>
      <c r="O20" s="6">
        <f>+'Product 17'!P33</f>
        <v>0</v>
      </c>
      <c r="P20" s="6">
        <f>+'Product 17'!Q33</f>
        <v>0</v>
      </c>
      <c r="Q20" s="6">
        <f>+'Product 17'!R33</f>
        <v>0</v>
      </c>
      <c r="R20" s="6">
        <f>+'Product 17'!S33</f>
        <v>0</v>
      </c>
      <c r="S20" s="6">
        <f>+'Product 17'!T33</f>
        <v>0</v>
      </c>
      <c r="T20" s="6">
        <f>+'Product 17'!U33</f>
        <v>0</v>
      </c>
      <c r="U20" s="6">
        <f>+'Product 17'!V33</f>
        <v>0</v>
      </c>
      <c r="V20" s="6">
        <f>+'Product 17'!W33</f>
        <v>0</v>
      </c>
      <c r="W20" s="6">
        <f>+'Product 17'!X33</f>
        <v>0</v>
      </c>
      <c r="X20" s="6">
        <f>+'Product 17'!Y33</f>
        <v>0</v>
      </c>
      <c r="Y20" s="6">
        <f>+'Product 17'!Z33</f>
        <v>0</v>
      </c>
      <c r="Z20" s="6">
        <f>+'Product 17'!AA33</f>
        <v>0</v>
      </c>
      <c r="AA20" s="6">
        <f>+'Product 17'!AB33</f>
        <v>0</v>
      </c>
      <c r="AB20" s="6">
        <f>+'Product 17'!AC33</f>
        <v>0</v>
      </c>
      <c r="AC20" s="6">
        <f>+'Product 17'!AD33</f>
        <v>0</v>
      </c>
      <c r="AD20" s="6">
        <f>+'Product 17'!AE33</f>
        <v>0</v>
      </c>
      <c r="AE20" s="6">
        <f>+'Product 17'!AF33</f>
        <v>0</v>
      </c>
      <c r="AF20" s="6">
        <f>+'Product 17'!AG33</f>
        <v>0</v>
      </c>
      <c r="AG20" s="6">
        <f>+'Product 17'!AH33</f>
        <v>0</v>
      </c>
      <c r="AH20" s="6">
        <f>+'Product 17'!AI33</f>
        <v>0</v>
      </c>
      <c r="AI20" s="6">
        <f>+'Product 17'!AJ33</f>
        <v>0</v>
      </c>
      <c r="AJ20" s="6">
        <f>+'Product 17'!AK33</f>
        <v>0</v>
      </c>
      <c r="AK20" s="6">
        <f>+'Product 17'!AL33</f>
        <v>0</v>
      </c>
      <c r="AL20" s="6">
        <f>+'Product 17'!AM33</f>
        <v>0</v>
      </c>
      <c r="AM20" s="6">
        <f>+'Product 17'!AN33</f>
        <v>0</v>
      </c>
      <c r="AN20" s="6">
        <f>+'Product 17'!AO33</f>
        <v>0</v>
      </c>
      <c r="AO20" s="6">
        <f>+'Product 17'!AP33</f>
        <v>0</v>
      </c>
      <c r="AP20" s="6">
        <f>+'Product 17'!AQ33</f>
        <v>0</v>
      </c>
      <c r="AQ20" s="6">
        <f>+'Product 17'!AR33</f>
        <v>0</v>
      </c>
      <c r="AR20" s="6">
        <f>+'Product 17'!AS33</f>
        <v>0</v>
      </c>
      <c r="AS20" s="6">
        <f>+'Product 17'!AT33</f>
        <v>0</v>
      </c>
      <c r="AT20" s="6">
        <f>+'Product 17'!AU33</f>
        <v>0</v>
      </c>
      <c r="AU20" s="6">
        <f>+'Product 17'!AV33</f>
        <v>0</v>
      </c>
      <c r="AV20" s="6">
        <f>+'Product 17'!AW33</f>
        <v>0</v>
      </c>
      <c r="AW20" s="6">
        <f>+'Product 17'!AX33</f>
        <v>0</v>
      </c>
      <c r="AX20" s="6">
        <f>+'Product 17'!AY33</f>
        <v>0</v>
      </c>
      <c r="AY20" s="6">
        <f>+'Product 17'!AZ33</f>
        <v>0</v>
      </c>
      <c r="AZ20" s="6">
        <f>+'Product 17'!BA33</f>
        <v>0</v>
      </c>
      <c r="BA20" s="6">
        <f>+'Product 17'!BB33</f>
        <v>0</v>
      </c>
      <c r="BB20" s="6">
        <f>+'Product 17'!BC33</f>
        <v>0</v>
      </c>
    </row>
    <row r="21" spans="1:54" x14ac:dyDescent="0.25">
      <c r="A21">
        <f>+Voraussetzung!B24</f>
        <v>0</v>
      </c>
      <c r="C21" s="6">
        <f>+'Product 18'!D33</f>
        <v>0</v>
      </c>
      <c r="D21" s="6">
        <f>+'Product 18'!E33</f>
        <v>0</v>
      </c>
      <c r="E21" s="6">
        <f>+'Product 18'!F33</f>
        <v>0</v>
      </c>
      <c r="F21" s="6">
        <f>+'Product 18'!G33</f>
        <v>0</v>
      </c>
      <c r="G21" s="6">
        <f>+'Product 18'!H33</f>
        <v>0</v>
      </c>
      <c r="H21" s="6">
        <f>+'Product 18'!I33</f>
        <v>0</v>
      </c>
      <c r="I21" s="6">
        <f>+'Product 18'!J33</f>
        <v>0</v>
      </c>
      <c r="J21" s="6">
        <f>+'Product 18'!K33</f>
        <v>0</v>
      </c>
      <c r="K21" s="6">
        <f>+'Product 18'!L33</f>
        <v>0</v>
      </c>
      <c r="L21" s="6">
        <f>+'Product 18'!M33</f>
        <v>0</v>
      </c>
      <c r="M21" s="6">
        <f>+'Product 18'!N33</f>
        <v>0</v>
      </c>
      <c r="N21" s="6">
        <f>+'Product 18'!O33</f>
        <v>0</v>
      </c>
      <c r="O21" s="6">
        <f>+'Product 18'!P33</f>
        <v>0</v>
      </c>
      <c r="P21" s="6">
        <f>+'Product 18'!Q33</f>
        <v>0</v>
      </c>
      <c r="Q21" s="6">
        <f>+'Product 18'!R33</f>
        <v>0</v>
      </c>
      <c r="R21" s="6">
        <f>+'Product 18'!S33</f>
        <v>0</v>
      </c>
      <c r="S21" s="6">
        <f>+'Product 18'!T33</f>
        <v>0</v>
      </c>
      <c r="T21" s="6">
        <f>+'Product 18'!U33</f>
        <v>0</v>
      </c>
      <c r="U21" s="6">
        <f>+'Product 18'!V33</f>
        <v>0</v>
      </c>
      <c r="V21" s="6">
        <f>+'Product 18'!W33</f>
        <v>0</v>
      </c>
      <c r="W21" s="6">
        <f>+'Product 18'!X33</f>
        <v>0</v>
      </c>
      <c r="X21" s="6">
        <f>+'Product 18'!Y33</f>
        <v>0</v>
      </c>
      <c r="Y21" s="6">
        <f>+'Product 18'!Z33</f>
        <v>0</v>
      </c>
      <c r="Z21" s="6">
        <f>+'Product 18'!AA33</f>
        <v>0</v>
      </c>
      <c r="AA21" s="6">
        <f>+'Product 18'!AB33</f>
        <v>0</v>
      </c>
      <c r="AB21" s="6">
        <f>+'Product 18'!AC33</f>
        <v>0</v>
      </c>
      <c r="AC21" s="6">
        <f>+'Product 18'!AD33</f>
        <v>0</v>
      </c>
      <c r="AD21" s="6">
        <f>+'Product 18'!AE33</f>
        <v>0</v>
      </c>
      <c r="AE21" s="6">
        <f>+'Product 18'!AF33</f>
        <v>0</v>
      </c>
      <c r="AF21" s="6">
        <f>+'Product 18'!AG33</f>
        <v>0</v>
      </c>
      <c r="AG21" s="6">
        <f>+'Product 18'!AH33</f>
        <v>0</v>
      </c>
      <c r="AH21" s="6">
        <f>+'Product 18'!AI33</f>
        <v>0</v>
      </c>
      <c r="AI21" s="6">
        <f>+'Product 18'!AJ33</f>
        <v>0</v>
      </c>
      <c r="AJ21" s="6">
        <f>+'Product 18'!AK33</f>
        <v>0</v>
      </c>
      <c r="AK21" s="6">
        <f>+'Product 18'!AL33</f>
        <v>0</v>
      </c>
      <c r="AL21" s="6">
        <f>+'Product 18'!AM33</f>
        <v>0</v>
      </c>
      <c r="AM21" s="6">
        <f>+'Product 18'!AN33</f>
        <v>0</v>
      </c>
      <c r="AN21" s="6">
        <f>+'Product 18'!AO33</f>
        <v>0</v>
      </c>
      <c r="AO21" s="6">
        <f>+'Product 18'!AP33</f>
        <v>0</v>
      </c>
      <c r="AP21" s="6">
        <f>+'Product 18'!AQ33</f>
        <v>0</v>
      </c>
      <c r="AQ21" s="6">
        <f>+'Product 18'!AR33</f>
        <v>0</v>
      </c>
      <c r="AR21" s="6">
        <f>+'Product 18'!AS33</f>
        <v>0</v>
      </c>
      <c r="AS21" s="6">
        <f>+'Product 18'!AT33</f>
        <v>0</v>
      </c>
      <c r="AT21" s="6">
        <f>+'Product 18'!AU33</f>
        <v>0</v>
      </c>
      <c r="AU21" s="6">
        <f>+'Product 18'!AV33</f>
        <v>0</v>
      </c>
      <c r="AV21" s="6">
        <f>+'Product 18'!AW33</f>
        <v>0</v>
      </c>
      <c r="AW21" s="6">
        <f>+'Product 18'!AX33</f>
        <v>0</v>
      </c>
      <c r="AX21" s="6">
        <f>+'Product 18'!AY33</f>
        <v>0</v>
      </c>
      <c r="AY21" s="6">
        <f>+'Product 18'!AZ33</f>
        <v>0</v>
      </c>
      <c r="AZ21" s="6">
        <f>+'Product 18'!BA33</f>
        <v>0</v>
      </c>
      <c r="BA21" s="6">
        <f>+'Product 18'!BB33</f>
        <v>0</v>
      </c>
      <c r="BB21" s="6">
        <f>+'Product 18'!BC33</f>
        <v>0</v>
      </c>
    </row>
    <row r="22" spans="1:54" x14ac:dyDescent="0.25">
      <c r="A22">
        <f>+Voraussetzung!B25</f>
        <v>0</v>
      </c>
      <c r="C22" s="6">
        <f>+'Product 19'!D33</f>
        <v>0</v>
      </c>
      <c r="D22" s="6">
        <f>+'Product 19'!E33</f>
        <v>0</v>
      </c>
      <c r="E22" s="6">
        <f>+'Product 19'!F33</f>
        <v>0</v>
      </c>
      <c r="F22" s="6">
        <f>+'Product 19'!G33</f>
        <v>0</v>
      </c>
      <c r="G22" s="6">
        <f>+'Product 19'!H33</f>
        <v>0</v>
      </c>
      <c r="H22" s="6">
        <f>+'Product 19'!I33</f>
        <v>0</v>
      </c>
      <c r="I22" s="6">
        <f>+'Product 19'!J33</f>
        <v>0</v>
      </c>
      <c r="J22" s="6">
        <f>+'Product 19'!K33</f>
        <v>0</v>
      </c>
      <c r="K22" s="6">
        <f>+'Product 19'!L33</f>
        <v>0</v>
      </c>
      <c r="L22" s="6">
        <f>+'Product 19'!M33</f>
        <v>0</v>
      </c>
      <c r="M22" s="6">
        <f>+'Product 19'!N33</f>
        <v>0</v>
      </c>
      <c r="N22" s="6">
        <f>+'Product 19'!O33</f>
        <v>0</v>
      </c>
      <c r="O22" s="6">
        <f>+'Product 19'!P33</f>
        <v>0</v>
      </c>
      <c r="P22" s="6">
        <f>+'Product 19'!Q33</f>
        <v>0</v>
      </c>
      <c r="Q22" s="6">
        <f>+'Product 19'!R33</f>
        <v>0</v>
      </c>
      <c r="R22" s="6">
        <f>+'Product 19'!S33</f>
        <v>0</v>
      </c>
      <c r="S22" s="6">
        <f>+'Product 19'!T33</f>
        <v>0</v>
      </c>
      <c r="T22" s="6">
        <f>+'Product 19'!U33</f>
        <v>0</v>
      </c>
      <c r="U22" s="6">
        <f>+'Product 19'!V33</f>
        <v>0</v>
      </c>
      <c r="V22" s="6">
        <f>+'Product 19'!W33</f>
        <v>0</v>
      </c>
      <c r="W22" s="6">
        <f>+'Product 19'!X33</f>
        <v>0</v>
      </c>
      <c r="X22" s="6">
        <f>+'Product 19'!Y33</f>
        <v>0</v>
      </c>
      <c r="Y22" s="6">
        <f>+'Product 19'!Z33</f>
        <v>0</v>
      </c>
      <c r="Z22" s="6">
        <f>+'Product 19'!AA33</f>
        <v>0</v>
      </c>
      <c r="AA22" s="6">
        <f>+'Product 19'!AB33</f>
        <v>0</v>
      </c>
      <c r="AB22" s="6">
        <f>+'Product 19'!AC33</f>
        <v>0</v>
      </c>
      <c r="AC22" s="6">
        <f>+'Product 19'!AD33</f>
        <v>0</v>
      </c>
      <c r="AD22" s="6">
        <f>+'Product 19'!AE33</f>
        <v>0</v>
      </c>
      <c r="AE22" s="6">
        <f>+'Product 19'!AF33</f>
        <v>0</v>
      </c>
      <c r="AF22" s="6">
        <f>+'Product 19'!AG33</f>
        <v>0</v>
      </c>
      <c r="AG22" s="6">
        <f>+'Product 19'!AH33</f>
        <v>0</v>
      </c>
      <c r="AH22" s="6">
        <f>+'Product 19'!AI33</f>
        <v>0</v>
      </c>
      <c r="AI22" s="6">
        <f>+'Product 19'!AJ33</f>
        <v>0</v>
      </c>
      <c r="AJ22" s="6">
        <f>+'Product 19'!AK33</f>
        <v>0</v>
      </c>
      <c r="AK22" s="6">
        <f>+'Product 19'!AL33</f>
        <v>0</v>
      </c>
      <c r="AL22" s="6">
        <f>+'Product 19'!AM33</f>
        <v>0</v>
      </c>
      <c r="AM22" s="6">
        <f>+'Product 19'!AN33</f>
        <v>0</v>
      </c>
      <c r="AN22" s="6">
        <f>+'Product 19'!AO33</f>
        <v>0</v>
      </c>
      <c r="AO22" s="6">
        <f>+'Product 19'!AP33</f>
        <v>0</v>
      </c>
      <c r="AP22" s="6">
        <f>+'Product 19'!AQ33</f>
        <v>0</v>
      </c>
      <c r="AQ22" s="6">
        <f>+'Product 19'!AR33</f>
        <v>0</v>
      </c>
      <c r="AR22" s="6">
        <f>+'Product 19'!AS33</f>
        <v>0</v>
      </c>
      <c r="AS22" s="6">
        <f>+'Product 19'!AT33</f>
        <v>0</v>
      </c>
      <c r="AT22" s="6">
        <f>+'Product 19'!AU33</f>
        <v>0</v>
      </c>
      <c r="AU22" s="6">
        <f>+'Product 19'!AV33</f>
        <v>0</v>
      </c>
      <c r="AV22" s="6">
        <f>+'Product 19'!AW33</f>
        <v>0</v>
      </c>
      <c r="AW22" s="6">
        <f>+'Product 19'!AX33</f>
        <v>0</v>
      </c>
      <c r="AX22" s="6">
        <f>+'Product 19'!AY33</f>
        <v>0</v>
      </c>
      <c r="AY22" s="6">
        <f>+'Product 19'!AZ33</f>
        <v>0</v>
      </c>
      <c r="AZ22" s="6">
        <f>+'Product 19'!BA33</f>
        <v>0</v>
      </c>
      <c r="BA22" s="6">
        <f>+'Product 19'!BB33</f>
        <v>0</v>
      </c>
      <c r="BB22" s="6">
        <f>+'Product 19'!BC33</f>
        <v>0</v>
      </c>
    </row>
    <row r="23" spans="1:54" x14ac:dyDescent="0.25">
      <c r="A23">
        <f>+Voraussetzung!B26</f>
        <v>0</v>
      </c>
      <c r="C23" s="6">
        <f>+'Product 20'!D33</f>
        <v>0</v>
      </c>
      <c r="D23" s="6">
        <f>+'Product 20'!E33</f>
        <v>0</v>
      </c>
      <c r="E23" s="6">
        <f>+'Product 20'!F33</f>
        <v>0</v>
      </c>
      <c r="F23" s="6">
        <f>+'Product 20'!G33</f>
        <v>0</v>
      </c>
      <c r="G23" s="6">
        <f>+'Product 20'!H33</f>
        <v>0</v>
      </c>
      <c r="H23" s="6">
        <f>+'Product 20'!I33</f>
        <v>0</v>
      </c>
      <c r="I23" s="6">
        <f>+'Product 20'!J33</f>
        <v>0</v>
      </c>
      <c r="J23" s="6">
        <f>+'Product 20'!K33</f>
        <v>0</v>
      </c>
      <c r="K23" s="6">
        <f>+'Product 20'!L33</f>
        <v>0</v>
      </c>
      <c r="L23" s="6">
        <f>+'Product 20'!M33</f>
        <v>0</v>
      </c>
      <c r="M23" s="6">
        <f>+'Product 20'!N33</f>
        <v>0</v>
      </c>
      <c r="N23" s="6">
        <f>+'Product 20'!O33</f>
        <v>0</v>
      </c>
      <c r="O23" s="6">
        <f>+'Product 20'!P33</f>
        <v>0</v>
      </c>
      <c r="P23" s="6">
        <f>+'Product 20'!Q33</f>
        <v>0</v>
      </c>
      <c r="Q23" s="6">
        <f>+'Product 20'!R33</f>
        <v>0</v>
      </c>
      <c r="R23" s="6">
        <f>+'Product 20'!S33</f>
        <v>0</v>
      </c>
      <c r="S23" s="6">
        <f>+'Product 20'!T33</f>
        <v>0</v>
      </c>
      <c r="T23" s="6">
        <f>+'Product 20'!U33</f>
        <v>0</v>
      </c>
      <c r="U23" s="6">
        <f>+'Product 20'!V33</f>
        <v>0</v>
      </c>
      <c r="V23" s="6">
        <f>+'Product 20'!W33</f>
        <v>0</v>
      </c>
      <c r="W23" s="6">
        <f>+'Product 20'!X33</f>
        <v>0</v>
      </c>
      <c r="X23" s="6">
        <f>+'Product 20'!Y33</f>
        <v>0</v>
      </c>
      <c r="Y23" s="6">
        <f>+'Product 20'!Z33</f>
        <v>0</v>
      </c>
      <c r="Z23" s="6">
        <f>+'Product 20'!AA33</f>
        <v>0</v>
      </c>
      <c r="AA23" s="6">
        <f>+'Product 20'!AB33</f>
        <v>0</v>
      </c>
      <c r="AB23" s="6">
        <f>+'Product 20'!AC33</f>
        <v>0</v>
      </c>
      <c r="AC23" s="6">
        <f>+'Product 20'!AD33</f>
        <v>0</v>
      </c>
      <c r="AD23" s="6">
        <f>+'Product 20'!AE33</f>
        <v>0</v>
      </c>
      <c r="AE23" s="6">
        <f>+'Product 20'!AF33</f>
        <v>0</v>
      </c>
      <c r="AF23" s="6">
        <f>+'Product 20'!AG33</f>
        <v>0</v>
      </c>
      <c r="AG23" s="6">
        <f>+'Product 20'!AH33</f>
        <v>0</v>
      </c>
      <c r="AH23" s="6">
        <f>+'Product 20'!AI33</f>
        <v>0</v>
      </c>
      <c r="AI23" s="6">
        <f>+'Product 20'!AJ33</f>
        <v>0</v>
      </c>
      <c r="AJ23" s="6">
        <f>+'Product 20'!AK33</f>
        <v>0</v>
      </c>
      <c r="AK23" s="6">
        <f>+'Product 20'!AL33</f>
        <v>0</v>
      </c>
      <c r="AL23" s="6">
        <f>+'Product 20'!AM33</f>
        <v>0</v>
      </c>
      <c r="AM23" s="6">
        <f>+'Product 20'!AN33</f>
        <v>0</v>
      </c>
      <c r="AN23" s="6">
        <f>+'Product 20'!AO33</f>
        <v>0</v>
      </c>
      <c r="AO23" s="6">
        <f>+'Product 20'!AP33</f>
        <v>0</v>
      </c>
      <c r="AP23" s="6">
        <f>+'Product 20'!AQ33</f>
        <v>0</v>
      </c>
      <c r="AQ23" s="6">
        <f>+'Product 20'!AR33</f>
        <v>0</v>
      </c>
      <c r="AR23" s="6">
        <f>+'Product 20'!AS33</f>
        <v>0</v>
      </c>
      <c r="AS23" s="6">
        <f>+'Product 20'!AT33</f>
        <v>0</v>
      </c>
      <c r="AT23" s="6">
        <f>+'Product 20'!AU33</f>
        <v>0</v>
      </c>
      <c r="AU23" s="6">
        <f>+'Product 20'!AV33</f>
        <v>0</v>
      </c>
      <c r="AV23" s="6">
        <f>+'Product 20'!AW33</f>
        <v>0</v>
      </c>
      <c r="AW23" s="6">
        <f>+'Product 20'!AX33</f>
        <v>0</v>
      </c>
      <c r="AX23" s="6">
        <f>+'Product 20'!AY33</f>
        <v>0</v>
      </c>
      <c r="AY23" s="6">
        <f>+'Product 20'!AZ33</f>
        <v>0</v>
      </c>
      <c r="AZ23" s="6">
        <f>+'Product 20'!BA33</f>
        <v>0</v>
      </c>
      <c r="BA23" s="6">
        <f>+'Product 20'!BB33</f>
        <v>0</v>
      </c>
      <c r="BB23" s="6">
        <f>+'Product 20'!BC33</f>
        <v>0</v>
      </c>
    </row>
    <row r="24" spans="1:54" x14ac:dyDescent="0.25">
      <c r="A24">
        <f>+Voraussetzung!B27</f>
        <v>0</v>
      </c>
      <c r="C24" s="6">
        <f>+'Product 21'!D33</f>
        <v>0</v>
      </c>
      <c r="D24" s="6">
        <f>+'Product 21'!E33</f>
        <v>0</v>
      </c>
      <c r="E24" s="6">
        <f>+'Product 21'!F33</f>
        <v>0</v>
      </c>
      <c r="F24" s="6">
        <f>+'Product 21'!G33</f>
        <v>0</v>
      </c>
      <c r="G24" s="6">
        <f>+'Product 21'!H33</f>
        <v>0</v>
      </c>
      <c r="H24" s="6">
        <f>+'Product 21'!I33</f>
        <v>0</v>
      </c>
      <c r="I24" s="6">
        <f>+'Product 21'!J33</f>
        <v>0</v>
      </c>
      <c r="J24" s="6">
        <f>+'Product 21'!K33</f>
        <v>0</v>
      </c>
      <c r="K24" s="6">
        <f>+'Product 21'!L33</f>
        <v>0</v>
      </c>
      <c r="L24" s="6">
        <f>+'Product 21'!M33</f>
        <v>0</v>
      </c>
      <c r="M24" s="6">
        <f>+'Product 21'!N33</f>
        <v>0</v>
      </c>
      <c r="N24" s="6">
        <f>+'Product 21'!O33</f>
        <v>0</v>
      </c>
      <c r="O24" s="6">
        <f>+'Product 21'!P33</f>
        <v>0</v>
      </c>
      <c r="P24" s="6">
        <f>+'Product 21'!Q33</f>
        <v>0</v>
      </c>
      <c r="Q24" s="6">
        <f>+'Product 21'!R33</f>
        <v>0</v>
      </c>
      <c r="R24" s="6">
        <f>+'Product 21'!S33</f>
        <v>0</v>
      </c>
      <c r="S24" s="6">
        <f>+'Product 21'!T33</f>
        <v>0</v>
      </c>
      <c r="T24" s="6">
        <f>+'Product 21'!U33</f>
        <v>0</v>
      </c>
      <c r="U24" s="6">
        <f>+'Product 21'!V33</f>
        <v>0</v>
      </c>
      <c r="V24" s="6">
        <f>+'Product 21'!W33</f>
        <v>0</v>
      </c>
      <c r="W24" s="6">
        <f>+'Product 21'!X33</f>
        <v>0</v>
      </c>
      <c r="X24" s="6">
        <f>+'Product 21'!Y33</f>
        <v>0</v>
      </c>
      <c r="Y24" s="6">
        <f>+'Product 21'!Z33</f>
        <v>0</v>
      </c>
      <c r="Z24" s="6">
        <f>+'Product 21'!AA33</f>
        <v>0</v>
      </c>
      <c r="AA24" s="6">
        <f>+'Product 21'!AB33</f>
        <v>0</v>
      </c>
      <c r="AB24" s="6">
        <f>+'Product 21'!AC33</f>
        <v>0</v>
      </c>
      <c r="AC24" s="6">
        <f>+'Product 21'!AD33</f>
        <v>0</v>
      </c>
      <c r="AD24" s="6">
        <f>+'Product 21'!AE33</f>
        <v>0</v>
      </c>
      <c r="AE24" s="6">
        <f>+'Product 21'!AF33</f>
        <v>0</v>
      </c>
      <c r="AF24" s="6">
        <f>+'Product 21'!AG33</f>
        <v>0</v>
      </c>
      <c r="AG24" s="6">
        <f>+'Product 21'!AH33</f>
        <v>0</v>
      </c>
      <c r="AH24" s="6">
        <f>+'Product 21'!AI33</f>
        <v>0</v>
      </c>
      <c r="AI24" s="6">
        <f>+'Product 21'!AJ33</f>
        <v>0</v>
      </c>
      <c r="AJ24" s="6">
        <f>+'Product 21'!AK33</f>
        <v>0</v>
      </c>
      <c r="AK24" s="6">
        <f>+'Product 21'!AL33</f>
        <v>0</v>
      </c>
      <c r="AL24" s="6">
        <f>+'Product 21'!AM33</f>
        <v>0</v>
      </c>
      <c r="AM24" s="6">
        <f>+'Product 21'!AN33</f>
        <v>0</v>
      </c>
      <c r="AN24" s="6">
        <f>+'Product 21'!AO33</f>
        <v>0</v>
      </c>
      <c r="AO24" s="6">
        <f>+'Product 21'!AP33</f>
        <v>0</v>
      </c>
      <c r="AP24" s="6">
        <f>+'Product 21'!AQ33</f>
        <v>0</v>
      </c>
      <c r="AQ24" s="6">
        <f>+'Product 21'!AR33</f>
        <v>0</v>
      </c>
      <c r="AR24" s="6">
        <f>+'Product 21'!AS33</f>
        <v>0</v>
      </c>
      <c r="AS24" s="6">
        <f>+'Product 21'!AT33</f>
        <v>0</v>
      </c>
      <c r="AT24" s="6">
        <f>+'Product 21'!AU33</f>
        <v>0</v>
      </c>
      <c r="AU24" s="6">
        <f>+'Product 21'!AV33</f>
        <v>0</v>
      </c>
      <c r="AV24" s="6">
        <f>+'Product 21'!AW33</f>
        <v>0</v>
      </c>
      <c r="AW24" s="6">
        <f>+'Product 21'!AX33</f>
        <v>0</v>
      </c>
      <c r="AX24" s="6">
        <f>+'Product 21'!AY33</f>
        <v>0</v>
      </c>
      <c r="AY24" s="6">
        <f>+'Product 21'!AZ33</f>
        <v>0</v>
      </c>
      <c r="AZ24" s="6">
        <f>+'Product 21'!BA33</f>
        <v>0</v>
      </c>
      <c r="BA24" s="6">
        <f>+'Product 21'!BB33</f>
        <v>0</v>
      </c>
      <c r="BB24" s="6">
        <f>+'Product 21'!BC33</f>
        <v>0</v>
      </c>
    </row>
    <row r="25" spans="1:54" x14ac:dyDescent="0.25">
      <c r="A25">
        <f>+Voraussetzung!B28</f>
        <v>0</v>
      </c>
      <c r="C25" s="6">
        <f>+'Product 22'!D33</f>
        <v>0</v>
      </c>
      <c r="D25" s="6">
        <f>+'Product 22'!E33</f>
        <v>0</v>
      </c>
      <c r="E25" s="6">
        <f>+'Product 22'!F33</f>
        <v>0</v>
      </c>
      <c r="F25" s="6">
        <f>+'Product 22'!G33</f>
        <v>0</v>
      </c>
      <c r="G25" s="6">
        <f>+'Product 22'!H33</f>
        <v>0</v>
      </c>
      <c r="H25" s="6">
        <f>+'Product 22'!I33</f>
        <v>0</v>
      </c>
      <c r="I25" s="6">
        <f>+'Product 22'!J33</f>
        <v>0</v>
      </c>
      <c r="J25" s="6">
        <f>+'Product 22'!K33</f>
        <v>0</v>
      </c>
      <c r="K25" s="6">
        <f>+'Product 22'!L33</f>
        <v>0</v>
      </c>
      <c r="L25" s="6">
        <f>+'Product 22'!M33</f>
        <v>0</v>
      </c>
      <c r="M25" s="6">
        <f>+'Product 22'!N33</f>
        <v>0</v>
      </c>
      <c r="N25" s="6">
        <f>+'Product 22'!O33</f>
        <v>0</v>
      </c>
      <c r="O25" s="6">
        <f>+'Product 22'!P33</f>
        <v>0</v>
      </c>
      <c r="P25" s="6">
        <f>+'Product 22'!Q33</f>
        <v>0</v>
      </c>
      <c r="Q25" s="6">
        <f>+'Product 22'!R33</f>
        <v>0</v>
      </c>
      <c r="R25" s="6">
        <f>+'Product 22'!S33</f>
        <v>0</v>
      </c>
      <c r="S25" s="6">
        <f>+'Product 22'!T33</f>
        <v>0</v>
      </c>
      <c r="T25" s="6">
        <f>+'Product 22'!U33</f>
        <v>0</v>
      </c>
      <c r="U25" s="6">
        <f>+'Product 22'!V33</f>
        <v>0</v>
      </c>
      <c r="V25" s="6">
        <f>+'Product 22'!W33</f>
        <v>0</v>
      </c>
      <c r="W25" s="6">
        <f>+'Product 22'!X33</f>
        <v>0</v>
      </c>
      <c r="X25" s="6">
        <f>+'Product 22'!Y33</f>
        <v>0</v>
      </c>
      <c r="Y25" s="6">
        <f>+'Product 22'!Z33</f>
        <v>0</v>
      </c>
      <c r="Z25" s="6">
        <f>+'Product 22'!AA33</f>
        <v>0</v>
      </c>
      <c r="AA25" s="6">
        <f>+'Product 22'!AB33</f>
        <v>0</v>
      </c>
      <c r="AB25" s="6">
        <f>+'Product 22'!AC33</f>
        <v>0</v>
      </c>
      <c r="AC25" s="6">
        <f>+'Product 22'!AD33</f>
        <v>0</v>
      </c>
      <c r="AD25" s="6">
        <f>+'Product 22'!AE33</f>
        <v>0</v>
      </c>
      <c r="AE25" s="6">
        <f>+'Product 22'!AF33</f>
        <v>0</v>
      </c>
      <c r="AF25" s="6">
        <f>+'Product 22'!AG33</f>
        <v>0</v>
      </c>
      <c r="AG25" s="6">
        <f>+'Product 22'!AH33</f>
        <v>0</v>
      </c>
      <c r="AH25" s="6">
        <f>+'Product 22'!AI33</f>
        <v>0</v>
      </c>
      <c r="AI25" s="6">
        <f>+'Product 22'!AJ33</f>
        <v>0</v>
      </c>
      <c r="AJ25" s="6">
        <f>+'Product 22'!AK33</f>
        <v>0</v>
      </c>
      <c r="AK25" s="6">
        <f>+'Product 22'!AL33</f>
        <v>0</v>
      </c>
      <c r="AL25" s="6">
        <f>+'Product 22'!AM33</f>
        <v>0</v>
      </c>
      <c r="AM25" s="6">
        <f>+'Product 22'!AN33</f>
        <v>0</v>
      </c>
      <c r="AN25" s="6">
        <f>+'Product 22'!AO33</f>
        <v>0</v>
      </c>
      <c r="AO25" s="6">
        <f>+'Product 22'!AP33</f>
        <v>0</v>
      </c>
      <c r="AP25" s="6">
        <f>+'Product 22'!AQ33</f>
        <v>0</v>
      </c>
      <c r="AQ25" s="6">
        <f>+'Product 22'!AR33</f>
        <v>0</v>
      </c>
      <c r="AR25" s="6">
        <f>+'Product 22'!AS33</f>
        <v>0</v>
      </c>
      <c r="AS25" s="6">
        <f>+'Product 22'!AT33</f>
        <v>0</v>
      </c>
      <c r="AT25" s="6">
        <f>+'Product 22'!AU33</f>
        <v>0</v>
      </c>
      <c r="AU25" s="6">
        <f>+'Product 22'!AV33</f>
        <v>0</v>
      </c>
      <c r="AV25" s="6">
        <f>+'Product 22'!AW33</f>
        <v>0</v>
      </c>
      <c r="AW25" s="6">
        <f>+'Product 22'!AX33</f>
        <v>0</v>
      </c>
      <c r="AX25" s="6">
        <f>+'Product 22'!AY33</f>
        <v>0</v>
      </c>
      <c r="AY25" s="6">
        <f>+'Product 22'!AZ33</f>
        <v>0</v>
      </c>
      <c r="AZ25" s="6">
        <f>+'Product 22'!BA33</f>
        <v>0</v>
      </c>
      <c r="BA25" s="6">
        <f>+'Product 22'!BB33</f>
        <v>0</v>
      </c>
      <c r="BB25" s="6">
        <f>+'Product 22'!BC33</f>
        <v>0</v>
      </c>
    </row>
    <row r="26" spans="1:54" x14ac:dyDescent="0.25">
      <c r="A26">
        <f>+Voraussetzung!B29</f>
        <v>0</v>
      </c>
      <c r="C26" s="6">
        <f>+'Product 23'!D33</f>
        <v>0</v>
      </c>
      <c r="D26" s="6">
        <f>+'Product 23'!E33</f>
        <v>0</v>
      </c>
      <c r="E26" s="6">
        <f>+'Product 23'!F33</f>
        <v>0</v>
      </c>
      <c r="F26" s="6">
        <f>+'Product 23'!G33</f>
        <v>0</v>
      </c>
      <c r="G26" s="6">
        <f>+'Product 23'!H33</f>
        <v>0</v>
      </c>
      <c r="H26" s="6">
        <f>+'Product 23'!I33</f>
        <v>0</v>
      </c>
      <c r="I26" s="6">
        <f>+'Product 23'!J33</f>
        <v>0</v>
      </c>
      <c r="J26" s="6">
        <f>+'Product 23'!K33</f>
        <v>0</v>
      </c>
      <c r="K26" s="6">
        <f>+'Product 23'!L33</f>
        <v>0</v>
      </c>
      <c r="L26" s="6">
        <f>+'Product 23'!M33</f>
        <v>0</v>
      </c>
      <c r="M26" s="6">
        <f>+'Product 23'!N33</f>
        <v>0</v>
      </c>
      <c r="N26" s="6">
        <f>+'Product 23'!O33</f>
        <v>0</v>
      </c>
      <c r="O26" s="6">
        <f>+'Product 23'!P33</f>
        <v>0</v>
      </c>
      <c r="P26" s="6">
        <f>+'Product 23'!Q33</f>
        <v>0</v>
      </c>
      <c r="Q26" s="6">
        <f>+'Product 23'!R33</f>
        <v>0</v>
      </c>
      <c r="R26" s="6">
        <f>+'Product 23'!S33</f>
        <v>0</v>
      </c>
      <c r="S26" s="6">
        <f>+'Product 23'!T33</f>
        <v>0</v>
      </c>
      <c r="T26" s="6">
        <f>+'Product 23'!U33</f>
        <v>0</v>
      </c>
      <c r="U26" s="6">
        <f>+'Product 23'!V33</f>
        <v>0</v>
      </c>
      <c r="V26" s="6">
        <f>+'Product 23'!W33</f>
        <v>0</v>
      </c>
      <c r="W26" s="6">
        <f>+'Product 23'!X33</f>
        <v>0</v>
      </c>
      <c r="X26" s="6">
        <f>+'Product 23'!Y33</f>
        <v>0</v>
      </c>
      <c r="Y26" s="6">
        <f>+'Product 23'!Z33</f>
        <v>0</v>
      </c>
      <c r="Z26" s="6">
        <f>+'Product 23'!AA33</f>
        <v>0</v>
      </c>
      <c r="AA26" s="6">
        <f>+'Product 23'!AB33</f>
        <v>0</v>
      </c>
      <c r="AB26" s="6">
        <f>+'Product 23'!AC33</f>
        <v>0</v>
      </c>
      <c r="AC26" s="6">
        <f>+'Product 23'!AD33</f>
        <v>0</v>
      </c>
      <c r="AD26" s="6">
        <f>+'Product 23'!AE33</f>
        <v>0</v>
      </c>
      <c r="AE26" s="6">
        <f>+'Product 23'!AF33</f>
        <v>0</v>
      </c>
      <c r="AF26" s="6">
        <f>+'Product 23'!AG33</f>
        <v>0</v>
      </c>
      <c r="AG26" s="6">
        <f>+'Product 23'!AH33</f>
        <v>0</v>
      </c>
      <c r="AH26" s="6">
        <f>+'Product 23'!AI33</f>
        <v>0</v>
      </c>
      <c r="AI26" s="6">
        <f>+'Product 23'!AJ33</f>
        <v>0</v>
      </c>
      <c r="AJ26" s="6">
        <f>+'Product 23'!AK33</f>
        <v>0</v>
      </c>
      <c r="AK26" s="6">
        <f>+'Product 23'!AL33</f>
        <v>0</v>
      </c>
      <c r="AL26" s="6">
        <f>+'Product 23'!AM33</f>
        <v>0</v>
      </c>
      <c r="AM26" s="6">
        <f>+'Product 23'!AN33</f>
        <v>0</v>
      </c>
      <c r="AN26" s="6">
        <f>+'Product 23'!AO33</f>
        <v>0</v>
      </c>
      <c r="AO26" s="6">
        <f>+'Product 23'!AP33</f>
        <v>0</v>
      </c>
      <c r="AP26" s="6">
        <f>+'Product 23'!AQ33</f>
        <v>0</v>
      </c>
      <c r="AQ26" s="6">
        <f>+'Product 23'!AR33</f>
        <v>0</v>
      </c>
      <c r="AR26" s="6">
        <f>+'Product 23'!AS33</f>
        <v>0</v>
      </c>
      <c r="AS26" s="6">
        <f>+'Product 23'!AT33</f>
        <v>0</v>
      </c>
      <c r="AT26" s="6">
        <f>+'Product 23'!AU33</f>
        <v>0</v>
      </c>
      <c r="AU26" s="6">
        <f>+'Product 23'!AV33</f>
        <v>0</v>
      </c>
      <c r="AV26" s="6">
        <f>+'Product 23'!AW33</f>
        <v>0</v>
      </c>
      <c r="AW26" s="6">
        <f>+'Product 23'!AX33</f>
        <v>0</v>
      </c>
      <c r="AX26" s="6">
        <f>+'Product 23'!AY33</f>
        <v>0</v>
      </c>
      <c r="AY26" s="6">
        <f>+'Product 23'!AZ33</f>
        <v>0</v>
      </c>
      <c r="AZ26" s="6">
        <f>+'Product 23'!BA33</f>
        <v>0</v>
      </c>
      <c r="BA26" s="6">
        <f>+'Product 23'!BB33</f>
        <v>0</v>
      </c>
      <c r="BB26" s="6">
        <f>+'Product 23'!BC33</f>
        <v>0</v>
      </c>
    </row>
    <row r="27" spans="1:54" x14ac:dyDescent="0.25">
      <c r="A27">
        <f>+Voraussetzung!B30</f>
        <v>0</v>
      </c>
      <c r="C27" s="6">
        <f>+'Product 24'!D33</f>
        <v>0</v>
      </c>
      <c r="D27" s="6">
        <f>+'Product 24'!E33</f>
        <v>0</v>
      </c>
      <c r="E27" s="6">
        <f>+'Product 24'!F33</f>
        <v>0</v>
      </c>
      <c r="F27" s="6">
        <f>+'Product 24'!G33</f>
        <v>0</v>
      </c>
      <c r="G27" s="6">
        <f>+'Product 24'!H33</f>
        <v>0</v>
      </c>
      <c r="H27" s="6">
        <f>+'Product 24'!I33</f>
        <v>0</v>
      </c>
      <c r="I27" s="6">
        <f>+'Product 24'!J33</f>
        <v>0</v>
      </c>
      <c r="J27" s="6">
        <f>+'Product 24'!K33</f>
        <v>0</v>
      </c>
      <c r="K27" s="6">
        <f>+'Product 24'!L33</f>
        <v>0</v>
      </c>
      <c r="L27" s="6">
        <f>+'Product 24'!M33</f>
        <v>0</v>
      </c>
      <c r="M27" s="6">
        <f>+'Product 24'!N33</f>
        <v>0</v>
      </c>
      <c r="N27" s="6">
        <f>+'Product 24'!O33</f>
        <v>0</v>
      </c>
      <c r="O27" s="6">
        <f>+'Product 24'!P33</f>
        <v>0</v>
      </c>
      <c r="P27" s="6">
        <f>+'Product 24'!Q33</f>
        <v>0</v>
      </c>
      <c r="Q27" s="6">
        <f>+'Product 24'!R33</f>
        <v>0</v>
      </c>
      <c r="R27" s="6">
        <f>+'Product 24'!S33</f>
        <v>0</v>
      </c>
      <c r="S27" s="6">
        <f>+'Product 24'!T33</f>
        <v>0</v>
      </c>
      <c r="T27" s="6">
        <f>+'Product 24'!U33</f>
        <v>0</v>
      </c>
      <c r="U27" s="6">
        <f>+'Product 24'!V33</f>
        <v>0</v>
      </c>
      <c r="V27" s="6">
        <f>+'Product 24'!W33</f>
        <v>0</v>
      </c>
      <c r="W27" s="6">
        <f>+'Product 24'!X33</f>
        <v>0</v>
      </c>
      <c r="X27" s="6">
        <f>+'Product 24'!Y33</f>
        <v>0</v>
      </c>
      <c r="Y27" s="6">
        <f>+'Product 24'!Z33</f>
        <v>0</v>
      </c>
      <c r="Z27" s="6">
        <f>+'Product 24'!AA33</f>
        <v>0</v>
      </c>
      <c r="AA27" s="6">
        <f>+'Product 24'!AB33</f>
        <v>0</v>
      </c>
      <c r="AB27" s="6">
        <f>+'Product 24'!AC33</f>
        <v>0</v>
      </c>
      <c r="AC27" s="6">
        <f>+'Product 24'!AD33</f>
        <v>0</v>
      </c>
      <c r="AD27" s="6">
        <f>+'Product 24'!AE33</f>
        <v>0</v>
      </c>
      <c r="AE27" s="6">
        <f>+'Product 24'!AF33</f>
        <v>0</v>
      </c>
      <c r="AF27" s="6">
        <f>+'Product 24'!AG33</f>
        <v>0</v>
      </c>
      <c r="AG27" s="6">
        <f>+'Product 24'!AH33</f>
        <v>0</v>
      </c>
      <c r="AH27" s="6">
        <f>+'Product 24'!AI33</f>
        <v>0</v>
      </c>
      <c r="AI27" s="6">
        <f>+'Product 24'!AJ33</f>
        <v>0</v>
      </c>
      <c r="AJ27" s="6">
        <f>+'Product 24'!AK33</f>
        <v>0</v>
      </c>
      <c r="AK27" s="6">
        <f>+'Product 24'!AL33</f>
        <v>0</v>
      </c>
      <c r="AL27" s="6">
        <f>+'Product 24'!AM33</f>
        <v>0</v>
      </c>
      <c r="AM27" s="6">
        <f>+'Product 24'!AN33</f>
        <v>0</v>
      </c>
      <c r="AN27" s="6">
        <f>+'Product 24'!AO33</f>
        <v>0</v>
      </c>
      <c r="AO27" s="6">
        <f>+'Product 24'!AP33</f>
        <v>0</v>
      </c>
      <c r="AP27" s="6">
        <f>+'Product 24'!AQ33</f>
        <v>0</v>
      </c>
      <c r="AQ27" s="6">
        <f>+'Product 24'!AR33</f>
        <v>0</v>
      </c>
      <c r="AR27" s="6">
        <f>+'Product 24'!AS33</f>
        <v>0</v>
      </c>
      <c r="AS27" s="6">
        <f>+'Product 24'!AT33</f>
        <v>0</v>
      </c>
      <c r="AT27" s="6">
        <f>+'Product 24'!AU33</f>
        <v>0</v>
      </c>
      <c r="AU27" s="6">
        <f>+'Product 24'!AV33</f>
        <v>0</v>
      </c>
      <c r="AV27" s="6">
        <f>+'Product 24'!AW33</f>
        <v>0</v>
      </c>
      <c r="AW27" s="6">
        <f>+'Product 24'!AX33</f>
        <v>0</v>
      </c>
      <c r="AX27" s="6">
        <f>+'Product 24'!AY33</f>
        <v>0</v>
      </c>
      <c r="AY27" s="6">
        <f>+'Product 24'!AZ33</f>
        <v>0</v>
      </c>
      <c r="AZ27" s="6">
        <f>+'Product 24'!BA33</f>
        <v>0</v>
      </c>
      <c r="BA27" s="6">
        <f>+'Product 24'!BB33</f>
        <v>0</v>
      </c>
      <c r="BB27" s="6">
        <f>+'Product 24'!BC33</f>
        <v>0</v>
      </c>
    </row>
    <row r="28" spans="1:54" x14ac:dyDescent="0.25">
      <c r="A28">
        <f>+Voraussetzung!B31</f>
        <v>0</v>
      </c>
      <c r="C28" s="6">
        <f>+'Product 25'!D33</f>
        <v>0</v>
      </c>
      <c r="D28" s="6">
        <f>+'Product 25'!E33</f>
        <v>0</v>
      </c>
      <c r="E28" s="6">
        <f>+'Product 25'!F33</f>
        <v>0</v>
      </c>
      <c r="F28" s="6">
        <f>+'Product 25'!G33</f>
        <v>0</v>
      </c>
      <c r="G28" s="6">
        <f>+'Product 25'!H33</f>
        <v>0</v>
      </c>
      <c r="H28" s="6">
        <f>+'Product 25'!I33</f>
        <v>0</v>
      </c>
      <c r="I28" s="6">
        <f>+'Product 25'!J33</f>
        <v>0</v>
      </c>
      <c r="J28" s="6">
        <f>+'Product 25'!K33</f>
        <v>0</v>
      </c>
      <c r="K28" s="6">
        <f>+'Product 25'!L33</f>
        <v>0</v>
      </c>
      <c r="L28" s="6">
        <f>+'Product 25'!M33</f>
        <v>0</v>
      </c>
      <c r="M28" s="6">
        <f>+'Product 25'!N33</f>
        <v>0</v>
      </c>
      <c r="N28" s="6">
        <f>+'Product 25'!O33</f>
        <v>0</v>
      </c>
      <c r="O28" s="6">
        <f>+'Product 25'!P33</f>
        <v>0</v>
      </c>
      <c r="P28" s="6">
        <f>+'Product 25'!Q33</f>
        <v>0</v>
      </c>
      <c r="Q28" s="6">
        <f>+'Product 25'!R33</f>
        <v>0</v>
      </c>
      <c r="R28" s="6">
        <f>+'Product 25'!S33</f>
        <v>0</v>
      </c>
      <c r="S28" s="6">
        <f>+'Product 25'!T33</f>
        <v>0</v>
      </c>
      <c r="T28" s="6">
        <f>+'Product 25'!U33</f>
        <v>0</v>
      </c>
      <c r="U28" s="6">
        <f>+'Product 25'!V33</f>
        <v>0</v>
      </c>
      <c r="V28" s="6">
        <f>+'Product 25'!W33</f>
        <v>0</v>
      </c>
      <c r="W28" s="6">
        <f>+'Product 25'!X33</f>
        <v>0</v>
      </c>
      <c r="X28" s="6">
        <f>+'Product 25'!Y33</f>
        <v>0</v>
      </c>
      <c r="Y28" s="6">
        <f>+'Product 25'!Z33</f>
        <v>0</v>
      </c>
      <c r="Z28" s="6">
        <f>+'Product 25'!AA33</f>
        <v>0</v>
      </c>
      <c r="AA28" s="6">
        <f>+'Product 25'!AB33</f>
        <v>0</v>
      </c>
      <c r="AB28" s="6">
        <f>+'Product 25'!AC33</f>
        <v>0</v>
      </c>
      <c r="AC28" s="6">
        <f>+'Product 25'!AD33</f>
        <v>0</v>
      </c>
      <c r="AD28" s="6">
        <f>+'Product 25'!AE33</f>
        <v>0</v>
      </c>
      <c r="AE28" s="6">
        <f>+'Product 25'!AF33</f>
        <v>0</v>
      </c>
      <c r="AF28" s="6">
        <f>+'Product 25'!AG33</f>
        <v>0</v>
      </c>
      <c r="AG28" s="6">
        <f>+'Product 25'!AH33</f>
        <v>0</v>
      </c>
      <c r="AH28" s="6">
        <f>+'Product 25'!AI33</f>
        <v>0</v>
      </c>
      <c r="AI28" s="6">
        <f>+'Product 25'!AJ33</f>
        <v>0</v>
      </c>
      <c r="AJ28" s="6">
        <f>+'Product 25'!AK33</f>
        <v>0</v>
      </c>
      <c r="AK28" s="6">
        <f>+'Product 25'!AL33</f>
        <v>0</v>
      </c>
      <c r="AL28" s="6">
        <f>+'Product 25'!AM33</f>
        <v>0</v>
      </c>
      <c r="AM28" s="6">
        <f>+'Product 25'!AN33</f>
        <v>0</v>
      </c>
      <c r="AN28" s="6">
        <f>+'Product 25'!AO33</f>
        <v>0</v>
      </c>
      <c r="AO28" s="6">
        <f>+'Product 25'!AP33</f>
        <v>0</v>
      </c>
      <c r="AP28" s="6">
        <f>+'Product 25'!AQ33</f>
        <v>0</v>
      </c>
      <c r="AQ28" s="6">
        <f>+'Product 25'!AR33</f>
        <v>0</v>
      </c>
      <c r="AR28" s="6">
        <f>+'Product 25'!AS33</f>
        <v>0</v>
      </c>
      <c r="AS28" s="6">
        <f>+'Product 25'!AT33</f>
        <v>0</v>
      </c>
      <c r="AT28" s="6">
        <f>+'Product 25'!AU33</f>
        <v>0</v>
      </c>
      <c r="AU28" s="6">
        <f>+'Product 25'!AV33</f>
        <v>0</v>
      </c>
      <c r="AV28" s="6">
        <f>+'Product 25'!AW33</f>
        <v>0</v>
      </c>
      <c r="AW28" s="6">
        <f>+'Product 25'!AX33</f>
        <v>0</v>
      </c>
      <c r="AX28" s="6">
        <f>+'Product 25'!AY33</f>
        <v>0</v>
      </c>
      <c r="AY28" s="6">
        <f>+'Product 25'!AZ33</f>
        <v>0</v>
      </c>
      <c r="AZ28" s="6">
        <f>+'Product 25'!BA33</f>
        <v>0</v>
      </c>
      <c r="BA28" s="6">
        <f>+'Product 25'!BB33</f>
        <v>0</v>
      </c>
      <c r="BB28" s="6">
        <f>+'Product 25'!BC33</f>
        <v>0</v>
      </c>
    </row>
    <row r="29" spans="1:54" x14ac:dyDescent="0.25"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</row>
    <row r="30" spans="1:54" x14ac:dyDescent="0.25">
      <c r="A30" t="s">
        <v>340</v>
      </c>
      <c r="C30" s="8">
        <f>SUM(C4:C29)</f>
        <v>11850</v>
      </c>
      <c r="D30" s="8">
        <f t="shared" ref="D30:BB30" si="1">SUM(D4:D29)</f>
        <v>12675</v>
      </c>
      <c r="E30" s="8">
        <f t="shared" si="1"/>
        <v>8200</v>
      </c>
      <c r="F30" s="8">
        <f t="shared" si="1"/>
        <v>11325</v>
      </c>
      <c r="G30" s="8">
        <f t="shared" si="1"/>
        <v>12525</v>
      </c>
      <c r="H30" s="8">
        <f t="shared" si="1"/>
        <v>11700</v>
      </c>
      <c r="I30" s="8">
        <f t="shared" si="1"/>
        <v>13100</v>
      </c>
      <c r="J30" s="8">
        <f t="shared" si="1"/>
        <v>13475</v>
      </c>
      <c r="K30" s="8">
        <f t="shared" si="1"/>
        <v>12550</v>
      </c>
      <c r="L30" s="8">
        <f t="shared" si="1"/>
        <v>12675</v>
      </c>
      <c r="M30" s="8">
        <f t="shared" si="1"/>
        <v>12175</v>
      </c>
      <c r="N30" s="8">
        <f t="shared" si="1"/>
        <v>11725</v>
      </c>
      <c r="O30" s="8">
        <f t="shared" si="1"/>
        <v>12075</v>
      </c>
      <c r="P30" s="8">
        <f t="shared" si="1"/>
        <v>12825</v>
      </c>
      <c r="Q30" s="8">
        <f t="shared" si="1"/>
        <v>12650</v>
      </c>
      <c r="R30" s="8">
        <f t="shared" si="1"/>
        <v>12175</v>
      </c>
      <c r="S30" s="8">
        <f t="shared" si="1"/>
        <v>7925</v>
      </c>
      <c r="T30" s="8">
        <f t="shared" si="1"/>
        <v>16325</v>
      </c>
      <c r="U30" s="8">
        <f t="shared" si="1"/>
        <v>17550</v>
      </c>
      <c r="V30" s="8">
        <f t="shared" si="1"/>
        <v>17625</v>
      </c>
      <c r="W30" s="8">
        <f t="shared" si="1"/>
        <v>19100</v>
      </c>
      <c r="X30" s="8">
        <f t="shared" si="1"/>
        <v>24750</v>
      </c>
      <c r="Y30" s="8">
        <f t="shared" si="1"/>
        <v>33275</v>
      </c>
      <c r="Z30" s="8">
        <f t="shared" si="1"/>
        <v>43250</v>
      </c>
      <c r="AA30" s="8">
        <f t="shared" si="1"/>
        <v>35250</v>
      </c>
      <c r="AB30" s="8">
        <f t="shared" si="1"/>
        <v>28000</v>
      </c>
      <c r="AC30" s="8">
        <f t="shared" si="1"/>
        <v>21250</v>
      </c>
      <c r="AD30" s="8">
        <f t="shared" si="1"/>
        <v>21250</v>
      </c>
      <c r="AE30" s="8">
        <f t="shared" si="1"/>
        <v>19500</v>
      </c>
      <c r="AF30" s="8">
        <f t="shared" si="1"/>
        <v>20625</v>
      </c>
      <c r="AG30" s="8">
        <f t="shared" si="1"/>
        <v>18750</v>
      </c>
      <c r="AH30" s="8">
        <f t="shared" si="1"/>
        <v>16500</v>
      </c>
      <c r="AI30" s="8">
        <f t="shared" si="1"/>
        <v>14750</v>
      </c>
      <c r="AJ30" s="8">
        <f t="shared" si="1"/>
        <v>13950</v>
      </c>
      <c r="AK30" s="8">
        <f t="shared" si="1"/>
        <v>13750</v>
      </c>
      <c r="AL30" s="8">
        <f t="shared" si="1"/>
        <v>13875</v>
      </c>
      <c r="AM30" s="8">
        <f t="shared" si="1"/>
        <v>13875</v>
      </c>
      <c r="AN30" s="8">
        <f t="shared" si="1"/>
        <v>13875</v>
      </c>
      <c r="AO30" s="8">
        <f t="shared" si="1"/>
        <v>13875</v>
      </c>
      <c r="AP30" s="8">
        <f t="shared" si="1"/>
        <v>13875</v>
      </c>
      <c r="AQ30" s="8">
        <f t="shared" si="1"/>
        <v>13875</v>
      </c>
      <c r="AR30" s="8">
        <f t="shared" si="1"/>
        <v>13875</v>
      </c>
      <c r="AS30" s="8">
        <f t="shared" si="1"/>
        <v>13875</v>
      </c>
      <c r="AT30" s="8">
        <f t="shared" si="1"/>
        <v>13875</v>
      </c>
      <c r="AU30" s="8">
        <f t="shared" si="1"/>
        <v>13875</v>
      </c>
      <c r="AV30" s="8">
        <f t="shared" si="1"/>
        <v>13875</v>
      </c>
      <c r="AW30" s="8">
        <f t="shared" si="1"/>
        <v>13875</v>
      </c>
      <c r="AX30" s="8">
        <f t="shared" si="1"/>
        <v>13875</v>
      </c>
      <c r="AY30" s="8">
        <f t="shared" si="1"/>
        <v>13875</v>
      </c>
      <c r="AZ30" s="8">
        <f t="shared" si="1"/>
        <v>13875</v>
      </c>
      <c r="BA30" s="8">
        <f t="shared" si="1"/>
        <v>13875</v>
      </c>
      <c r="BB30" s="8">
        <f t="shared" si="1"/>
        <v>13875</v>
      </c>
    </row>
    <row r="32" spans="1:54" x14ac:dyDescent="0.25">
      <c r="A32" s="7" t="s">
        <v>341</v>
      </c>
    </row>
    <row r="33" spans="1:54" x14ac:dyDescent="0.25">
      <c r="A33" t="str">
        <f>+Voraussetzung!B7</f>
        <v>Produkt 1</v>
      </c>
      <c r="C33" s="6">
        <f>+'Produkt 1'!D48</f>
        <v>2537.3099000000002</v>
      </c>
      <c r="D33" s="6">
        <f>+'Produkt 1'!E48</f>
        <v>3022.8125250000003</v>
      </c>
      <c r="E33" s="6">
        <f>+'Produkt 1'!F48</f>
        <v>2343.7044000000001</v>
      </c>
      <c r="F33" s="6">
        <f>+'Produkt 1'!G48</f>
        <v>2180.2203749999999</v>
      </c>
      <c r="G33" s="6">
        <f>+'Produkt 1'!H48</f>
        <v>2803.8217500000001</v>
      </c>
      <c r="H33" s="6">
        <f>+'Produkt 1'!I48</f>
        <v>2416.1275000000001</v>
      </c>
      <c r="I33" s="6">
        <f>+'Produkt 1'!J48</f>
        <v>2457.3886750000001</v>
      </c>
      <c r="J33" s="6">
        <f>+'Produkt 1'!K48</f>
        <v>2498.4408999999996</v>
      </c>
      <c r="K33" s="6">
        <f>+'Produkt 1'!L48</f>
        <v>2385.41185</v>
      </c>
      <c r="L33" s="6">
        <f>+'Produkt 1'!M48</f>
        <v>2443.7699499999999</v>
      </c>
      <c r="M33" s="6">
        <f>+'Produkt 1'!N48</f>
        <v>2553.1402250000001</v>
      </c>
      <c r="N33" s="6">
        <f>+'Produkt 1'!O48</f>
        <v>2217.5029000000004</v>
      </c>
      <c r="O33" s="6">
        <f>+'Produkt 1'!P48</f>
        <v>2310.6120499999997</v>
      </c>
      <c r="P33" s="6">
        <f>+'Produkt 1'!Q48</f>
        <v>2693.9510250000003</v>
      </c>
      <c r="Q33" s="6">
        <f>+'Produkt 1'!R48</f>
        <v>2614.0710749999998</v>
      </c>
      <c r="R33" s="6">
        <f>+'Produkt 1'!S48</f>
        <v>2483.1789499999995</v>
      </c>
      <c r="S33" s="6">
        <f>+'Produkt 1'!T48</f>
        <v>2455.3559249999998</v>
      </c>
      <c r="T33" s="6">
        <f>+'Produkt 1'!U48</f>
        <v>4855.3658999999998</v>
      </c>
      <c r="U33" s="6">
        <f>+'Produkt 1'!V48</f>
        <v>5245.2150000000001</v>
      </c>
      <c r="V33" s="6">
        <f>+'Produkt 1'!W48</f>
        <v>5205.9693750000006</v>
      </c>
      <c r="W33" s="6">
        <f>+'Produkt 1'!X48</f>
        <v>5200.9872500000001</v>
      </c>
      <c r="X33" s="6">
        <f>+'Produkt 1'!Y48</f>
        <v>8307.5758249999999</v>
      </c>
      <c r="Y33" s="6">
        <f>+'Produkt 1'!Z48</f>
        <v>13470.146375</v>
      </c>
      <c r="Z33" s="6">
        <f>+'Produkt 1'!AA48</f>
        <v>18885.094125</v>
      </c>
      <c r="AA33" s="6">
        <f>+'Produkt 1'!AB48</f>
        <v>13335.721874999999</v>
      </c>
      <c r="AB33" s="6">
        <f>+'Produkt 1'!AC48</f>
        <v>10236.400975</v>
      </c>
      <c r="AC33" s="6">
        <f>+'Produkt 1'!AD48</f>
        <v>5576.5606749999997</v>
      </c>
      <c r="AD33" s="6">
        <f>+'Produkt 1'!AE48</f>
        <v>5551.6956250000003</v>
      </c>
      <c r="AE33" s="6">
        <f>+'Produkt 1'!AF48</f>
        <v>5407.1520999999993</v>
      </c>
      <c r="AF33" s="6">
        <f>+'Produkt 1'!AG48</f>
        <v>4527.9283500000001</v>
      </c>
      <c r="AG33" s="6">
        <f>+'Produkt 1'!AH48</f>
        <v>3652.1871000000001</v>
      </c>
      <c r="AH33" s="6">
        <f>+'Produkt 1'!AI48</f>
        <v>3805.7438499999998</v>
      </c>
      <c r="AI33" s="6">
        <f>+'Produkt 1'!AJ48</f>
        <v>2932.7885999999999</v>
      </c>
      <c r="AJ33" s="6">
        <f>+'Produkt 1'!AK48</f>
        <v>2490.7389750000002</v>
      </c>
      <c r="AK33" s="6">
        <f>+'Produkt 1'!AL48</f>
        <v>2392.3690999999999</v>
      </c>
      <c r="AL33" s="6">
        <f>+'Produkt 1'!AM48</f>
        <v>2465.3167249999997</v>
      </c>
      <c r="AM33" s="6">
        <f>+'Produkt 1'!AN48</f>
        <v>2452.4314749999999</v>
      </c>
      <c r="AN33" s="6">
        <f>+'Produkt 1'!AO48</f>
        <v>2439.546225</v>
      </c>
      <c r="AO33" s="6">
        <f>+'Produkt 1'!AP48</f>
        <v>2426.6609749999998</v>
      </c>
      <c r="AP33" s="6">
        <f>+'Produkt 1'!AQ48</f>
        <v>2413.775725</v>
      </c>
      <c r="AQ33" s="6">
        <f>+'Produkt 1'!AR48</f>
        <v>2400.8904750000002</v>
      </c>
      <c r="AR33" s="6">
        <f>+'Produkt 1'!AS48</f>
        <v>2388.0052249999999</v>
      </c>
      <c r="AS33" s="6">
        <f>+'Produkt 1'!AT48</f>
        <v>2375.1199749999996</v>
      </c>
      <c r="AT33" s="6">
        <f>+'Produkt 1'!AU48</f>
        <v>2362.2347249999998</v>
      </c>
      <c r="AU33" s="6">
        <f>+'Produkt 1'!AV48</f>
        <v>2349.349475</v>
      </c>
      <c r="AV33" s="6">
        <f>+'Produkt 1'!AW48</f>
        <v>2336.4642249999997</v>
      </c>
      <c r="AW33" s="6">
        <f>+'Produkt 1'!AX48</f>
        <v>2323.5789749999999</v>
      </c>
      <c r="AX33" s="6">
        <f>+'Produkt 1'!AY48</f>
        <v>2310.6937250000001</v>
      </c>
      <c r="AY33" s="6">
        <f>+'Produkt 1'!AZ48</f>
        <v>2297.8084749999998</v>
      </c>
      <c r="AZ33" s="6">
        <f>+'Produkt 1'!BA48</f>
        <v>2284.923225</v>
      </c>
      <c r="BA33" s="6">
        <f>+'Produkt 1'!BB48</f>
        <v>2272.0379749999997</v>
      </c>
      <c r="BB33" s="6">
        <f>+'Produkt 1'!BC48</f>
        <v>2259.1527249999999</v>
      </c>
    </row>
    <row r="34" spans="1:54" x14ac:dyDescent="0.25">
      <c r="A34" t="str">
        <f>+Voraussetzung!B8</f>
        <v>Produkt 2</v>
      </c>
      <c r="C34" s="6">
        <f>+'Produkt 2'!D48</f>
        <v>3327.7246</v>
      </c>
      <c r="D34" s="6">
        <f>+'Produkt 2'!E48</f>
        <v>2800.7785000000003</v>
      </c>
      <c r="E34" s="6">
        <f>+'Produkt 2'!F48</f>
        <v>1464.6028999999999</v>
      </c>
      <c r="F34" s="6">
        <f>+'Produkt 2'!G48</f>
        <v>3217.5388000000003</v>
      </c>
      <c r="G34" s="6">
        <f>+'Produkt 2'!H48</f>
        <v>2910.0454999999997</v>
      </c>
      <c r="H34" s="6">
        <f>+'Produkt 2'!I48</f>
        <v>3058.4490000000001</v>
      </c>
      <c r="I34" s="6">
        <f>+'Produkt 2'!J48</f>
        <v>3375.3914000000004</v>
      </c>
      <c r="J34" s="6">
        <f>+'Produkt 2'!K48</f>
        <v>3438.8787000000002</v>
      </c>
      <c r="K34" s="6">
        <f>+'Produkt 2'!L48</f>
        <v>3282.953</v>
      </c>
      <c r="L34" s="6">
        <f>+'Produkt 2'!M48</f>
        <v>3515.2577999999999</v>
      </c>
      <c r="M34" s="6">
        <f>+'Produkt 2'!N48</f>
        <v>3274.8736000000004</v>
      </c>
      <c r="N34" s="6">
        <f>+'Produkt 2'!O48</f>
        <v>3507.1784000000002</v>
      </c>
      <c r="O34" s="6">
        <f>+'Produkt 2'!P48</f>
        <v>3502.9993999999997</v>
      </c>
      <c r="P34" s="6">
        <f>+'Produkt 2'!Q48</f>
        <v>3751.8973999999998</v>
      </c>
      <c r="Q34" s="6">
        <f>+'Produkt 2'!R48</f>
        <v>3764.2917000000002</v>
      </c>
      <c r="R34" s="6">
        <f>+'Produkt 2'!S48</f>
        <v>3557.3327000000004</v>
      </c>
      <c r="S34" s="6">
        <f>+'Produkt 2'!T48</f>
        <v>296.81669999999997</v>
      </c>
      <c r="T34" s="6">
        <f>+'Produkt 2'!U48</f>
        <v>3552.6562000000004</v>
      </c>
      <c r="U34" s="6">
        <f>+'Produkt 2'!V48</f>
        <v>3970.1925999999999</v>
      </c>
      <c r="V34" s="6">
        <f>+'Produkt 2'!W48</f>
        <v>4032.9236999999994</v>
      </c>
      <c r="W34" s="6">
        <f>+'Produkt 2'!X48</f>
        <v>4061.8316</v>
      </c>
      <c r="X34" s="6">
        <f>+'Produkt 2'!Y48</f>
        <v>4040.0843</v>
      </c>
      <c r="Y34" s="6">
        <f>+'Produkt 2'!Z48</f>
        <v>4659.4853000000003</v>
      </c>
      <c r="Z34" s="6">
        <f>+'Produkt 2'!AA48</f>
        <v>5058.8166000000001</v>
      </c>
      <c r="AA34" s="6">
        <f>+'Produkt 2'!AB48</f>
        <v>5052.7471000000005</v>
      </c>
      <c r="AB34" s="6">
        <f>+'Produkt 2'!AC48</f>
        <v>5046.6776</v>
      </c>
      <c r="AC34" s="6">
        <f>+'Produkt 2'!AD48</f>
        <v>5040.6080999999995</v>
      </c>
      <c r="AD34" s="6">
        <f>+'Produkt 2'!AE48</f>
        <v>5085.1539999999995</v>
      </c>
      <c r="AE34" s="6">
        <f>+'Produkt 2'!AF48</f>
        <v>4944.0504000000001</v>
      </c>
      <c r="AF34" s="6">
        <f>+'Produkt 2'!AG48</f>
        <v>6540.9014000000006</v>
      </c>
      <c r="AG34" s="6">
        <f>+'Produkt 2'!AH48</f>
        <v>6111.2458999999999</v>
      </c>
      <c r="AH34" s="6">
        <f>+'Produkt 2'!AI48</f>
        <v>4416.7029000000002</v>
      </c>
      <c r="AI34" s="6">
        <f>+'Produkt 2'!AJ48</f>
        <v>4073.8938999999996</v>
      </c>
      <c r="AJ34" s="6">
        <f>+'Produkt 2'!AK48</f>
        <v>3950.8162999999995</v>
      </c>
      <c r="AK34" s="6">
        <f>+'Produkt 2'!AL48</f>
        <v>3895.3652000000002</v>
      </c>
      <c r="AL34" s="6">
        <f>+'Produkt 2'!AM48</f>
        <v>3890.5891999999999</v>
      </c>
      <c r="AM34" s="6">
        <f>+'Produkt 2'!AN48</f>
        <v>3885.8132000000001</v>
      </c>
      <c r="AN34" s="6">
        <f>+'Produkt 2'!AO48</f>
        <v>3881.0371999999998</v>
      </c>
      <c r="AO34" s="6">
        <f>+'Produkt 2'!AP48</f>
        <v>3876.2612000000004</v>
      </c>
      <c r="AP34" s="6">
        <f>+'Produkt 2'!AQ48</f>
        <v>3871.4852000000001</v>
      </c>
      <c r="AQ34" s="6">
        <f>+'Produkt 2'!AR48</f>
        <v>3866.7091999999998</v>
      </c>
      <c r="AR34" s="6">
        <f>+'Produkt 2'!AS48</f>
        <v>3861.9331999999999</v>
      </c>
      <c r="AS34" s="6">
        <f>+'Produkt 2'!AT48</f>
        <v>3857.1572000000001</v>
      </c>
      <c r="AT34" s="6">
        <f>+'Produkt 2'!AU48</f>
        <v>3852.3812000000003</v>
      </c>
      <c r="AU34" s="6">
        <f>+'Produkt 2'!AV48</f>
        <v>3847.6052</v>
      </c>
      <c r="AV34" s="6">
        <f>+'Produkt 2'!AW48</f>
        <v>3842.8291999999997</v>
      </c>
      <c r="AW34" s="6">
        <f>+'Produkt 2'!AX48</f>
        <v>3838.0532000000003</v>
      </c>
      <c r="AX34" s="6">
        <f>+'Produkt 2'!AY48</f>
        <v>3833.2772</v>
      </c>
      <c r="AY34" s="6">
        <f>+'Produkt 2'!AZ48</f>
        <v>3828.5012000000002</v>
      </c>
      <c r="AZ34" s="6">
        <f>+'Produkt 2'!BA48</f>
        <v>3823.7251999999999</v>
      </c>
      <c r="BA34" s="6">
        <f>+'Produkt 2'!BB48</f>
        <v>3818.9492</v>
      </c>
      <c r="BB34" s="6">
        <f>+'Produkt 2'!BC48</f>
        <v>3814.1732000000002</v>
      </c>
    </row>
    <row r="35" spans="1:54" x14ac:dyDescent="0.25">
      <c r="A35" t="str">
        <f>+Voraussetzung!B9</f>
        <v>Produkt 3</v>
      </c>
      <c r="C35" s="6">
        <f>+'Produkt 3'!D48</f>
        <v>2181.4371999999998</v>
      </c>
      <c r="D35" s="6">
        <f>+'Produkt 3'!E48</f>
        <v>2769.3831</v>
      </c>
      <c r="E35" s="6">
        <f>+'Produkt 3'!F48</f>
        <v>1736.9396999999999</v>
      </c>
      <c r="F35" s="6">
        <f>+'Produkt 3'!G48</f>
        <v>2241.0440000000003</v>
      </c>
      <c r="G35" s="6">
        <f>+'Produkt 3'!H48</f>
        <v>2727.6795000000002</v>
      </c>
      <c r="H35" s="6">
        <f>+'Produkt 3'!I48</f>
        <v>2387.0196999999998</v>
      </c>
      <c r="I35" s="6">
        <f>+'Produkt 3'!J48</f>
        <v>2957.8351000000002</v>
      </c>
      <c r="J35" s="6">
        <f>+'Produkt 3'!K48</f>
        <v>3089.3071</v>
      </c>
      <c r="K35" s="6">
        <f>+'Produkt 3'!L48</f>
        <v>2714.4658999999997</v>
      </c>
      <c r="L35" s="6">
        <f>+'Produkt 3'!M48</f>
        <v>2491.9087</v>
      </c>
      <c r="M35" s="6">
        <f>+'Produkt 3'!N48</f>
        <v>2269.6102000000001</v>
      </c>
      <c r="N35" s="6">
        <f>+'Produkt 3'!O48</f>
        <v>2047.5704000000001</v>
      </c>
      <c r="O35" s="6">
        <f>+'Produkt 3'!P48</f>
        <v>2180.0971000000004</v>
      </c>
      <c r="P35" s="6">
        <f>+'Produkt 3'!Q48</f>
        <v>2042.5158000000001</v>
      </c>
      <c r="Q35" s="6">
        <f>+'Produkt 3'!R48</f>
        <v>1972.5808999999999</v>
      </c>
      <c r="R35" s="6">
        <f>+'Produkt 3'!S48</f>
        <v>1970.2127999999998</v>
      </c>
      <c r="S35" s="6">
        <f>+'Produkt 3'!T48</f>
        <v>2372.7679000000003</v>
      </c>
      <c r="T35" s="6">
        <f>+'Produkt 3'!U48</f>
        <v>2403.6658000000002</v>
      </c>
      <c r="U35" s="6">
        <f>+'Produkt 3'!V48</f>
        <v>2400.7803000000004</v>
      </c>
      <c r="V35" s="6">
        <f>+'Produkt 3'!W48</f>
        <v>2397.8948</v>
      </c>
      <c r="W35" s="6">
        <f>+'Produkt 3'!X48</f>
        <v>3339.8301000000001</v>
      </c>
      <c r="X35" s="6">
        <f>+'Produkt 3'!Y48</f>
        <v>4078.1893999999998</v>
      </c>
      <c r="Y35" s="6">
        <f>+'Produkt 3'!Z48</f>
        <v>4073.3138999999996</v>
      </c>
      <c r="Z35" s="6">
        <f>+'Produkt 3'!AA48</f>
        <v>4996.3873999999996</v>
      </c>
      <c r="AA35" s="6">
        <f>+'Produkt 3'!AB48</f>
        <v>4990.4174000000003</v>
      </c>
      <c r="AB35" s="6">
        <f>+'Produkt 3'!AC48</f>
        <v>3094.8058000000001</v>
      </c>
      <c r="AC35" s="6">
        <f>+'Produkt 3'!AD48</f>
        <v>3091.0646000000002</v>
      </c>
      <c r="AD35" s="6">
        <f>+'Produkt 3'!AE48</f>
        <v>3036.7080000000001</v>
      </c>
      <c r="AE35" s="6">
        <f>+'Produkt 3'!AF48</f>
        <v>2105.0775000000003</v>
      </c>
      <c r="AF35" s="6">
        <f>+'Produkt 3'!AG48</f>
        <v>2102.4905000000003</v>
      </c>
      <c r="AG35" s="6">
        <f>+'Produkt 3'!AH48</f>
        <v>2099.9034999999999</v>
      </c>
      <c r="AH35" s="6">
        <f>+'Produkt 3'!AI48</f>
        <v>2097.3165000000004</v>
      </c>
      <c r="AI35" s="6">
        <f>+'Produkt 3'!AJ48</f>
        <v>2094.7294999999999</v>
      </c>
      <c r="AJ35" s="6">
        <f>+'Produkt 3'!AK48</f>
        <v>2092.1424999999999</v>
      </c>
      <c r="AK35" s="6">
        <f>+'Produkt 3'!AL48</f>
        <v>2089.5555000000004</v>
      </c>
      <c r="AL35" s="6">
        <f>+'Produkt 3'!AM48</f>
        <v>2086.9684999999999</v>
      </c>
      <c r="AM35" s="6">
        <f>+'Produkt 3'!AN48</f>
        <v>2084.3815</v>
      </c>
      <c r="AN35" s="6">
        <f>+'Produkt 3'!AO48</f>
        <v>2081.7945</v>
      </c>
      <c r="AO35" s="6">
        <f>+'Produkt 3'!AP48</f>
        <v>2079.2075</v>
      </c>
      <c r="AP35" s="6">
        <f>+'Produkt 3'!AQ48</f>
        <v>2076.6205</v>
      </c>
      <c r="AQ35" s="6">
        <f>+'Produkt 3'!AR48</f>
        <v>2074.0335</v>
      </c>
      <c r="AR35" s="6">
        <f>+'Produkt 3'!AS48</f>
        <v>2071.4465</v>
      </c>
      <c r="AS35" s="6">
        <f>+'Produkt 3'!AT48</f>
        <v>2068.8595</v>
      </c>
      <c r="AT35" s="6">
        <f>+'Produkt 3'!AU48</f>
        <v>2066.2725</v>
      </c>
      <c r="AU35" s="6">
        <f>+'Produkt 3'!AV48</f>
        <v>2063.6855</v>
      </c>
      <c r="AV35" s="6">
        <f>+'Produkt 3'!AW48</f>
        <v>2061.0985000000001</v>
      </c>
      <c r="AW35" s="6">
        <f>+'Produkt 3'!AX48</f>
        <v>2058.5115000000001</v>
      </c>
      <c r="AX35" s="6">
        <f>+'Produkt 3'!AY48</f>
        <v>2055.9245000000001</v>
      </c>
      <c r="AY35" s="6">
        <f>+'Produkt 3'!AZ48</f>
        <v>2053.3375000000001</v>
      </c>
      <c r="AZ35" s="6">
        <f>+'Produkt 3'!BA48</f>
        <v>2050.7505000000001</v>
      </c>
      <c r="BA35" s="6">
        <f>+'Produkt 3'!BB48</f>
        <v>2048.1635000000001</v>
      </c>
      <c r="BB35" s="6">
        <f>+'Produkt 3'!BC48</f>
        <v>2045.5765000000001</v>
      </c>
    </row>
    <row r="36" spans="1:54" x14ac:dyDescent="0.25">
      <c r="A36">
        <f>+Voraussetzung!B10</f>
        <v>0</v>
      </c>
      <c r="C36" s="6">
        <f>+'Produkt 4'!D48</f>
        <v>0</v>
      </c>
      <c r="D36" s="6">
        <f>+'Produkt 4'!E48</f>
        <v>0</v>
      </c>
      <c r="E36" s="6">
        <f>+'Produkt 4'!F48</f>
        <v>0</v>
      </c>
      <c r="F36" s="6">
        <f>+'Produkt 4'!G48</f>
        <v>0</v>
      </c>
      <c r="G36" s="6">
        <f>+'Produkt 4'!H48</f>
        <v>0</v>
      </c>
      <c r="H36" s="6">
        <f>+'Produkt 4'!I48</f>
        <v>0</v>
      </c>
      <c r="I36" s="6">
        <f>+'Produkt 4'!J48</f>
        <v>0</v>
      </c>
      <c r="J36" s="6">
        <f>+'Produkt 4'!K48</f>
        <v>0</v>
      </c>
      <c r="K36" s="6">
        <f>+'Produkt 4'!L48</f>
        <v>0</v>
      </c>
      <c r="L36" s="6">
        <f>+'Produkt 4'!M48</f>
        <v>0</v>
      </c>
      <c r="M36" s="6">
        <f>+'Produkt 4'!N48</f>
        <v>0</v>
      </c>
      <c r="N36" s="6">
        <f>+'Produkt 4'!O48</f>
        <v>0</v>
      </c>
      <c r="O36" s="6">
        <f>+'Produkt 4'!P48</f>
        <v>0</v>
      </c>
      <c r="P36" s="6">
        <f>+'Produkt 4'!Q48</f>
        <v>0</v>
      </c>
      <c r="Q36" s="6">
        <f>+'Produkt 4'!R48</f>
        <v>0</v>
      </c>
      <c r="R36" s="6">
        <f>+'Produkt 4'!S48</f>
        <v>0</v>
      </c>
      <c r="S36" s="6">
        <f>+'Produkt 4'!T48</f>
        <v>0</v>
      </c>
      <c r="T36" s="6">
        <f>+'Produkt 4'!U48</f>
        <v>0</v>
      </c>
      <c r="U36" s="6">
        <f>+'Produkt 4'!V48</f>
        <v>0</v>
      </c>
      <c r="V36" s="6">
        <f>+'Produkt 4'!W48</f>
        <v>0</v>
      </c>
      <c r="W36" s="6">
        <f>+'Produkt 4'!X48</f>
        <v>0</v>
      </c>
      <c r="X36" s="6">
        <f>+'Produkt 4'!Y48</f>
        <v>0</v>
      </c>
      <c r="Y36" s="6">
        <f>+'Produkt 4'!Z48</f>
        <v>0</v>
      </c>
      <c r="Z36" s="6">
        <f>+'Produkt 4'!AA48</f>
        <v>0</v>
      </c>
      <c r="AA36" s="6">
        <f>+'Produkt 4'!AB48</f>
        <v>0</v>
      </c>
      <c r="AB36" s="6">
        <f>+'Produkt 4'!AC48</f>
        <v>0</v>
      </c>
      <c r="AC36" s="6">
        <f>+'Produkt 4'!AD48</f>
        <v>0</v>
      </c>
      <c r="AD36" s="6">
        <f>+'Produkt 4'!AE48</f>
        <v>0</v>
      </c>
      <c r="AE36" s="6">
        <f>+'Produkt 4'!AF48</f>
        <v>0</v>
      </c>
      <c r="AF36" s="6">
        <f>+'Produkt 4'!AG48</f>
        <v>0</v>
      </c>
      <c r="AG36" s="6">
        <f>+'Produkt 4'!AH48</f>
        <v>0</v>
      </c>
      <c r="AH36" s="6">
        <f>+'Produkt 4'!AI48</f>
        <v>0</v>
      </c>
      <c r="AI36" s="6">
        <f>+'Produkt 4'!AJ48</f>
        <v>0</v>
      </c>
      <c r="AJ36" s="6">
        <f>+'Produkt 4'!AK48</f>
        <v>0</v>
      </c>
      <c r="AK36" s="6">
        <f>+'Produkt 4'!AL48</f>
        <v>0</v>
      </c>
      <c r="AL36" s="6">
        <f>+'Produkt 4'!AM48</f>
        <v>0</v>
      </c>
      <c r="AM36" s="6">
        <f>+'Produkt 4'!AN48</f>
        <v>0</v>
      </c>
      <c r="AN36" s="6">
        <f>+'Produkt 4'!AO48</f>
        <v>0</v>
      </c>
      <c r="AO36" s="6">
        <f>+'Produkt 4'!AP48</f>
        <v>0</v>
      </c>
      <c r="AP36" s="6">
        <f>+'Produkt 4'!AQ48</f>
        <v>0</v>
      </c>
      <c r="AQ36" s="6">
        <f>+'Produkt 4'!AR48</f>
        <v>0</v>
      </c>
      <c r="AR36" s="6">
        <f>+'Produkt 4'!AS48</f>
        <v>0</v>
      </c>
      <c r="AS36" s="6">
        <f>+'Produkt 4'!AT48</f>
        <v>0</v>
      </c>
      <c r="AT36" s="6">
        <f>+'Produkt 4'!AU48</f>
        <v>0</v>
      </c>
      <c r="AU36" s="6">
        <f>+'Produkt 4'!AV48</f>
        <v>0</v>
      </c>
      <c r="AV36" s="6">
        <f>+'Produkt 4'!AW48</f>
        <v>0</v>
      </c>
      <c r="AW36" s="6">
        <f>+'Produkt 4'!AX48</f>
        <v>0</v>
      </c>
      <c r="AX36" s="6">
        <f>+'Produkt 4'!AY48</f>
        <v>0</v>
      </c>
      <c r="AY36" s="6">
        <f>+'Produkt 4'!AZ48</f>
        <v>0</v>
      </c>
      <c r="AZ36" s="6">
        <f>+'Produkt 4'!BA48</f>
        <v>0</v>
      </c>
      <c r="BA36" s="6">
        <f>+'Produkt 4'!BB48</f>
        <v>0</v>
      </c>
      <c r="BB36" s="6">
        <f>+'Produkt 4'!BC48</f>
        <v>0</v>
      </c>
    </row>
    <row r="37" spans="1:54" x14ac:dyDescent="0.25">
      <c r="A37">
        <f>+Voraussetzung!B11</f>
        <v>0</v>
      </c>
      <c r="C37" s="6">
        <f>+'Produkt 5'!D48</f>
        <v>0</v>
      </c>
      <c r="D37" s="6">
        <f>+'Produkt 5'!E48</f>
        <v>0</v>
      </c>
      <c r="E37" s="6">
        <f>+'Produkt 5'!F48</f>
        <v>0</v>
      </c>
      <c r="F37" s="6">
        <f>+'Produkt 5'!G48</f>
        <v>0</v>
      </c>
      <c r="G37" s="6">
        <f>+'Produkt 5'!H48</f>
        <v>0</v>
      </c>
      <c r="H37" s="6">
        <f>+'Produkt 5'!I48</f>
        <v>0</v>
      </c>
      <c r="I37" s="6">
        <f>+'Produkt 5'!J48</f>
        <v>0</v>
      </c>
      <c r="J37" s="6">
        <f>+'Produkt 5'!K48</f>
        <v>0</v>
      </c>
      <c r="K37" s="6">
        <f>+'Produkt 5'!L48</f>
        <v>0</v>
      </c>
      <c r="L37" s="6">
        <f>+'Produkt 5'!M48</f>
        <v>0</v>
      </c>
      <c r="M37" s="6">
        <f>+'Produkt 5'!N48</f>
        <v>0</v>
      </c>
      <c r="N37" s="6">
        <f>+'Produkt 5'!O48</f>
        <v>0</v>
      </c>
      <c r="O37" s="6">
        <f>+'Produkt 5'!P48</f>
        <v>0</v>
      </c>
      <c r="P37" s="6">
        <f>+'Produkt 5'!Q48</f>
        <v>0</v>
      </c>
      <c r="Q37" s="6">
        <f>+'Produkt 5'!R48</f>
        <v>0</v>
      </c>
      <c r="R37" s="6">
        <f>+'Produkt 5'!S48</f>
        <v>0</v>
      </c>
      <c r="S37" s="6">
        <f>+'Produkt 5'!T48</f>
        <v>0</v>
      </c>
      <c r="T37" s="6">
        <f>+'Produkt 5'!U48</f>
        <v>0</v>
      </c>
      <c r="U37" s="6">
        <f>+'Produkt 5'!V48</f>
        <v>0</v>
      </c>
      <c r="V37" s="6">
        <f>+'Produkt 5'!W48</f>
        <v>0</v>
      </c>
      <c r="W37" s="6">
        <f>+'Produkt 5'!X48</f>
        <v>0</v>
      </c>
      <c r="X37" s="6">
        <f>+'Produkt 5'!Y48</f>
        <v>0</v>
      </c>
      <c r="Y37" s="6">
        <f>+'Produkt 5'!Z48</f>
        <v>0</v>
      </c>
      <c r="Z37" s="6">
        <f>+'Produkt 5'!AA48</f>
        <v>0</v>
      </c>
      <c r="AA37" s="6">
        <f>+'Produkt 5'!AB48</f>
        <v>0</v>
      </c>
      <c r="AB37" s="6">
        <f>+'Produkt 5'!AC48</f>
        <v>0</v>
      </c>
      <c r="AC37" s="6">
        <f>+'Produkt 5'!AD48</f>
        <v>0</v>
      </c>
      <c r="AD37" s="6">
        <f>+'Produkt 5'!AE48</f>
        <v>0</v>
      </c>
      <c r="AE37" s="6">
        <f>+'Produkt 5'!AF48</f>
        <v>0</v>
      </c>
      <c r="AF37" s="6">
        <f>+'Produkt 5'!AG48</f>
        <v>0</v>
      </c>
      <c r="AG37" s="6">
        <f>+'Produkt 5'!AH48</f>
        <v>0</v>
      </c>
      <c r="AH37" s="6">
        <f>+'Produkt 5'!AI48</f>
        <v>0</v>
      </c>
      <c r="AI37" s="6">
        <f>+'Produkt 5'!AJ48</f>
        <v>0</v>
      </c>
      <c r="AJ37" s="6">
        <f>+'Produkt 5'!AK48</f>
        <v>0</v>
      </c>
      <c r="AK37" s="6">
        <f>+'Produkt 5'!AL48</f>
        <v>0</v>
      </c>
      <c r="AL37" s="6">
        <f>+'Produkt 5'!AM48</f>
        <v>0</v>
      </c>
      <c r="AM37" s="6">
        <f>+'Produkt 5'!AN48</f>
        <v>0</v>
      </c>
      <c r="AN37" s="6">
        <f>+'Produkt 5'!AO48</f>
        <v>0</v>
      </c>
      <c r="AO37" s="6">
        <f>+'Produkt 5'!AP48</f>
        <v>0</v>
      </c>
      <c r="AP37" s="6">
        <f>+'Produkt 5'!AQ48</f>
        <v>0</v>
      </c>
      <c r="AQ37" s="6">
        <f>+'Produkt 5'!AR48</f>
        <v>0</v>
      </c>
      <c r="AR37" s="6">
        <f>+'Produkt 5'!AS48</f>
        <v>0</v>
      </c>
      <c r="AS37" s="6">
        <f>+'Produkt 5'!AT48</f>
        <v>0</v>
      </c>
      <c r="AT37" s="6">
        <f>+'Produkt 5'!AU48</f>
        <v>0</v>
      </c>
      <c r="AU37" s="6">
        <f>+'Produkt 5'!AV48</f>
        <v>0</v>
      </c>
      <c r="AV37" s="6">
        <f>+'Produkt 5'!AW48</f>
        <v>0</v>
      </c>
      <c r="AW37" s="6">
        <f>+'Produkt 5'!AX48</f>
        <v>0</v>
      </c>
      <c r="AX37" s="6">
        <f>+'Produkt 5'!AY48</f>
        <v>0</v>
      </c>
      <c r="AY37" s="6">
        <f>+'Produkt 5'!AZ48</f>
        <v>0</v>
      </c>
      <c r="AZ37" s="6">
        <f>+'Produkt 5'!BA48</f>
        <v>0</v>
      </c>
      <c r="BA37" s="6">
        <f>+'Produkt 5'!BB48</f>
        <v>0</v>
      </c>
      <c r="BB37" s="6">
        <f>+'Produkt 5'!BC48</f>
        <v>0</v>
      </c>
    </row>
    <row r="38" spans="1:54" x14ac:dyDescent="0.25">
      <c r="A38">
        <f>+Voraussetzung!B12</f>
        <v>0</v>
      </c>
      <c r="C38" s="6">
        <f>+'Product 6'!D48</f>
        <v>0</v>
      </c>
      <c r="D38" s="6">
        <f>+'Product 6'!E48</f>
        <v>0</v>
      </c>
      <c r="E38" s="6">
        <f>+'Product 6'!F48</f>
        <v>0</v>
      </c>
      <c r="F38" s="6">
        <f>+'Product 6'!G48</f>
        <v>0</v>
      </c>
      <c r="G38" s="6">
        <f>+'Product 6'!H48</f>
        <v>0</v>
      </c>
      <c r="H38" s="6">
        <f>+'Product 6'!I48</f>
        <v>0</v>
      </c>
      <c r="I38" s="6">
        <f>+'Product 6'!J48</f>
        <v>0</v>
      </c>
      <c r="J38" s="6">
        <f>+'Product 6'!K48</f>
        <v>0</v>
      </c>
      <c r="K38" s="6">
        <f>+'Product 6'!L48</f>
        <v>0</v>
      </c>
      <c r="L38" s="6">
        <f>+'Product 6'!M48</f>
        <v>0</v>
      </c>
      <c r="M38" s="6">
        <f>+'Product 6'!N48</f>
        <v>0</v>
      </c>
      <c r="N38" s="6">
        <f>+'Product 6'!O48</f>
        <v>0</v>
      </c>
      <c r="O38" s="6">
        <f>+'Product 6'!P48</f>
        <v>0</v>
      </c>
      <c r="P38" s="6">
        <f>+'Product 6'!Q48</f>
        <v>0</v>
      </c>
      <c r="Q38" s="6">
        <f>+'Product 6'!R48</f>
        <v>0</v>
      </c>
      <c r="R38" s="6">
        <f>+'Product 6'!S48</f>
        <v>0</v>
      </c>
      <c r="S38" s="6">
        <f>+'Product 6'!T48</f>
        <v>0</v>
      </c>
      <c r="T38" s="6">
        <f>+'Product 6'!U48</f>
        <v>0</v>
      </c>
      <c r="U38" s="6">
        <f>+'Product 6'!V48</f>
        <v>0</v>
      </c>
      <c r="V38" s="6">
        <f>+'Product 6'!W48</f>
        <v>0</v>
      </c>
      <c r="W38" s="6">
        <f>+'Product 6'!X48</f>
        <v>0</v>
      </c>
      <c r="X38" s="6">
        <f>+'Product 6'!Y48</f>
        <v>0</v>
      </c>
      <c r="Y38" s="6">
        <f>+'Product 6'!Z48</f>
        <v>0</v>
      </c>
      <c r="Z38" s="6">
        <f>+'Product 6'!AA48</f>
        <v>0</v>
      </c>
      <c r="AA38" s="6">
        <f>+'Product 6'!AB48</f>
        <v>0</v>
      </c>
      <c r="AB38" s="6">
        <f>+'Product 6'!AC48</f>
        <v>0</v>
      </c>
      <c r="AC38" s="6">
        <f>+'Product 6'!AD48</f>
        <v>0</v>
      </c>
      <c r="AD38" s="6">
        <f>+'Product 6'!AE48</f>
        <v>0</v>
      </c>
      <c r="AE38" s="6">
        <f>+'Product 6'!AF48</f>
        <v>0</v>
      </c>
      <c r="AF38" s="6">
        <f>+'Product 6'!AG48</f>
        <v>0</v>
      </c>
      <c r="AG38" s="6">
        <f>+'Product 6'!AH48</f>
        <v>0</v>
      </c>
      <c r="AH38" s="6">
        <f>+'Product 6'!AI48</f>
        <v>0</v>
      </c>
      <c r="AI38" s="6">
        <f>+'Product 6'!AJ48</f>
        <v>0</v>
      </c>
      <c r="AJ38" s="6">
        <f>+'Product 6'!AK48</f>
        <v>0</v>
      </c>
      <c r="AK38" s="6">
        <f>+'Product 6'!AL48</f>
        <v>0</v>
      </c>
      <c r="AL38" s="6">
        <f>+'Product 6'!AM48</f>
        <v>0</v>
      </c>
      <c r="AM38" s="6">
        <f>+'Product 6'!AN48</f>
        <v>0</v>
      </c>
      <c r="AN38" s="6">
        <f>+'Product 6'!AO48</f>
        <v>0</v>
      </c>
      <c r="AO38" s="6">
        <f>+'Product 6'!AP48</f>
        <v>0</v>
      </c>
      <c r="AP38" s="6">
        <f>+'Product 6'!AQ48</f>
        <v>0</v>
      </c>
      <c r="AQ38" s="6">
        <f>+'Product 6'!AR48</f>
        <v>0</v>
      </c>
      <c r="AR38" s="6">
        <f>+'Product 6'!AS48</f>
        <v>0</v>
      </c>
      <c r="AS38" s="6">
        <f>+'Product 6'!AT48</f>
        <v>0</v>
      </c>
      <c r="AT38" s="6">
        <f>+'Product 6'!AU48</f>
        <v>0</v>
      </c>
      <c r="AU38" s="6">
        <f>+'Product 6'!AV48</f>
        <v>0</v>
      </c>
      <c r="AV38" s="6">
        <f>+'Product 6'!AW48</f>
        <v>0</v>
      </c>
      <c r="AW38" s="6">
        <f>+'Product 6'!AX48</f>
        <v>0</v>
      </c>
      <c r="AX38" s="6">
        <f>+'Product 6'!AY48</f>
        <v>0</v>
      </c>
      <c r="AY38" s="6">
        <f>+'Product 6'!AZ48</f>
        <v>0</v>
      </c>
      <c r="AZ38" s="6">
        <f>+'Product 6'!BA48</f>
        <v>0</v>
      </c>
      <c r="BA38" s="6">
        <f>+'Product 6'!BB48</f>
        <v>0</v>
      </c>
      <c r="BB38" s="6">
        <f>+'Product 6'!BC48</f>
        <v>0</v>
      </c>
    </row>
    <row r="39" spans="1:54" x14ac:dyDescent="0.25">
      <c r="A39">
        <f>+Voraussetzung!B13</f>
        <v>0</v>
      </c>
      <c r="C39" s="6">
        <f>+'Product 7'!D48</f>
        <v>0</v>
      </c>
      <c r="D39" s="6">
        <f>+'Product 7'!E48</f>
        <v>0</v>
      </c>
      <c r="E39" s="6">
        <f>+'Product 7'!F48</f>
        <v>0</v>
      </c>
      <c r="F39" s="6">
        <f>+'Product 7'!G48</f>
        <v>0</v>
      </c>
      <c r="G39" s="6">
        <f>+'Product 7'!H48</f>
        <v>0</v>
      </c>
      <c r="H39" s="6">
        <f>+'Product 7'!I48</f>
        <v>0</v>
      </c>
      <c r="I39" s="6">
        <f>+'Product 7'!J48</f>
        <v>0</v>
      </c>
      <c r="J39" s="6">
        <f>+'Product 7'!K48</f>
        <v>0</v>
      </c>
      <c r="K39" s="6">
        <f>+'Product 7'!L48</f>
        <v>0</v>
      </c>
      <c r="L39" s="6">
        <f>+'Product 7'!M48</f>
        <v>0</v>
      </c>
      <c r="M39" s="6">
        <f>+'Product 7'!N48</f>
        <v>0</v>
      </c>
      <c r="N39" s="6">
        <f>+'Product 7'!O48</f>
        <v>0</v>
      </c>
      <c r="O39" s="6">
        <f>+'Product 7'!P48</f>
        <v>0</v>
      </c>
      <c r="P39" s="6">
        <f>+'Product 7'!Q48</f>
        <v>0</v>
      </c>
      <c r="Q39" s="6">
        <f>+'Product 7'!R48</f>
        <v>0</v>
      </c>
      <c r="R39" s="6">
        <f>+'Product 7'!S48</f>
        <v>0</v>
      </c>
      <c r="S39" s="6">
        <f>+'Product 7'!T48</f>
        <v>0</v>
      </c>
      <c r="T39" s="6">
        <f>+'Product 7'!U48</f>
        <v>0</v>
      </c>
      <c r="U39" s="6">
        <f>+'Product 7'!V48</f>
        <v>0</v>
      </c>
      <c r="V39" s="6">
        <f>+'Product 7'!W48</f>
        <v>0</v>
      </c>
      <c r="W39" s="6">
        <f>+'Product 7'!X48</f>
        <v>0</v>
      </c>
      <c r="X39" s="6">
        <f>+'Product 7'!Y48</f>
        <v>0</v>
      </c>
      <c r="Y39" s="6">
        <f>+'Product 7'!Z48</f>
        <v>0</v>
      </c>
      <c r="Z39" s="6">
        <f>+'Product 7'!AA48</f>
        <v>0</v>
      </c>
      <c r="AA39" s="6">
        <f>+'Product 7'!AB48</f>
        <v>0</v>
      </c>
      <c r="AB39" s="6">
        <f>+'Product 7'!AC48</f>
        <v>0</v>
      </c>
      <c r="AC39" s="6">
        <f>+'Product 7'!AD48</f>
        <v>0</v>
      </c>
      <c r="AD39" s="6">
        <f>+'Product 7'!AE48</f>
        <v>0</v>
      </c>
      <c r="AE39" s="6">
        <f>+'Product 7'!AF48</f>
        <v>0</v>
      </c>
      <c r="AF39" s="6">
        <f>+'Product 7'!AG48</f>
        <v>0</v>
      </c>
      <c r="AG39" s="6">
        <f>+'Product 7'!AH48</f>
        <v>0</v>
      </c>
      <c r="AH39" s="6">
        <f>+'Product 7'!AI48</f>
        <v>0</v>
      </c>
      <c r="AI39" s="6">
        <f>+'Product 7'!AJ48</f>
        <v>0</v>
      </c>
      <c r="AJ39" s="6">
        <f>+'Product 7'!AK48</f>
        <v>0</v>
      </c>
      <c r="AK39" s="6">
        <f>+'Product 7'!AL48</f>
        <v>0</v>
      </c>
      <c r="AL39" s="6">
        <f>+'Product 7'!AM48</f>
        <v>0</v>
      </c>
      <c r="AM39" s="6">
        <f>+'Product 7'!AN48</f>
        <v>0</v>
      </c>
      <c r="AN39" s="6">
        <f>+'Product 7'!AO48</f>
        <v>0</v>
      </c>
      <c r="AO39" s="6">
        <f>+'Product 7'!AP48</f>
        <v>0</v>
      </c>
      <c r="AP39" s="6">
        <f>+'Product 7'!AQ48</f>
        <v>0</v>
      </c>
      <c r="AQ39" s="6">
        <f>+'Product 7'!AR48</f>
        <v>0</v>
      </c>
      <c r="AR39" s="6">
        <f>+'Product 7'!AS48</f>
        <v>0</v>
      </c>
      <c r="AS39" s="6">
        <f>+'Product 7'!AT48</f>
        <v>0</v>
      </c>
      <c r="AT39" s="6">
        <f>+'Product 7'!AU48</f>
        <v>0</v>
      </c>
      <c r="AU39" s="6">
        <f>+'Product 7'!AV48</f>
        <v>0</v>
      </c>
      <c r="AV39" s="6">
        <f>+'Product 7'!AW48</f>
        <v>0</v>
      </c>
      <c r="AW39" s="6">
        <f>+'Product 7'!AX48</f>
        <v>0</v>
      </c>
      <c r="AX39" s="6">
        <f>+'Product 7'!AY48</f>
        <v>0</v>
      </c>
      <c r="AY39" s="6">
        <f>+'Product 7'!AZ48</f>
        <v>0</v>
      </c>
      <c r="AZ39" s="6">
        <f>+'Product 7'!BA48</f>
        <v>0</v>
      </c>
      <c r="BA39" s="6">
        <f>+'Product 7'!BB48</f>
        <v>0</v>
      </c>
      <c r="BB39" s="6">
        <f>+'Product 7'!BC48</f>
        <v>0</v>
      </c>
    </row>
    <row r="40" spans="1:54" x14ac:dyDescent="0.25">
      <c r="A40">
        <f>+Voraussetzung!B14</f>
        <v>0</v>
      </c>
      <c r="C40" s="6">
        <f>+'Product 8'!D48</f>
        <v>0</v>
      </c>
      <c r="D40" s="6">
        <f>+'Product 8'!E48</f>
        <v>0</v>
      </c>
      <c r="E40" s="6">
        <f>+'Product 8'!F48</f>
        <v>0</v>
      </c>
      <c r="F40" s="6">
        <f>+'Product 8'!G48</f>
        <v>0</v>
      </c>
      <c r="G40" s="6">
        <f>+'Product 8'!H48</f>
        <v>0</v>
      </c>
      <c r="H40" s="6">
        <f>+'Product 8'!I48</f>
        <v>0</v>
      </c>
      <c r="I40" s="6">
        <f>+'Product 8'!J48</f>
        <v>0</v>
      </c>
      <c r="J40" s="6">
        <f>+'Product 8'!K48</f>
        <v>0</v>
      </c>
      <c r="K40" s="6">
        <f>+'Product 8'!L48</f>
        <v>0</v>
      </c>
      <c r="L40" s="6">
        <f>+'Product 8'!M48</f>
        <v>0</v>
      </c>
      <c r="M40" s="6">
        <f>+'Product 8'!N48</f>
        <v>0</v>
      </c>
      <c r="N40" s="6">
        <f>+'Product 8'!O48</f>
        <v>0</v>
      </c>
      <c r="O40" s="6">
        <f>+'Product 8'!P48</f>
        <v>0</v>
      </c>
      <c r="P40" s="6">
        <f>+'Product 8'!Q48</f>
        <v>0</v>
      </c>
      <c r="Q40" s="6">
        <f>+'Product 8'!R48</f>
        <v>0</v>
      </c>
      <c r="R40" s="6">
        <f>+'Product 8'!S48</f>
        <v>0</v>
      </c>
      <c r="S40" s="6">
        <f>+'Product 8'!T48</f>
        <v>0</v>
      </c>
      <c r="T40" s="6">
        <f>+'Product 8'!U48</f>
        <v>0</v>
      </c>
      <c r="U40" s="6">
        <f>+'Product 8'!V48</f>
        <v>0</v>
      </c>
      <c r="V40" s="6">
        <f>+'Product 8'!W48</f>
        <v>0</v>
      </c>
      <c r="W40" s="6">
        <f>+'Product 8'!X48</f>
        <v>0</v>
      </c>
      <c r="X40" s="6">
        <f>+'Product 8'!Y48</f>
        <v>0</v>
      </c>
      <c r="Y40" s="6">
        <f>+'Product 8'!Z48</f>
        <v>0</v>
      </c>
      <c r="Z40" s="6">
        <f>+'Product 8'!AA48</f>
        <v>0</v>
      </c>
      <c r="AA40" s="6">
        <f>+'Product 8'!AB48</f>
        <v>0</v>
      </c>
      <c r="AB40" s="6">
        <f>+'Product 8'!AC48</f>
        <v>0</v>
      </c>
      <c r="AC40" s="6">
        <f>+'Product 8'!AD48</f>
        <v>0</v>
      </c>
      <c r="AD40" s="6">
        <f>+'Product 8'!AE48</f>
        <v>0</v>
      </c>
      <c r="AE40" s="6">
        <f>+'Product 8'!AF48</f>
        <v>0</v>
      </c>
      <c r="AF40" s="6">
        <f>+'Product 8'!AG48</f>
        <v>0</v>
      </c>
      <c r="AG40" s="6">
        <f>+'Product 8'!AH48</f>
        <v>0</v>
      </c>
      <c r="AH40" s="6">
        <f>+'Product 8'!AI48</f>
        <v>0</v>
      </c>
      <c r="AI40" s="6">
        <f>+'Product 8'!AJ48</f>
        <v>0</v>
      </c>
      <c r="AJ40" s="6">
        <f>+'Product 8'!AK48</f>
        <v>0</v>
      </c>
      <c r="AK40" s="6">
        <f>+'Product 8'!AL48</f>
        <v>0</v>
      </c>
      <c r="AL40" s="6">
        <f>+'Product 8'!AM48</f>
        <v>0</v>
      </c>
      <c r="AM40" s="6">
        <f>+'Product 8'!AN48</f>
        <v>0</v>
      </c>
      <c r="AN40" s="6">
        <f>+'Product 8'!AO48</f>
        <v>0</v>
      </c>
      <c r="AO40" s="6">
        <f>+'Product 8'!AP48</f>
        <v>0</v>
      </c>
      <c r="AP40" s="6">
        <f>+'Product 8'!AQ48</f>
        <v>0</v>
      </c>
      <c r="AQ40" s="6">
        <f>+'Product 8'!AR48</f>
        <v>0</v>
      </c>
      <c r="AR40" s="6">
        <f>+'Product 8'!AS48</f>
        <v>0</v>
      </c>
      <c r="AS40" s="6">
        <f>+'Product 8'!AT48</f>
        <v>0</v>
      </c>
      <c r="AT40" s="6">
        <f>+'Product 8'!AU48</f>
        <v>0</v>
      </c>
      <c r="AU40" s="6">
        <f>+'Product 8'!AV48</f>
        <v>0</v>
      </c>
      <c r="AV40" s="6">
        <f>+'Product 8'!AW48</f>
        <v>0</v>
      </c>
      <c r="AW40" s="6">
        <f>+'Product 8'!AX48</f>
        <v>0</v>
      </c>
      <c r="AX40" s="6">
        <f>+'Product 8'!AY48</f>
        <v>0</v>
      </c>
      <c r="AY40" s="6">
        <f>+'Product 8'!AZ48</f>
        <v>0</v>
      </c>
      <c r="AZ40" s="6">
        <f>+'Product 8'!BA48</f>
        <v>0</v>
      </c>
      <c r="BA40" s="6">
        <f>+'Product 8'!BB48</f>
        <v>0</v>
      </c>
      <c r="BB40" s="6">
        <f>+'Product 8'!BC48</f>
        <v>0</v>
      </c>
    </row>
    <row r="41" spans="1:54" x14ac:dyDescent="0.25">
      <c r="A41">
        <f>+Voraussetzung!B15</f>
        <v>0</v>
      </c>
      <c r="C41" s="6">
        <f>+'Product 9'!D48</f>
        <v>0</v>
      </c>
      <c r="D41" s="6">
        <f>+'Product 9'!E48</f>
        <v>0</v>
      </c>
      <c r="E41" s="6">
        <f>+'Product 9'!F48</f>
        <v>0</v>
      </c>
      <c r="F41" s="6">
        <f>+'Product 9'!G48</f>
        <v>0</v>
      </c>
      <c r="G41" s="6">
        <f>+'Product 9'!H48</f>
        <v>0</v>
      </c>
      <c r="H41" s="6">
        <f>+'Product 9'!I48</f>
        <v>0</v>
      </c>
      <c r="I41" s="6">
        <f>+'Product 9'!J48</f>
        <v>0</v>
      </c>
      <c r="J41" s="6">
        <f>+'Product 9'!K48</f>
        <v>0</v>
      </c>
      <c r="K41" s="6">
        <f>+'Product 9'!L48</f>
        <v>0</v>
      </c>
      <c r="L41" s="6">
        <f>+'Product 9'!M48</f>
        <v>0</v>
      </c>
      <c r="M41" s="6">
        <f>+'Product 9'!N48</f>
        <v>0</v>
      </c>
      <c r="N41" s="6">
        <f>+'Product 9'!O48</f>
        <v>0</v>
      </c>
      <c r="O41" s="6">
        <f>+'Product 9'!P48</f>
        <v>0</v>
      </c>
      <c r="P41" s="6">
        <f>+'Product 9'!Q48</f>
        <v>0</v>
      </c>
      <c r="Q41" s="6">
        <f>+'Product 9'!R48</f>
        <v>0</v>
      </c>
      <c r="R41" s="6">
        <f>+'Product 9'!S48</f>
        <v>0</v>
      </c>
      <c r="S41" s="6">
        <f>+'Product 9'!T48</f>
        <v>0</v>
      </c>
      <c r="T41" s="6">
        <f>+'Product 9'!U48</f>
        <v>0</v>
      </c>
      <c r="U41" s="6">
        <f>+'Product 9'!V48</f>
        <v>0</v>
      </c>
      <c r="V41" s="6">
        <f>+'Product 9'!W48</f>
        <v>0</v>
      </c>
      <c r="W41" s="6">
        <f>+'Product 9'!X48</f>
        <v>0</v>
      </c>
      <c r="X41" s="6">
        <f>+'Product 9'!Y48</f>
        <v>0</v>
      </c>
      <c r="Y41" s="6">
        <f>+'Product 9'!Z48</f>
        <v>0</v>
      </c>
      <c r="Z41" s="6">
        <f>+'Product 9'!AA48</f>
        <v>0</v>
      </c>
      <c r="AA41" s="6">
        <f>+'Product 9'!AB48</f>
        <v>0</v>
      </c>
      <c r="AB41" s="6">
        <f>+'Product 9'!AC48</f>
        <v>0</v>
      </c>
      <c r="AC41" s="6">
        <f>+'Product 9'!AD48</f>
        <v>0</v>
      </c>
      <c r="AD41" s="6">
        <f>+'Product 9'!AE48</f>
        <v>0</v>
      </c>
      <c r="AE41" s="6">
        <f>+'Product 9'!AF48</f>
        <v>0</v>
      </c>
      <c r="AF41" s="6">
        <f>+'Product 9'!AG48</f>
        <v>0</v>
      </c>
      <c r="AG41" s="6">
        <f>+'Product 9'!AH48</f>
        <v>0</v>
      </c>
      <c r="AH41" s="6">
        <f>+'Product 9'!AI48</f>
        <v>0</v>
      </c>
      <c r="AI41" s="6">
        <f>+'Product 9'!AJ48</f>
        <v>0</v>
      </c>
      <c r="AJ41" s="6">
        <f>+'Product 9'!AK48</f>
        <v>0</v>
      </c>
      <c r="AK41" s="6">
        <f>+'Product 9'!AL48</f>
        <v>0</v>
      </c>
      <c r="AL41" s="6">
        <f>+'Product 9'!AM48</f>
        <v>0</v>
      </c>
      <c r="AM41" s="6">
        <f>+'Product 9'!AN48</f>
        <v>0</v>
      </c>
      <c r="AN41" s="6">
        <f>+'Product 9'!AO48</f>
        <v>0</v>
      </c>
      <c r="AO41" s="6">
        <f>+'Product 9'!AP48</f>
        <v>0</v>
      </c>
      <c r="AP41" s="6">
        <f>+'Product 9'!AQ48</f>
        <v>0</v>
      </c>
      <c r="AQ41" s="6">
        <f>+'Product 9'!AR48</f>
        <v>0</v>
      </c>
      <c r="AR41" s="6">
        <f>+'Product 9'!AS48</f>
        <v>0</v>
      </c>
      <c r="AS41" s="6">
        <f>+'Product 9'!AT48</f>
        <v>0</v>
      </c>
      <c r="AT41" s="6">
        <f>+'Product 9'!AU48</f>
        <v>0</v>
      </c>
      <c r="AU41" s="6">
        <f>+'Product 9'!AV48</f>
        <v>0</v>
      </c>
      <c r="AV41" s="6">
        <f>+'Product 9'!AW48</f>
        <v>0</v>
      </c>
      <c r="AW41" s="6">
        <f>+'Product 9'!AX48</f>
        <v>0</v>
      </c>
      <c r="AX41" s="6">
        <f>+'Product 9'!AY48</f>
        <v>0</v>
      </c>
      <c r="AY41" s="6">
        <f>+'Product 9'!AZ48</f>
        <v>0</v>
      </c>
      <c r="AZ41" s="6">
        <f>+'Product 9'!BA48</f>
        <v>0</v>
      </c>
      <c r="BA41" s="6">
        <f>+'Product 9'!BB48</f>
        <v>0</v>
      </c>
      <c r="BB41" s="6">
        <f>+'Product 9'!BC48</f>
        <v>0</v>
      </c>
    </row>
    <row r="42" spans="1:54" x14ac:dyDescent="0.25">
      <c r="A42">
        <f>+Voraussetzung!B16</f>
        <v>0</v>
      </c>
      <c r="C42" s="6">
        <f>+'Product 10'!D48</f>
        <v>0</v>
      </c>
      <c r="D42" s="6">
        <f>+'Product 10'!E48</f>
        <v>0</v>
      </c>
      <c r="E42" s="6">
        <f>+'Product 10'!F48</f>
        <v>0</v>
      </c>
      <c r="F42" s="6">
        <f>+'Product 10'!G48</f>
        <v>0</v>
      </c>
      <c r="G42" s="6">
        <f>+'Product 10'!H48</f>
        <v>0</v>
      </c>
      <c r="H42" s="6">
        <f>+'Product 10'!I48</f>
        <v>0</v>
      </c>
      <c r="I42" s="6">
        <f>+'Product 10'!J48</f>
        <v>0</v>
      </c>
      <c r="J42" s="6">
        <f>+'Product 10'!K48</f>
        <v>0</v>
      </c>
      <c r="K42" s="6">
        <f>+'Product 10'!L48</f>
        <v>0</v>
      </c>
      <c r="L42" s="6">
        <f>+'Product 10'!M48</f>
        <v>0</v>
      </c>
      <c r="M42" s="6">
        <f>+'Product 10'!N48</f>
        <v>0</v>
      </c>
      <c r="N42" s="6">
        <f>+'Product 10'!O48</f>
        <v>0</v>
      </c>
      <c r="O42" s="6">
        <f>+'Product 10'!P48</f>
        <v>0</v>
      </c>
      <c r="P42" s="6">
        <f>+'Product 10'!Q48</f>
        <v>0</v>
      </c>
      <c r="Q42" s="6">
        <f>+'Product 10'!R48</f>
        <v>0</v>
      </c>
      <c r="R42" s="6">
        <f>+'Product 10'!S48</f>
        <v>0</v>
      </c>
      <c r="S42" s="6">
        <f>+'Product 10'!T48</f>
        <v>0</v>
      </c>
      <c r="T42" s="6">
        <f>+'Product 10'!U48</f>
        <v>0</v>
      </c>
      <c r="U42" s="6">
        <f>+'Product 10'!V48</f>
        <v>0</v>
      </c>
      <c r="V42" s="6">
        <f>+'Product 10'!W48</f>
        <v>0</v>
      </c>
      <c r="W42" s="6">
        <f>+'Product 10'!X48</f>
        <v>0</v>
      </c>
      <c r="X42" s="6">
        <f>+'Product 10'!Y48</f>
        <v>0</v>
      </c>
      <c r="Y42" s="6">
        <f>+'Product 10'!Z48</f>
        <v>0</v>
      </c>
      <c r="Z42" s="6">
        <f>+'Product 10'!AA48</f>
        <v>0</v>
      </c>
      <c r="AA42" s="6">
        <f>+'Product 10'!AB48</f>
        <v>0</v>
      </c>
      <c r="AB42" s="6">
        <f>+'Product 10'!AC48</f>
        <v>0</v>
      </c>
      <c r="AC42" s="6">
        <f>+'Product 10'!AD48</f>
        <v>0</v>
      </c>
      <c r="AD42" s="6">
        <f>+'Product 10'!AE48</f>
        <v>0</v>
      </c>
      <c r="AE42" s="6">
        <f>+'Product 10'!AF48</f>
        <v>0</v>
      </c>
      <c r="AF42" s="6">
        <f>+'Product 10'!AG48</f>
        <v>0</v>
      </c>
      <c r="AG42" s="6">
        <f>+'Product 10'!AH48</f>
        <v>0</v>
      </c>
      <c r="AH42" s="6">
        <f>+'Product 10'!AI48</f>
        <v>0</v>
      </c>
      <c r="AI42" s="6">
        <f>+'Product 10'!AJ48</f>
        <v>0</v>
      </c>
      <c r="AJ42" s="6">
        <f>+'Product 10'!AK48</f>
        <v>0</v>
      </c>
      <c r="AK42" s="6">
        <f>+'Product 10'!AL48</f>
        <v>0</v>
      </c>
      <c r="AL42" s="6">
        <f>+'Product 10'!AM48</f>
        <v>0</v>
      </c>
      <c r="AM42" s="6">
        <f>+'Product 10'!AN48</f>
        <v>0</v>
      </c>
      <c r="AN42" s="6">
        <f>+'Product 10'!AO48</f>
        <v>0</v>
      </c>
      <c r="AO42" s="6">
        <f>+'Product 10'!AP48</f>
        <v>0</v>
      </c>
      <c r="AP42" s="6">
        <f>+'Product 10'!AQ48</f>
        <v>0</v>
      </c>
      <c r="AQ42" s="6">
        <f>+'Product 10'!AR48</f>
        <v>0</v>
      </c>
      <c r="AR42" s="6">
        <f>+'Product 10'!AS48</f>
        <v>0</v>
      </c>
      <c r="AS42" s="6">
        <f>+'Product 10'!AT48</f>
        <v>0</v>
      </c>
      <c r="AT42" s="6">
        <f>+'Product 10'!AU48</f>
        <v>0</v>
      </c>
      <c r="AU42" s="6">
        <f>+'Product 10'!AV48</f>
        <v>0</v>
      </c>
      <c r="AV42" s="6">
        <f>+'Product 10'!AW48</f>
        <v>0</v>
      </c>
      <c r="AW42" s="6">
        <f>+'Product 10'!AX48</f>
        <v>0</v>
      </c>
      <c r="AX42" s="6">
        <f>+'Product 10'!AY48</f>
        <v>0</v>
      </c>
      <c r="AY42" s="6">
        <f>+'Product 10'!AZ48</f>
        <v>0</v>
      </c>
      <c r="AZ42" s="6">
        <f>+'Product 10'!BA48</f>
        <v>0</v>
      </c>
      <c r="BA42" s="6">
        <f>+'Product 10'!BB48</f>
        <v>0</v>
      </c>
      <c r="BB42" s="6">
        <f>+'Product 10'!BC48</f>
        <v>0</v>
      </c>
    </row>
    <row r="43" spans="1:54" x14ac:dyDescent="0.25">
      <c r="A43">
        <f>+Voraussetzung!B17</f>
        <v>0</v>
      </c>
      <c r="C43" s="6">
        <f>+'Product 11'!D48</f>
        <v>0</v>
      </c>
      <c r="D43" s="6">
        <f>+'Product 11'!E48</f>
        <v>0</v>
      </c>
      <c r="E43" s="6">
        <f>+'Product 11'!F48</f>
        <v>0</v>
      </c>
      <c r="F43" s="6">
        <f>+'Product 11'!G48</f>
        <v>0</v>
      </c>
      <c r="G43" s="6">
        <f>+'Product 11'!H48</f>
        <v>0</v>
      </c>
      <c r="H43" s="6">
        <f>+'Product 11'!I48</f>
        <v>0</v>
      </c>
      <c r="I43" s="6">
        <f>+'Product 11'!J48</f>
        <v>0</v>
      </c>
      <c r="J43" s="6">
        <f>+'Product 11'!K48</f>
        <v>0</v>
      </c>
      <c r="K43" s="6">
        <f>+'Product 11'!L48</f>
        <v>0</v>
      </c>
      <c r="L43" s="6">
        <f>+'Product 11'!M48</f>
        <v>0</v>
      </c>
      <c r="M43" s="6">
        <f>+'Product 11'!N48</f>
        <v>0</v>
      </c>
      <c r="N43" s="6">
        <f>+'Product 11'!O48</f>
        <v>0</v>
      </c>
      <c r="O43" s="6">
        <f>+'Product 11'!P48</f>
        <v>0</v>
      </c>
      <c r="P43" s="6">
        <f>+'Product 11'!Q48</f>
        <v>0</v>
      </c>
      <c r="Q43" s="6">
        <f>+'Product 11'!R48</f>
        <v>0</v>
      </c>
      <c r="R43" s="6">
        <f>+'Product 11'!S48</f>
        <v>0</v>
      </c>
      <c r="S43" s="6">
        <f>+'Product 11'!T48</f>
        <v>0</v>
      </c>
      <c r="T43" s="6">
        <f>+'Product 11'!U48</f>
        <v>0</v>
      </c>
      <c r="U43" s="6">
        <f>+'Product 11'!V48</f>
        <v>0</v>
      </c>
      <c r="V43" s="6">
        <f>+'Product 11'!W48</f>
        <v>0</v>
      </c>
      <c r="W43" s="6">
        <f>+'Product 11'!X48</f>
        <v>0</v>
      </c>
      <c r="X43" s="6">
        <f>+'Product 11'!Y48</f>
        <v>0</v>
      </c>
      <c r="Y43" s="6">
        <f>+'Product 11'!Z48</f>
        <v>0</v>
      </c>
      <c r="Z43" s="6">
        <f>+'Product 11'!AA48</f>
        <v>0</v>
      </c>
      <c r="AA43" s="6">
        <f>+'Product 11'!AB48</f>
        <v>0</v>
      </c>
      <c r="AB43" s="6">
        <f>+'Product 11'!AC48</f>
        <v>0</v>
      </c>
      <c r="AC43" s="6">
        <f>+'Product 11'!AD48</f>
        <v>0</v>
      </c>
      <c r="AD43" s="6">
        <f>+'Product 11'!AE48</f>
        <v>0</v>
      </c>
      <c r="AE43" s="6">
        <f>+'Product 11'!AF48</f>
        <v>0</v>
      </c>
      <c r="AF43" s="6">
        <f>+'Product 11'!AG48</f>
        <v>0</v>
      </c>
      <c r="AG43" s="6">
        <f>+'Product 11'!AH48</f>
        <v>0</v>
      </c>
      <c r="AH43" s="6">
        <f>+'Product 11'!AI48</f>
        <v>0</v>
      </c>
      <c r="AI43" s="6">
        <f>+'Product 11'!AJ48</f>
        <v>0</v>
      </c>
      <c r="AJ43" s="6">
        <f>+'Product 11'!AK48</f>
        <v>0</v>
      </c>
      <c r="AK43" s="6">
        <f>+'Product 11'!AL48</f>
        <v>0</v>
      </c>
      <c r="AL43" s="6">
        <f>+'Product 11'!AM48</f>
        <v>0</v>
      </c>
      <c r="AM43" s="6">
        <f>+'Product 11'!AN48</f>
        <v>0</v>
      </c>
      <c r="AN43" s="6">
        <f>+'Product 11'!AO48</f>
        <v>0</v>
      </c>
      <c r="AO43" s="6">
        <f>+'Product 11'!AP48</f>
        <v>0</v>
      </c>
      <c r="AP43" s="6">
        <f>+'Product 11'!AQ48</f>
        <v>0</v>
      </c>
      <c r="AQ43" s="6">
        <f>+'Product 11'!AR48</f>
        <v>0</v>
      </c>
      <c r="AR43" s="6">
        <f>+'Product 11'!AS48</f>
        <v>0</v>
      </c>
      <c r="AS43" s="6">
        <f>+'Product 11'!AT48</f>
        <v>0</v>
      </c>
      <c r="AT43" s="6">
        <f>+'Product 11'!AU48</f>
        <v>0</v>
      </c>
      <c r="AU43" s="6">
        <f>+'Product 11'!AV48</f>
        <v>0</v>
      </c>
      <c r="AV43" s="6">
        <f>+'Product 11'!AW48</f>
        <v>0</v>
      </c>
      <c r="AW43" s="6">
        <f>+'Product 11'!AX48</f>
        <v>0</v>
      </c>
      <c r="AX43" s="6">
        <f>+'Product 11'!AY48</f>
        <v>0</v>
      </c>
      <c r="AY43" s="6">
        <f>+'Product 11'!AZ48</f>
        <v>0</v>
      </c>
      <c r="AZ43" s="6">
        <f>+'Product 11'!BA48</f>
        <v>0</v>
      </c>
      <c r="BA43" s="6">
        <f>+'Product 11'!BB48</f>
        <v>0</v>
      </c>
      <c r="BB43" s="6">
        <f>+'Product 11'!BC48</f>
        <v>0</v>
      </c>
    </row>
    <row r="44" spans="1:54" x14ac:dyDescent="0.25">
      <c r="A44">
        <f>+Voraussetzung!B18</f>
        <v>0</v>
      </c>
      <c r="C44" s="6">
        <f>+'Product 12'!D48</f>
        <v>0</v>
      </c>
      <c r="D44" s="6">
        <f>+'Product 12'!E48</f>
        <v>0</v>
      </c>
      <c r="E44" s="6">
        <f>+'Product 12'!F48</f>
        <v>0</v>
      </c>
      <c r="F44" s="6">
        <f>+'Product 12'!G48</f>
        <v>0</v>
      </c>
      <c r="G44" s="6">
        <f>+'Product 12'!H48</f>
        <v>0</v>
      </c>
      <c r="H44" s="6">
        <f>+'Product 12'!I48</f>
        <v>0</v>
      </c>
      <c r="I44" s="6">
        <f>+'Product 12'!J48</f>
        <v>0</v>
      </c>
      <c r="J44" s="6">
        <f>+'Product 12'!K48</f>
        <v>0</v>
      </c>
      <c r="K44" s="6">
        <f>+'Product 12'!L48</f>
        <v>0</v>
      </c>
      <c r="L44" s="6">
        <f>+'Product 12'!M48</f>
        <v>0</v>
      </c>
      <c r="M44" s="6">
        <f>+'Product 12'!N48</f>
        <v>0</v>
      </c>
      <c r="N44" s="6">
        <f>+'Product 12'!O48</f>
        <v>0</v>
      </c>
      <c r="O44" s="6">
        <f>+'Product 12'!P48</f>
        <v>0</v>
      </c>
      <c r="P44" s="6">
        <f>+'Product 12'!Q48</f>
        <v>0</v>
      </c>
      <c r="Q44" s="6">
        <f>+'Product 12'!R48</f>
        <v>0</v>
      </c>
      <c r="R44" s="6">
        <f>+'Product 12'!S48</f>
        <v>0</v>
      </c>
      <c r="S44" s="6">
        <f>+'Product 12'!T48</f>
        <v>0</v>
      </c>
      <c r="T44" s="6">
        <f>+'Product 12'!U48</f>
        <v>0</v>
      </c>
      <c r="U44" s="6">
        <f>+'Product 12'!V48</f>
        <v>0</v>
      </c>
      <c r="V44" s="6">
        <f>+'Product 12'!W48</f>
        <v>0</v>
      </c>
      <c r="W44" s="6">
        <f>+'Product 12'!X48</f>
        <v>0</v>
      </c>
      <c r="X44" s="6">
        <f>+'Product 12'!Y48</f>
        <v>0</v>
      </c>
      <c r="Y44" s="6">
        <f>+'Product 12'!Z48</f>
        <v>0</v>
      </c>
      <c r="Z44" s="6">
        <f>+'Product 12'!AA48</f>
        <v>0</v>
      </c>
      <c r="AA44" s="6">
        <f>+'Product 12'!AB48</f>
        <v>0</v>
      </c>
      <c r="AB44" s="6">
        <f>+'Product 12'!AC48</f>
        <v>0</v>
      </c>
      <c r="AC44" s="6">
        <f>+'Product 12'!AD48</f>
        <v>0</v>
      </c>
      <c r="AD44" s="6">
        <f>+'Product 12'!AE48</f>
        <v>0</v>
      </c>
      <c r="AE44" s="6">
        <f>+'Product 12'!AF48</f>
        <v>0</v>
      </c>
      <c r="AF44" s="6">
        <f>+'Product 12'!AG48</f>
        <v>0</v>
      </c>
      <c r="AG44" s="6">
        <f>+'Product 12'!AH48</f>
        <v>0</v>
      </c>
      <c r="AH44" s="6">
        <f>+'Product 12'!AI48</f>
        <v>0</v>
      </c>
      <c r="AI44" s="6">
        <f>+'Product 12'!AJ48</f>
        <v>0</v>
      </c>
      <c r="AJ44" s="6">
        <f>+'Product 12'!AK48</f>
        <v>0</v>
      </c>
      <c r="AK44" s="6">
        <f>+'Product 12'!AL48</f>
        <v>0</v>
      </c>
      <c r="AL44" s="6">
        <f>+'Product 12'!AM48</f>
        <v>0</v>
      </c>
      <c r="AM44" s="6">
        <f>+'Product 12'!AN48</f>
        <v>0</v>
      </c>
      <c r="AN44" s="6">
        <f>+'Product 12'!AO48</f>
        <v>0</v>
      </c>
      <c r="AO44" s="6">
        <f>+'Product 12'!AP48</f>
        <v>0</v>
      </c>
      <c r="AP44" s="6">
        <f>+'Product 12'!AQ48</f>
        <v>0</v>
      </c>
      <c r="AQ44" s="6">
        <f>+'Product 12'!AR48</f>
        <v>0</v>
      </c>
      <c r="AR44" s="6">
        <f>+'Product 12'!AS48</f>
        <v>0</v>
      </c>
      <c r="AS44" s="6">
        <f>+'Product 12'!AT48</f>
        <v>0</v>
      </c>
      <c r="AT44" s="6">
        <f>+'Product 12'!AU48</f>
        <v>0</v>
      </c>
      <c r="AU44" s="6">
        <f>+'Product 12'!AV48</f>
        <v>0</v>
      </c>
      <c r="AV44" s="6">
        <f>+'Product 12'!AW48</f>
        <v>0</v>
      </c>
      <c r="AW44" s="6">
        <f>+'Product 12'!AX48</f>
        <v>0</v>
      </c>
      <c r="AX44" s="6">
        <f>+'Product 12'!AY48</f>
        <v>0</v>
      </c>
      <c r="AY44" s="6">
        <f>+'Product 12'!AZ48</f>
        <v>0</v>
      </c>
      <c r="AZ44" s="6">
        <f>+'Product 12'!BA48</f>
        <v>0</v>
      </c>
      <c r="BA44" s="6">
        <f>+'Product 12'!BB48</f>
        <v>0</v>
      </c>
      <c r="BB44" s="6">
        <f>+'Product 12'!BC48</f>
        <v>0</v>
      </c>
    </row>
    <row r="45" spans="1:54" x14ac:dyDescent="0.25">
      <c r="A45">
        <f>+Voraussetzung!B19</f>
        <v>0</v>
      </c>
      <c r="C45" s="6">
        <f>+'Product 13'!D48</f>
        <v>0</v>
      </c>
      <c r="D45" s="6">
        <f>+'Product 13'!E48</f>
        <v>0</v>
      </c>
      <c r="E45" s="6">
        <f>+'Product 13'!F48</f>
        <v>0</v>
      </c>
      <c r="F45" s="6">
        <f>+'Product 13'!G48</f>
        <v>0</v>
      </c>
      <c r="G45" s="6">
        <f>+'Product 13'!H48</f>
        <v>0</v>
      </c>
      <c r="H45" s="6">
        <f>+'Product 13'!I48</f>
        <v>0</v>
      </c>
      <c r="I45" s="6">
        <f>+'Product 13'!J48</f>
        <v>0</v>
      </c>
      <c r="J45" s="6">
        <f>+'Product 13'!K48</f>
        <v>0</v>
      </c>
      <c r="K45" s="6">
        <f>+'Product 13'!L48</f>
        <v>0</v>
      </c>
      <c r="L45" s="6">
        <f>+'Product 13'!M48</f>
        <v>0</v>
      </c>
      <c r="M45" s="6">
        <f>+'Product 13'!N48</f>
        <v>0</v>
      </c>
      <c r="N45" s="6">
        <f>+'Product 13'!O48</f>
        <v>0</v>
      </c>
      <c r="O45" s="6">
        <f>+'Product 13'!P48</f>
        <v>0</v>
      </c>
      <c r="P45" s="6">
        <f>+'Product 13'!Q48</f>
        <v>0</v>
      </c>
      <c r="Q45" s="6">
        <f>+'Product 13'!R48</f>
        <v>0</v>
      </c>
      <c r="R45" s="6">
        <f>+'Product 13'!S48</f>
        <v>0</v>
      </c>
      <c r="S45" s="6">
        <f>+'Product 13'!T48</f>
        <v>0</v>
      </c>
      <c r="T45" s="6">
        <f>+'Product 13'!U48</f>
        <v>0</v>
      </c>
      <c r="U45" s="6">
        <f>+'Product 13'!V48</f>
        <v>0</v>
      </c>
      <c r="V45" s="6">
        <f>+'Product 13'!W48</f>
        <v>0</v>
      </c>
      <c r="W45" s="6">
        <f>+'Product 13'!X48</f>
        <v>0</v>
      </c>
      <c r="X45" s="6">
        <f>+'Product 13'!Y48</f>
        <v>0</v>
      </c>
      <c r="Y45" s="6">
        <f>+'Product 13'!Z48</f>
        <v>0</v>
      </c>
      <c r="Z45" s="6">
        <f>+'Product 13'!AA48</f>
        <v>0</v>
      </c>
      <c r="AA45" s="6">
        <f>+'Product 13'!AB48</f>
        <v>0</v>
      </c>
      <c r="AB45" s="6">
        <f>+'Product 13'!AC48</f>
        <v>0</v>
      </c>
      <c r="AC45" s="6">
        <f>+'Product 13'!AD48</f>
        <v>0</v>
      </c>
      <c r="AD45" s="6">
        <f>+'Product 13'!AE48</f>
        <v>0</v>
      </c>
      <c r="AE45" s="6">
        <f>+'Product 13'!AF48</f>
        <v>0</v>
      </c>
      <c r="AF45" s="6">
        <f>+'Product 13'!AG48</f>
        <v>0</v>
      </c>
      <c r="AG45" s="6">
        <f>+'Product 13'!AH48</f>
        <v>0</v>
      </c>
      <c r="AH45" s="6">
        <f>+'Product 13'!AI48</f>
        <v>0</v>
      </c>
      <c r="AI45" s="6">
        <f>+'Product 13'!AJ48</f>
        <v>0</v>
      </c>
      <c r="AJ45" s="6">
        <f>+'Product 13'!AK48</f>
        <v>0</v>
      </c>
      <c r="AK45" s="6">
        <f>+'Product 13'!AL48</f>
        <v>0</v>
      </c>
      <c r="AL45" s="6">
        <f>+'Product 13'!AM48</f>
        <v>0</v>
      </c>
      <c r="AM45" s="6">
        <f>+'Product 13'!AN48</f>
        <v>0</v>
      </c>
      <c r="AN45" s="6">
        <f>+'Product 13'!AO48</f>
        <v>0</v>
      </c>
      <c r="AO45" s="6">
        <f>+'Product 13'!AP48</f>
        <v>0</v>
      </c>
      <c r="AP45" s="6">
        <f>+'Product 13'!AQ48</f>
        <v>0</v>
      </c>
      <c r="AQ45" s="6">
        <f>+'Product 13'!AR48</f>
        <v>0</v>
      </c>
      <c r="AR45" s="6">
        <f>+'Product 13'!AS48</f>
        <v>0</v>
      </c>
      <c r="AS45" s="6">
        <f>+'Product 13'!AT48</f>
        <v>0</v>
      </c>
      <c r="AT45" s="6">
        <f>+'Product 13'!AU48</f>
        <v>0</v>
      </c>
      <c r="AU45" s="6">
        <f>+'Product 13'!AV48</f>
        <v>0</v>
      </c>
      <c r="AV45" s="6">
        <f>+'Product 13'!AW48</f>
        <v>0</v>
      </c>
      <c r="AW45" s="6">
        <f>+'Product 13'!AX48</f>
        <v>0</v>
      </c>
      <c r="AX45" s="6">
        <f>+'Product 13'!AY48</f>
        <v>0</v>
      </c>
      <c r="AY45" s="6">
        <f>+'Product 13'!AZ48</f>
        <v>0</v>
      </c>
      <c r="AZ45" s="6">
        <f>+'Product 13'!BA48</f>
        <v>0</v>
      </c>
      <c r="BA45" s="6">
        <f>+'Product 13'!BB48</f>
        <v>0</v>
      </c>
      <c r="BB45" s="6">
        <f>+'Product 13'!BC48</f>
        <v>0</v>
      </c>
    </row>
    <row r="46" spans="1:54" x14ac:dyDescent="0.25">
      <c r="A46">
        <f>+Voraussetzung!B20</f>
        <v>0</v>
      </c>
      <c r="C46" s="6">
        <f>+'Product 14'!D48</f>
        <v>0</v>
      </c>
      <c r="D46" s="6">
        <f>+'Product 14'!E48</f>
        <v>0</v>
      </c>
      <c r="E46" s="6">
        <f>+'Product 14'!F48</f>
        <v>0</v>
      </c>
      <c r="F46" s="6">
        <f>+'Product 14'!G48</f>
        <v>0</v>
      </c>
      <c r="G46" s="6">
        <f>+'Product 14'!H48</f>
        <v>0</v>
      </c>
      <c r="H46" s="6">
        <f>+'Product 14'!I48</f>
        <v>0</v>
      </c>
      <c r="I46" s="6">
        <f>+'Product 14'!J48</f>
        <v>0</v>
      </c>
      <c r="J46" s="6">
        <f>+'Product 14'!K48</f>
        <v>0</v>
      </c>
      <c r="K46" s="6">
        <f>+'Product 14'!L48</f>
        <v>0</v>
      </c>
      <c r="L46" s="6">
        <f>+'Product 14'!M48</f>
        <v>0</v>
      </c>
      <c r="M46" s="6">
        <f>+'Product 14'!N48</f>
        <v>0</v>
      </c>
      <c r="N46" s="6">
        <f>+'Product 14'!O48</f>
        <v>0</v>
      </c>
      <c r="O46" s="6">
        <f>+'Product 14'!P48</f>
        <v>0</v>
      </c>
      <c r="P46" s="6">
        <f>+'Product 14'!Q48</f>
        <v>0</v>
      </c>
      <c r="Q46" s="6">
        <f>+'Product 14'!R48</f>
        <v>0</v>
      </c>
      <c r="R46" s="6">
        <f>+'Product 14'!S48</f>
        <v>0</v>
      </c>
      <c r="S46" s="6">
        <f>+'Product 14'!T48</f>
        <v>0</v>
      </c>
      <c r="T46" s="6">
        <f>+'Product 14'!U48</f>
        <v>0</v>
      </c>
      <c r="U46" s="6">
        <f>+'Product 14'!V48</f>
        <v>0</v>
      </c>
      <c r="V46" s="6">
        <f>+'Product 14'!W48</f>
        <v>0</v>
      </c>
      <c r="W46" s="6">
        <f>+'Product 14'!X48</f>
        <v>0</v>
      </c>
      <c r="X46" s="6">
        <f>+'Product 14'!Y48</f>
        <v>0</v>
      </c>
      <c r="Y46" s="6">
        <f>+'Product 14'!Z48</f>
        <v>0</v>
      </c>
      <c r="Z46" s="6">
        <f>+'Product 14'!AA48</f>
        <v>0</v>
      </c>
      <c r="AA46" s="6">
        <f>+'Product 14'!AB48</f>
        <v>0</v>
      </c>
      <c r="AB46" s="6">
        <f>+'Product 14'!AC48</f>
        <v>0</v>
      </c>
      <c r="AC46" s="6">
        <f>+'Product 14'!AD48</f>
        <v>0</v>
      </c>
      <c r="AD46" s="6">
        <f>+'Product 14'!AE48</f>
        <v>0</v>
      </c>
      <c r="AE46" s="6">
        <f>+'Product 14'!AF48</f>
        <v>0</v>
      </c>
      <c r="AF46" s="6">
        <f>+'Product 14'!AG48</f>
        <v>0</v>
      </c>
      <c r="AG46" s="6">
        <f>+'Product 14'!AH48</f>
        <v>0</v>
      </c>
      <c r="AH46" s="6">
        <f>+'Product 14'!AI48</f>
        <v>0</v>
      </c>
      <c r="AI46" s="6">
        <f>+'Product 14'!AJ48</f>
        <v>0</v>
      </c>
      <c r="AJ46" s="6">
        <f>+'Product 14'!AK48</f>
        <v>0</v>
      </c>
      <c r="AK46" s="6">
        <f>+'Product 14'!AL48</f>
        <v>0</v>
      </c>
      <c r="AL46" s="6">
        <f>+'Product 14'!AM48</f>
        <v>0</v>
      </c>
      <c r="AM46" s="6">
        <f>+'Product 14'!AN48</f>
        <v>0</v>
      </c>
      <c r="AN46" s="6">
        <f>+'Product 14'!AO48</f>
        <v>0</v>
      </c>
      <c r="AO46" s="6">
        <f>+'Product 14'!AP48</f>
        <v>0</v>
      </c>
      <c r="AP46" s="6">
        <f>+'Product 14'!AQ48</f>
        <v>0</v>
      </c>
      <c r="AQ46" s="6">
        <f>+'Product 14'!AR48</f>
        <v>0</v>
      </c>
      <c r="AR46" s="6">
        <f>+'Product 14'!AS48</f>
        <v>0</v>
      </c>
      <c r="AS46" s="6">
        <f>+'Product 14'!AT48</f>
        <v>0</v>
      </c>
      <c r="AT46" s="6">
        <f>+'Product 14'!AU48</f>
        <v>0</v>
      </c>
      <c r="AU46" s="6">
        <f>+'Product 14'!AV48</f>
        <v>0</v>
      </c>
      <c r="AV46" s="6">
        <f>+'Product 14'!AW48</f>
        <v>0</v>
      </c>
      <c r="AW46" s="6">
        <f>+'Product 14'!AX48</f>
        <v>0</v>
      </c>
      <c r="AX46" s="6">
        <f>+'Product 14'!AY48</f>
        <v>0</v>
      </c>
      <c r="AY46" s="6">
        <f>+'Product 14'!AZ48</f>
        <v>0</v>
      </c>
      <c r="AZ46" s="6">
        <f>+'Product 14'!BA48</f>
        <v>0</v>
      </c>
      <c r="BA46" s="6">
        <f>+'Product 14'!BB48</f>
        <v>0</v>
      </c>
      <c r="BB46" s="6">
        <f>+'Product 14'!BC48</f>
        <v>0</v>
      </c>
    </row>
    <row r="47" spans="1:54" x14ac:dyDescent="0.25">
      <c r="A47">
        <f>+Voraussetzung!B21</f>
        <v>0</v>
      </c>
      <c r="C47" s="6">
        <f>+'Product 15'!D48</f>
        <v>0</v>
      </c>
      <c r="D47" s="6">
        <f>+'Product 15'!E48</f>
        <v>0</v>
      </c>
      <c r="E47" s="6">
        <f>+'Product 15'!F48</f>
        <v>0</v>
      </c>
      <c r="F47" s="6">
        <f>+'Product 15'!G48</f>
        <v>0</v>
      </c>
      <c r="G47" s="6">
        <f>+'Product 15'!H48</f>
        <v>0</v>
      </c>
      <c r="H47" s="6">
        <f>+'Product 15'!I48</f>
        <v>0</v>
      </c>
      <c r="I47" s="6">
        <f>+'Product 15'!J48</f>
        <v>0</v>
      </c>
      <c r="J47" s="6">
        <f>+'Product 15'!K48</f>
        <v>0</v>
      </c>
      <c r="K47" s="6">
        <f>+'Product 15'!L48</f>
        <v>0</v>
      </c>
      <c r="L47" s="6">
        <f>+'Product 15'!M48</f>
        <v>0</v>
      </c>
      <c r="M47" s="6">
        <f>+'Product 15'!N48</f>
        <v>0</v>
      </c>
      <c r="N47" s="6">
        <f>+'Product 15'!O48</f>
        <v>0</v>
      </c>
      <c r="O47" s="6">
        <f>+'Product 15'!P48</f>
        <v>0</v>
      </c>
      <c r="P47" s="6">
        <f>+'Product 15'!Q48</f>
        <v>0</v>
      </c>
      <c r="Q47" s="6">
        <f>+'Product 15'!R48</f>
        <v>0</v>
      </c>
      <c r="R47" s="6">
        <f>+'Product 15'!S48</f>
        <v>0</v>
      </c>
      <c r="S47" s="6">
        <f>+'Product 15'!T48</f>
        <v>0</v>
      </c>
      <c r="T47" s="6">
        <f>+'Product 15'!U48</f>
        <v>0</v>
      </c>
      <c r="U47" s="6">
        <f>+'Product 15'!V48</f>
        <v>0</v>
      </c>
      <c r="V47" s="6">
        <f>+'Product 15'!W48</f>
        <v>0</v>
      </c>
      <c r="W47" s="6">
        <f>+'Product 15'!X48</f>
        <v>0</v>
      </c>
      <c r="X47" s="6">
        <f>+'Product 15'!Y48</f>
        <v>0</v>
      </c>
      <c r="Y47" s="6">
        <f>+'Product 15'!Z48</f>
        <v>0</v>
      </c>
      <c r="Z47" s="6">
        <f>+'Product 15'!AA48</f>
        <v>0</v>
      </c>
      <c r="AA47" s="6">
        <f>+'Product 15'!AB48</f>
        <v>0</v>
      </c>
      <c r="AB47" s="6">
        <f>+'Product 15'!AC48</f>
        <v>0</v>
      </c>
      <c r="AC47" s="6">
        <f>+'Product 15'!AD48</f>
        <v>0</v>
      </c>
      <c r="AD47" s="6">
        <f>+'Product 15'!AE48</f>
        <v>0</v>
      </c>
      <c r="AE47" s="6">
        <f>+'Product 15'!AF48</f>
        <v>0</v>
      </c>
      <c r="AF47" s="6">
        <f>+'Product 15'!AG48</f>
        <v>0</v>
      </c>
      <c r="AG47" s="6">
        <f>+'Product 15'!AH48</f>
        <v>0</v>
      </c>
      <c r="AH47" s="6">
        <f>+'Product 15'!AI48</f>
        <v>0</v>
      </c>
      <c r="AI47" s="6">
        <f>+'Product 15'!AJ48</f>
        <v>0</v>
      </c>
      <c r="AJ47" s="6">
        <f>+'Product 15'!AK48</f>
        <v>0</v>
      </c>
      <c r="AK47" s="6">
        <f>+'Product 15'!AL48</f>
        <v>0</v>
      </c>
      <c r="AL47" s="6">
        <f>+'Product 15'!AM48</f>
        <v>0</v>
      </c>
      <c r="AM47" s="6">
        <f>+'Product 15'!AN48</f>
        <v>0</v>
      </c>
      <c r="AN47" s="6">
        <f>+'Product 15'!AO48</f>
        <v>0</v>
      </c>
      <c r="AO47" s="6">
        <f>+'Product 15'!AP48</f>
        <v>0</v>
      </c>
      <c r="AP47" s="6">
        <f>+'Product 15'!AQ48</f>
        <v>0</v>
      </c>
      <c r="AQ47" s="6">
        <f>+'Product 15'!AR48</f>
        <v>0</v>
      </c>
      <c r="AR47" s="6">
        <f>+'Product 15'!AS48</f>
        <v>0</v>
      </c>
      <c r="AS47" s="6">
        <f>+'Product 15'!AT48</f>
        <v>0</v>
      </c>
      <c r="AT47" s="6">
        <f>+'Product 15'!AU48</f>
        <v>0</v>
      </c>
      <c r="AU47" s="6">
        <f>+'Product 15'!AV48</f>
        <v>0</v>
      </c>
      <c r="AV47" s="6">
        <f>+'Product 15'!AW48</f>
        <v>0</v>
      </c>
      <c r="AW47" s="6">
        <f>+'Product 15'!AX48</f>
        <v>0</v>
      </c>
      <c r="AX47" s="6">
        <f>+'Product 15'!AY48</f>
        <v>0</v>
      </c>
      <c r="AY47" s="6">
        <f>+'Product 15'!AZ48</f>
        <v>0</v>
      </c>
      <c r="AZ47" s="6">
        <f>+'Product 15'!BA48</f>
        <v>0</v>
      </c>
      <c r="BA47" s="6">
        <f>+'Product 15'!BB48</f>
        <v>0</v>
      </c>
      <c r="BB47" s="6">
        <f>+'Product 15'!BC48</f>
        <v>0</v>
      </c>
    </row>
    <row r="48" spans="1:54" x14ac:dyDescent="0.25">
      <c r="A48">
        <f>+Voraussetzung!B22</f>
        <v>0</v>
      </c>
      <c r="C48" s="6">
        <f>+'Product 16'!D48</f>
        <v>0</v>
      </c>
      <c r="D48" s="6">
        <f>+'Product 16'!E48</f>
        <v>0</v>
      </c>
      <c r="E48" s="6">
        <f>+'Product 16'!F48</f>
        <v>0</v>
      </c>
      <c r="F48" s="6">
        <f>+'Product 16'!G48</f>
        <v>0</v>
      </c>
      <c r="G48" s="6">
        <f>+'Product 16'!H48</f>
        <v>0</v>
      </c>
      <c r="H48" s="6">
        <f>+'Product 16'!I48</f>
        <v>0</v>
      </c>
      <c r="I48" s="6">
        <f>+'Product 16'!J48</f>
        <v>0</v>
      </c>
      <c r="J48" s="6">
        <f>+'Product 16'!K48</f>
        <v>0</v>
      </c>
      <c r="K48" s="6">
        <f>+'Product 16'!L48</f>
        <v>0</v>
      </c>
      <c r="L48" s="6">
        <f>+'Product 16'!M48</f>
        <v>0</v>
      </c>
      <c r="M48" s="6">
        <f>+'Product 16'!N48</f>
        <v>0</v>
      </c>
      <c r="N48" s="6">
        <f>+'Product 16'!O48</f>
        <v>0</v>
      </c>
      <c r="O48" s="6">
        <f>+'Product 16'!P48</f>
        <v>0</v>
      </c>
      <c r="P48" s="6">
        <f>+'Product 16'!Q48</f>
        <v>0</v>
      </c>
      <c r="Q48" s="6">
        <f>+'Product 16'!R48</f>
        <v>0</v>
      </c>
      <c r="R48" s="6">
        <f>+'Product 16'!S48</f>
        <v>0</v>
      </c>
      <c r="S48" s="6">
        <f>+'Product 16'!T48</f>
        <v>0</v>
      </c>
      <c r="T48" s="6">
        <f>+'Product 16'!U48</f>
        <v>0</v>
      </c>
      <c r="U48" s="6">
        <f>+'Product 16'!V48</f>
        <v>0</v>
      </c>
      <c r="V48" s="6">
        <f>+'Product 16'!W48</f>
        <v>0</v>
      </c>
      <c r="W48" s="6">
        <f>+'Product 16'!X48</f>
        <v>0</v>
      </c>
      <c r="X48" s="6">
        <f>+'Product 16'!Y48</f>
        <v>0</v>
      </c>
      <c r="Y48" s="6">
        <f>+'Product 16'!Z48</f>
        <v>0</v>
      </c>
      <c r="Z48" s="6">
        <f>+'Product 16'!AA48</f>
        <v>0</v>
      </c>
      <c r="AA48" s="6">
        <f>+'Product 16'!AB48</f>
        <v>0</v>
      </c>
      <c r="AB48" s="6">
        <f>+'Product 16'!AC48</f>
        <v>0</v>
      </c>
      <c r="AC48" s="6">
        <f>+'Product 16'!AD48</f>
        <v>0</v>
      </c>
      <c r="AD48" s="6">
        <f>+'Product 16'!AE48</f>
        <v>0</v>
      </c>
      <c r="AE48" s="6">
        <f>+'Product 16'!AF48</f>
        <v>0</v>
      </c>
      <c r="AF48" s="6">
        <f>+'Product 16'!AG48</f>
        <v>0</v>
      </c>
      <c r="AG48" s="6">
        <f>+'Product 16'!AH48</f>
        <v>0</v>
      </c>
      <c r="AH48" s="6">
        <f>+'Product 16'!AI48</f>
        <v>0</v>
      </c>
      <c r="AI48" s="6">
        <f>+'Product 16'!AJ48</f>
        <v>0</v>
      </c>
      <c r="AJ48" s="6">
        <f>+'Product 16'!AK48</f>
        <v>0</v>
      </c>
      <c r="AK48" s="6">
        <f>+'Product 16'!AL48</f>
        <v>0</v>
      </c>
      <c r="AL48" s="6">
        <f>+'Product 16'!AM48</f>
        <v>0</v>
      </c>
      <c r="AM48" s="6">
        <f>+'Product 16'!AN48</f>
        <v>0</v>
      </c>
      <c r="AN48" s="6">
        <f>+'Product 16'!AO48</f>
        <v>0</v>
      </c>
      <c r="AO48" s="6">
        <f>+'Product 16'!AP48</f>
        <v>0</v>
      </c>
      <c r="AP48" s="6">
        <f>+'Product 16'!AQ48</f>
        <v>0</v>
      </c>
      <c r="AQ48" s="6">
        <f>+'Product 16'!AR48</f>
        <v>0</v>
      </c>
      <c r="AR48" s="6">
        <f>+'Product 16'!AS48</f>
        <v>0</v>
      </c>
      <c r="AS48" s="6">
        <f>+'Product 16'!AT48</f>
        <v>0</v>
      </c>
      <c r="AT48" s="6">
        <f>+'Product 16'!AU48</f>
        <v>0</v>
      </c>
      <c r="AU48" s="6">
        <f>+'Product 16'!AV48</f>
        <v>0</v>
      </c>
      <c r="AV48" s="6">
        <f>+'Product 16'!AW48</f>
        <v>0</v>
      </c>
      <c r="AW48" s="6">
        <f>+'Product 16'!AX48</f>
        <v>0</v>
      </c>
      <c r="AX48" s="6">
        <f>+'Product 16'!AY48</f>
        <v>0</v>
      </c>
      <c r="AY48" s="6">
        <f>+'Product 16'!AZ48</f>
        <v>0</v>
      </c>
      <c r="AZ48" s="6">
        <f>+'Product 16'!BA48</f>
        <v>0</v>
      </c>
      <c r="BA48" s="6">
        <f>+'Product 16'!BB48</f>
        <v>0</v>
      </c>
      <c r="BB48" s="6">
        <f>+'Product 16'!BC48</f>
        <v>0</v>
      </c>
    </row>
    <row r="49" spans="1:54" x14ac:dyDescent="0.25">
      <c r="A49">
        <f>+Voraussetzung!B23</f>
        <v>0</v>
      </c>
      <c r="C49" s="6">
        <f>+'Product 17'!D48</f>
        <v>0</v>
      </c>
      <c r="D49" s="6">
        <f>+'Product 17'!E48</f>
        <v>0</v>
      </c>
      <c r="E49" s="6">
        <f>+'Product 17'!F48</f>
        <v>0</v>
      </c>
      <c r="F49" s="6">
        <f>+'Product 17'!G48</f>
        <v>0</v>
      </c>
      <c r="G49" s="6">
        <f>+'Product 17'!H48</f>
        <v>0</v>
      </c>
      <c r="H49" s="6">
        <f>+'Product 17'!I48</f>
        <v>0</v>
      </c>
      <c r="I49" s="6">
        <f>+'Product 17'!J48</f>
        <v>0</v>
      </c>
      <c r="J49" s="6">
        <f>+'Product 17'!K48</f>
        <v>0</v>
      </c>
      <c r="K49" s="6">
        <f>+'Product 17'!L48</f>
        <v>0</v>
      </c>
      <c r="L49" s="6">
        <f>+'Product 17'!M48</f>
        <v>0</v>
      </c>
      <c r="M49" s="6">
        <f>+'Product 17'!N48</f>
        <v>0</v>
      </c>
      <c r="N49" s="6">
        <f>+'Product 17'!O48</f>
        <v>0</v>
      </c>
      <c r="O49" s="6">
        <f>+'Product 17'!P48</f>
        <v>0</v>
      </c>
      <c r="P49" s="6">
        <f>+'Product 17'!Q48</f>
        <v>0</v>
      </c>
      <c r="Q49" s="6">
        <f>+'Product 17'!R48</f>
        <v>0</v>
      </c>
      <c r="R49" s="6">
        <f>+'Product 17'!S48</f>
        <v>0</v>
      </c>
      <c r="S49" s="6">
        <f>+'Product 17'!T48</f>
        <v>0</v>
      </c>
      <c r="T49" s="6">
        <f>+'Product 17'!U48</f>
        <v>0</v>
      </c>
      <c r="U49" s="6">
        <f>+'Product 17'!V48</f>
        <v>0</v>
      </c>
      <c r="V49" s="6">
        <f>+'Product 17'!W48</f>
        <v>0</v>
      </c>
      <c r="W49" s="6">
        <f>+'Product 17'!X48</f>
        <v>0</v>
      </c>
      <c r="X49" s="6">
        <f>+'Product 17'!Y48</f>
        <v>0</v>
      </c>
      <c r="Y49" s="6">
        <f>+'Product 17'!Z48</f>
        <v>0</v>
      </c>
      <c r="Z49" s="6">
        <f>+'Product 17'!AA48</f>
        <v>0</v>
      </c>
      <c r="AA49" s="6">
        <f>+'Product 17'!AB48</f>
        <v>0</v>
      </c>
      <c r="AB49" s="6">
        <f>+'Product 17'!AC48</f>
        <v>0</v>
      </c>
      <c r="AC49" s="6">
        <f>+'Product 17'!AD48</f>
        <v>0</v>
      </c>
      <c r="AD49" s="6">
        <f>+'Product 17'!AE48</f>
        <v>0</v>
      </c>
      <c r="AE49" s="6">
        <f>+'Product 17'!AF48</f>
        <v>0</v>
      </c>
      <c r="AF49" s="6">
        <f>+'Product 17'!AG48</f>
        <v>0</v>
      </c>
      <c r="AG49" s="6">
        <f>+'Product 17'!AH48</f>
        <v>0</v>
      </c>
      <c r="AH49" s="6">
        <f>+'Product 17'!AI48</f>
        <v>0</v>
      </c>
      <c r="AI49" s="6">
        <f>+'Product 17'!AJ48</f>
        <v>0</v>
      </c>
      <c r="AJ49" s="6">
        <f>+'Product 17'!AK48</f>
        <v>0</v>
      </c>
      <c r="AK49" s="6">
        <f>+'Product 17'!AL48</f>
        <v>0</v>
      </c>
      <c r="AL49" s="6">
        <f>+'Product 17'!AM48</f>
        <v>0</v>
      </c>
      <c r="AM49" s="6">
        <f>+'Product 17'!AN48</f>
        <v>0</v>
      </c>
      <c r="AN49" s="6">
        <f>+'Product 17'!AO48</f>
        <v>0</v>
      </c>
      <c r="AO49" s="6">
        <f>+'Product 17'!AP48</f>
        <v>0</v>
      </c>
      <c r="AP49" s="6">
        <f>+'Product 17'!AQ48</f>
        <v>0</v>
      </c>
      <c r="AQ49" s="6">
        <f>+'Product 17'!AR48</f>
        <v>0</v>
      </c>
      <c r="AR49" s="6">
        <f>+'Product 17'!AS48</f>
        <v>0</v>
      </c>
      <c r="AS49" s="6">
        <f>+'Product 17'!AT48</f>
        <v>0</v>
      </c>
      <c r="AT49" s="6">
        <f>+'Product 17'!AU48</f>
        <v>0</v>
      </c>
      <c r="AU49" s="6">
        <f>+'Product 17'!AV48</f>
        <v>0</v>
      </c>
      <c r="AV49" s="6">
        <f>+'Product 17'!AW48</f>
        <v>0</v>
      </c>
      <c r="AW49" s="6">
        <f>+'Product 17'!AX48</f>
        <v>0</v>
      </c>
      <c r="AX49" s="6">
        <f>+'Product 17'!AY48</f>
        <v>0</v>
      </c>
      <c r="AY49" s="6">
        <f>+'Product 17'!AZ48</f>
        <v>0</v>
      </c>
      <c r="AZ49" s="6">
        <f>+'Product 17'!BA48</f>
        <v>0</v>
      </c>
      <c r="BA49" s="6">
        <f>+'Product 17'!BB48</f>
        <v>0</v>
      </c>
      <c r="BB49" s="6">
        <f>+'Product 17'!BC48</f>
        <v>0</v>
      </c>
    </row>
    <row r="50" spans="1:54" x14ac:dyDescent="0.25">
      <c r="A50">
        <f>+Voraussetzung!B24</f>
        <v>0</v>
      </c>
      <c r="C50" s="6">
        <f>+'Product 18'!D48</f>
        <v>0</v>
      </c>
      <c r="D50" s="6">
        <f>+'Product 18'!E48</f>
        <v>0</v>
      </c>
      <c r="E50" s="6">
        <f>+'Product 18'!F48</f>
        <v>0</v>
      </c>
      <c r="F50" s="6">
        <f>+'Product 18'!G48</f>
        <v>0</v>
      </c>
      <c r="G50" s="6">
        <f>+'Product 18'!H48</f>
        <v>0</v>
      </c>
      <c r="H50" s="6">
        <f>+'Product 18'!I48</f>
        <v>0</v>
      </c>
      <c r="I50" s="6">
        <f>+'Product 18'!J48</f>
        <v>0</v>
      </c>
      <c r="J50" s="6">
        <f>+'Product 18'!K48</f>
        <v>0</v>
      </c>
      <c r="K50" s="6">
        <f>+'Product 18'!L48</f>
        <v>0</v>
      </c>
      <c r="L50" s="6">
        <f>+'Product 18'!M48</f>
        <v>0</v>
      </c>
      <c r="M50" s="6">
        <f>+'Product 18'!N48</f>
        <v>0</v>
      </c>
      <c r="N50" s="6">
        <f>+'Product 18'!O48</f>
        <v>0</v>
      </c>
      <c r="O50" s="6">
        <f>+'Product 18'!P48</f>
        <v>0</v>
      </c>
      <c r="P50" s="6">
        <f>+'Product 18'!Q48</f>
        <v>0</v>
      </c>
      <c r="Q50" s="6">
        <f>+'Product 18'!R48</f>
        <v>0</v>
      </c>
      <c r="R50" s="6">
        <f>+'Product 18'!S48</f>
        <v>0</v>
      </c>
      <c r="S50" s="6">
        <f>+'Product 18'!T48</f>
        <v>0</v>
      </c>
      <c r="T50" s="6">
        <f>+'Product 18'!U48</f>
        <v>0</v>
      </c>
      <c r="U50" s="6">
        <f>+'Product 18'!V48</f>
        <v>0</v>
      </c>
      <c r="V50" s="6">
        <f>+'Product 18'!W48</f>
        <v>0</v>
      </c>
      <c r="W50" s="6">
        <f>+'Product 18'!X48</f>
        <v>0</v>
      </c>
      <c r="X50" s="6">
        <f>+'Product 18'!Y48</f>
        <v>0</v>
      </c>
      <c r="Y50" s="6">
        <f>+'Product 18'!Z48</f>
        <v>0</v>
      </c>
      <c r="Z50" s="6">
        <f>+'Product 18'!AA48</f>
        <v>0</v>
      </c>
      <c r="AA50" s="6">
        <f>+'Product 18'!AB48</f>
        <v>0</v>
      </c>
      <c r="AB50" s="6">
        <f>+'Product 18'!AC48</f>
        <v>0</v>
      </c>
      <c r="AC50" s="6">
        <f>+'Product 18'!AD48</f>
        <v>0</v>
      </c>
      <c r="AD50" s="6">
        <f>+'Product 18'!AE48</f>
        <v>0</v>
      </c>
      <c r="AE50" s="6">
        <f>+'Product 18'!AF48</f>
        <v>0</v>
      </c>
      <c r="AF50" s="6">
        <f>+'Product 18'!AG48</f>
        <v>0</v>
      </c>
      <c r="AG50" s="6">
        <f>+'Product 18'!AH48</f>
        <v>0</v>
      </c>
      <c r="AH50" s="6">
        <f>+'Product 18'!AI48</f>
        <v>0</v>
      </c>
      <c r="AI50" s="6">
        <f>+'Product 18'!AJ48</f>
        <v>0</v>
      </c>
      <c r="AJ50" s="6">
        <f>+'Product 18'!AK48</f>
        <v>0</v>
      </c>
      <c r="AK50" s="6">
        <f>+'Product 18'!AL48</f>
        <v>0</v>
      </c>
      <c r="AL50" s="6">
        <f>+'Product 18'!AM48</f>
        <v>0</v>
      </c>
      <c r="AM50" s="6">
        <f>+'Product 18'!AN48</f>
        <v>0</v>
      </c>
      <c r="AN50" s="6">
        <f>+'Product 18'!AO48</f>
        <v>0</v>
      </c>
      <c r="AO50" s="6">
        <f>+'Product 18'!AP48</f>
        <v>0</v>
      </c>
      <c r="AP50" s="6">
        <f>+'Product 18'!AQ48</f>
        <v>0</v>
      </c>
      <c r="AQ50" s="6">
        <f>+'Product 18'!AR48</f>
        <v>0</v>
      </c>
      <c r="AR50" s="6">
        <f>+'Product 18'!AS48</f>
        <v>0</v>
      </c>
      <c r="AS50" s="6">
        <f>+'Product 18'!AT48</f>
        <v>0</v>
      </c>
      <c r="AT50" s="6">
        <f>+'Product 18'!AU48</f>
        <v>0</v>
      </c>
      <c r="AU50" s="6">
        <f>+'Product 18'!AV48</f>
        <v>0</v>
      </c>
      <c r="AV50" s="6">
        <f>+'Product 18'!AW48</f>
        <v>0</v>
      </c>
      <c r="AW50" s="6">
        <f>+'Product 18'!AX48</f>
        <v>0</v>
      </c>
      <c r="AX50" s="6">
        <f>+'Product 18'!AY48</f>
        <v>0</v>
      </c>
      <c r="AY50" s="6">
        <f>+'Product 18'!AZ48</f>
        <v>0</v>
      </c>
      <c r="AZ50" s="6">
        <f>+'Product 18'!BA48</f>
        <v>0</v>
      </c>
      <c r="BA50" s="6">
        <f>+'Product 18'!BB48</f>
        <v>0</v>
      </c>
      <c r="BB50" s="6">
        <f>+'Product 18'!BC48</f>
        <v>0</v>
      </c>
    </row>
    <row r="51" spans="1:54" x14ac:dyDescent="0.25">
      <c r="A51">
        <f>+Voraussetzung!B25</f>
        <v>0</v>
      </c>
      <c r="C51" s="6">
        <f>+'Product 19'!D48</f>
        <v>0</v>
      </c>
      <c r="D51" s="6">
        <f>+'Product 19'!E48</f>
        <v>0</v>
      </c>
      <c r="E51" s="6">
        <f>+'Product 19'!F48</f>
        <v>0</v>
      </c>
      <c r="F51" s="6">
        <f>+'Product 19'!G48</f>
        <v>0</v>
      </c>
      <c r="G51" s="6">
        <f>+'Product 19'!H48</f>
        <v>0</v>
      </c>
      <c r="H51" s="6">
        <f>+'Product 19'!I48</f>
        <v>0</v>
      </c>
      <c r="I51" s="6">
        <f>+'Product 19'!J48</f>
        <v>0</v>
      </c>
      <c r="J51" s="6">
        <f>+'Product 19'!K48</f>
        <v>0</v>
      </c>
      <c r="K51" s="6">
        <f>+'Product 19'!L48</f>
        <v>0</v>
      </c>
      <c r="L51" s="6">
        <f>+'Product 19'!M48</f>
        <v>0</v>
      </c>
      <c r="M51" s="6">
        <f>+'Product 19'!N48</f>
        <v>0</v>
      </c>
      <c r="N51" s="6">
        <f>+'Product 19'!O48</f>
        <v>0</v>
      </c>
      <c r="O51" s="6">
        <f>+'Product 19'!P48</f>
        <v>0</v>
      </c>
      <c r="P51" s="6">
        <f>+'Product 19'!Q48</f>
        <v>0</v>
      </c>
      <c r="Q51" s="6">
        <f>+'Product 19'!R48</f>
        <v>0</v>
      </c>
      <c r="R51" s="6">
        <f>+'Product 19'!S48</f>
        <v>0</v>
      </c>
      <c r="S51" s="6">
        <f>+'Product 19'!T48</f>
        <v>0</v>
      </c>
      <c r="T51" s="6">
        <f>+'Product 19'!U48</f>
        <v>0</v>
      </c>
      <c r="U51" s="6">
        <f>+'Product 19'!V48</f>
        <v>0</v>
      </c>
      <c r="V51" s="6">
        <f>+'Product 19'!W48</f>
        <v>0</v>
      </c>
      <c r="W51" s="6">
        <f>+'Product 19'!X48</f>
        <v>0</v>
      </c>
      <c r="X51" s="6">
        <f>+'Product 19'!Y48</f>
        <v>0</v>
      </c>
      <c r="Y51" s="6">
        <f>+'Product 19'!Z48</f>
        <v>0</v>
      </c>
      <c r="Z51" s="6">
        <f>+'Product 19'!AA48</f>
        <v>0</v>
      </c>
      <c r="AA51" s="6">
        <f>+'Product 19'!AB48</f>
        <v>0</v>
      </c>
      <c r="AB51" s="6">
        <f>+'Product 19'!AC48</f>
        <v>0</v>
      </c>
      <c r="AC51" s="6">
        <f>+'Product 19'!AD48</f>
        <v>0</v>
      </c>
      <c r="AD51" s="6">
        <f>+'Product 19'!AE48</f>
        <v>0</v>
      </c>
      <c r="AE51" s="6">
        <f>+'Product 19'!AF48</f>
        <v>0</v>
      </c>
      <c r="AF51" s="6">
        <f>+'Product 19'!AG48</f>
        <v>0</v>
      </c>
      <c r="AG51" s="6">
        <f>+'Product 19'!AH48</f>
        <v>0</v>
      </c>
      <c r="AH51" s="6">
        <f>+'Product 19'!AI48</f>
        <v>0</v>
      </c>
      <c r="AI51" s="6">
        <f>+'Product 19'!AJ48</f>
        <v>0</v>
      </c>
      <c r="AJ51" s="6">
        <f>+'Product 19'!AK48</f>
        <v>0</v>
      </c>
      <c r="AK51" s="6">
        <f>+'Product 19'!AL48</f>
        <v>0</v>
      </c>
      <c r="AL51" s="6">
        <f>+'Product 19'!AM48</f>
        <v>0</v>
      </c>
      <c r="AM51" s="6">
        <f>+'Product 19'!AN48</f>
        <v>0</v>
      </c>
      <c r="AN51" s="6">
        <f>+'Product 19'!AO48</f>
        <v>0</v>
      </c>
      <c r="AO51" s="6">
        <f>+'Product 19'!AP48</f>
        <v>0</v>
      </c>
      <c r="AP51" s="6">
        <f>+'Product 19'!AQ48</f>
        <v>0</v>
      </c>
      <c r="AQ51" s="6">
        <f>+'Product 19'!AR48</f>
        <v>0</v>
      </c>
      <c r="AR51" s="6">
        <f>+'Product 19'!AS48</f>
        <v>0</v>
      </c>
      <c r="AS51" s="6">
        <f>+'Product 19'!AT48</f>
        <v>0</v>
      </c>
      <c r="AT51" s="6">
        <f>+'Product 19'!AU48</f>
        <v>0</v>
      </c>
      <c r="AU51" s="6">
        <f>+'Product 19'!AV48</f>
        <v>0</v>
      </c>
      <c r="AV51" s="6">
        <f>+'Product 19'!AW48</f>
        <v>0</v>
      </c>
      <c r="AW51" s="6">
        <f>+'Product 19'!AX48</f>
        <v>0</v>
      </c>
      <c r="AX51" s="6">
        <f>+'Product 19'!AY48</f>
        <v>0</v>
      </c>
      <c r="AY51" s="6">
        <f>+'Product 19'!AZ48</f>
        <v>0</v>
      </c>
      <c r="AZ51" s="6">
        <f>+'Product 19'!BA48</f>
        <v>0</v>
      </c>
      <c r="BA51" s="6">
        <f>+'Product 19'!BB48</f>
        <v>0</v>
      </c>
      <c r="BB51" s="6">
        <f>+'Product 19'!BC48</f>
        <v>0</v>
      </c>
    </row>
    <row r="52" spans="1:54" x14ac:dyDescent="0.25">
      <c r="A52">
        <f>+Voraussetzung!B26</f>
        <v>0</v>
      </c>
      <c r="C52" s="6">
        <f>+'Product 20'!D48</f>
        <v>0</v>
      </c>
      <c r="D52" s="6">
        <f>+'Product 20'!E48</f>
        <v>0</v>
      </c>
      <c r="E52" s="6">
        <f>+'Product 20'!F48</f>
        <v>0</v>
      </c>
      <c r="F52" s="6">
        <f>+'Product 20'!G48</f>
        <v>0</v>
      </c>
      <c r="G52" s="6">
        <f>+'Product 20'!H48</f>
        <v>0</v>
      </c>
      <c r="H52" s="6">
        <f>+'Product 20'!I48</f>
        <v>0</v>
      </c>
      <c r="I52" s="6">
        <f>+'Product 20'!J48</f>
        <v>0</v>
      </c>
      <c r="J52" s="6">
        <f>+'Product 20'!K48</f>
        <v>0</v>
      </c>
      <c r="K52" s="6">
        <f>+'Product 20'!L48</f>
        <v>0</v>
      </c>
      <c r="L52" s="6">
        <f>+'Product 20'!M48</f>
        <v>0</v>
      </c>
      <c r="M52" s="6">
        <f>+'Product 20'!N48</f>
        <v>0</v>
      </c>
      <c r="N52" s="6">
        <f>+'Product 20'!O48</f>
        <v>0</v>
      </c>
      <c r="O52" s="6">
        <f>+'Product 20'!P48</f>
        <v>0</v>
      </c>
      <c r="P52" s="6">
        <f>+'Product 20'!Q48</f>
        <v>0</v>
      </c>
      <c r="Q52" s="6">
        <f>+'Product 20'!R48</f>
        <v>0</v>
      </c>
      <c r="R52" s="6">
        <f>+'Product 20'!S48</f>
        <v>0</v>
      </c>
      <c r="S52" s="6">
        <f>+'Product 20'!T48</f>
        <v>0</v>
      </c>
      <c r="T52" s="6">
        <f>+'Product 20'!U48</f>
        <v>0</v>
      </c>
      <c r="U52" s="6">
        <f>+'Product 20'!V48</f>
        <v>0</v>
      </c>
      <c r="V52" s="6">
        <f>+'Product 20'!W48</f>
        <v>0</v>
      </c>
      <c r="W52" s="6">
        <f>+'Product 20'!X48</f>
        <v>0</v>
      </c>
      <c r="X52" s="6">
        <f>+'Product 20'!Y48</f>
        <v>0</v>
      </c>
      <c r="Y52" s="6">
        <f>+'Product 20'!Z48</f>
        <v>0</v>
      </c>
      <c r="Z52" s="6">
        <f>+'Product 20'!AA48</f>
        <v>0</v>
      </c>
      <c r="AA52" s="6">
        <f>+'Product 20'!AB48</f>
        <v>0</v>
      </c>
      <c r="AB52" s="6">
        <f>+'Product 20'!AC48</f>
        <v>0</v>
      </c>
      <c r="AC52" s="6">
        <f>+'Product 20'!AD48</f>
        <v>0</v>
      </c>
      <c r="AD52" s="6">
        <f>+'Product 20'!AE48</f>
        <v>0</v>
      </c>
      <c r="AE52" s="6">
        <f>+'Product 20'!AF48</f>
        <v>0</v>
      </c>
      <c r="AF52" s="6">
        <f>+'Product 20'!AG48</f>
        <v>0</v>
      </c>
      <c r="AG52" s="6">
        <f>+'Product 20'!AH48</f>
        <v>0</v>
      </c>
      <c r="AH52" s="6">
        <f>+'Product 20'!AI48</f>
        <v>0</v>
      </c>
      <c r="AI52" s="6">
        <f>+'Product 20'!AJ48</f>
        <v>0</v>
      </c>
      <c r="AJ52" s="6">
        <f>+'Product 20'!AK48</f>
        <v>0</v>
      </c>
      <c r="AK52" s="6">
        <f>+'Product 20'!AL48</f>
        <v>0</v>
      </c>
      <c r="AL52" s="6">
        <f>+'Product 20'!AM48</f>
        <v>0</v>
      </c>
      <c r="AM52" s="6">
        <f>+'Product 20'!AN48</f>
        <v>0</v>
      </c>
      <c r="AN52" s="6">
        <f>+'Product 20'!AO48</f>
        <v>0</v>
      </c>
      <c r="AO52" s="6">
        <f>+'Product 20'!AP48</f>
        <v>0</v>
      </c>
      <c r="AP52" s="6">
        <f>+'Product 20'!AQ48</f>
        <v>0</v>
      </c>
      <c r="AQ52" s="6">
        <f>+'Product 20'!AR48</f>
        <v>0</v>
      </c>
      <c r="AR52" s="6">
        <f>+'Product 20'!AS48</f>
        <v>0</v>
      </c>
      <c r="AS52" s="6">
        <f>+'Product 20'!AT48</f>
        <v>0</v>
      </c>
      <c r="AT52" s="6">
        <f>+'Product 20'!AU48</f>
        <v>0</v>
      </c>
      <c r="AU52" s="6">
        <f>+'Product 20'!AV48</f>
        <v>0</v>
      </c>
      <c r="AV52" s="6">
        <f>+'Product 20'!AW48</f>
        <v>0</v>
      </c>
      <c r="AW52" s="6">
        <f>+'Product 20'!AX48</f>
        <v>0</v>
      </c>
      <c r="AX52" s="6">
        <f>+'Product 20'!AY48</f>
        <v>0</v>
      </c>
      <c r="AY52" s="6">
        <f>+'Product 20'!AZ48</f>
        <v>0</v>
      </c>
      <c r="AZ52" s="6">
        <f>+'Product 20'!BA48</f>
        <v>0</v>
      </c>
      <c r="BA52" s="6">
        <f>+'Product 20'!BB48</f>
        <v>0</v>
      </c>
      <c r="BB52" s="6">
        <f>+'Product 20'!BC48</f>
        <v>0</v>
      </c>
    </row>
    <row r="53" spans="1:54" x14ac:dyDescent="0.25">
      <c r="A53">
        <f>+Voraussetzung!B27</f>
        <v>0</v>
      </c>
      <c r="C53" s="6">
        <f>+'Product 21'!D48</f>
        <v>0</v>
      </c>
      <c r="D53" s="6">
        <f>+'Product 21'!E48</f>
        <v>0</v>
      </c>
      <c r="E53" s="6">
        <f>+'Product 21'!F48</f>
        <v>0</v>
      </c>
      <c r="F53" s="6">
        <f>+'Product 21'!G48</f>
        <v>0</v>
      </c>
      <c r="G53" s="6">
        <f>+'Product 21'!H48</f>
        <v>0</v>
      </c>
      <c r="H53" s="6">
        <f>+'Product 21'!I48</f>
        <v>0</v>
      </c>
      <c r="I53" s="6">
        <f>+'Product 21'!J48</f>
        <v>0</v>
      </c>
      <c r="J53" s="6">
        <f>+'Product 21'!K48</f>
        <v>0</v>
      </c>
      <c r="K53" s="6">
        <f>+'Product 21'!L48</f>
        <v>0</v>
      </c>
      <c r="L53" s="6">
        <f>+'Product 21'!M48</f>
        <v>0</v>
      </c>
      <c r="M53" s="6">
        <f>+'Product 21'!N48</f>
        <v>0</v>
      </c>
      <c r="N53" s="6">
        <f>+'Product 21'!O48</f>
        <v>0</v>
      </c>
      <c r="O53" s="6">
        <f>+'Product 21'!P48</f>
        <v>0</v>
      </c>
      <c r="P53" s="6">
        <f>+'Product 21'!Q48</f>
        <v>0</v>
      </c>
      <c r="Q53" s="6">
        <f>+'Product 21'!R48</f>
        <v>0</v>
      </c>
      <c r="R53" s="6">
        <f>+'Product 21'!S48</f>
        <v>0</v>
      </c>
      <c r="S53" s="6">
        <f>+'Product 21'!T48</f>
        <v>0</v>
      </c>
      <c r="T53" s="6">
        <f>+'Product 21'!U48</f>
        <v>0</v>
      </c>
      <c r="U53" s="6">
        <f>+'Product 21'!V48</f>
        <v>0</v>
      </c>
      <c r="V53" s="6">
        <f>+'Product 21'!W48</f>
        <v>0</v>
      </c>
      <c r="W53" s="6">
        <f>+'Product 21'!X48</f>
        <v>0</v>
      </c>
      <c r="X53" s="6">
        <f>+'Product 21'!Y48</f>
        <v>0</v>
      </c>
      <c r="Y53" s="6">
        <f>+'Product 21'!Z48</f>
        <v>0</v>
      </c>
      <c r="Z53" s="6">
        <f>+'Product 21'!AA48</f>
        <v>0</v>
      </c>
      <c r="AA53" s="6">
        <f>+'Product 21'!AB48</f>
        <v>0</v>
      </c>
      <c r="AB53" s="6">
        <f>+'Product 21'!AC48</f>
        <v>0</v>
      </c>
      <c r="AC53" s="6">
        <f>+'Product 21'!AD48</f>
        <v>0</v>
      </c>
      <c r="AD53" s="6">
        <f>+'Product 21'!AE48</f>
        <v>0</v>
      </c>
      <c r="AE53" s="6">
        <f>+'Product 21'!AF48</f>
        <v>0</v>
      </c>
      <c r="AF53" s="6">
        <f>+'Product 21'!AG48</f>
        <v>0</v>
      </c>
      <c r="AG53" s="6">
        <f>+'Product 21'!AH48</f>
        <v>0</v>
      </c>
      <c r="AH53" s="6">
        <f>+'Product 21'!AI48</f>
        <v>0</v>
      </c>
      <c r="AI53" s="6">
        <f>+'Product 21'!AJ48</f>
        <v>0</v>
      </c>
      <c r="AJ53" s="6">
        <f>+'Product 21'!AK48</f>
        <v>0</v>
      </c>
      <c r="AK53" s="6">
        <f>+'Product 21'!AL48</f>
        <v>0</v>
      </c>
      <c r="AL53" s="6">
        <f>+'Product 21'!AM48</f>
        <v>0</v>
      </c>
      <c r="AM53" s="6">
        <f>+'Product 21'!AN48</f>
        <v>0</v>
      </c>
      <c r="AN53" s="6">
        <f>+'Product 21'!AO48</f>
        <v>0</v>
      </c>
      <c r="AO53" s="6">
        <f>+'Product 21'!AP48</f>
        <v>0</v>
      </c>
      <c r="AP53" s="6">
        <f>+'Product 21'!AQ48</f>
        <v>0</v>
      </c>
      <c r="AQ53" s="6">
        <f>+'Product 21'!AR48</f>
        <v>0</v>
      </c>
      <c r="AR53" s="6">
        <f>+'Product 21'!AS48</f>
        <v>0</v>
      </c>
      <c r="AS53" s="6">
        <f>+'Product 21'!AT48</f>
        <v>0</v>
      </c>
      <c r="AT53" s="6">
        <f>+'Product 21'!AU48</f>
        <v>0</v>
      </c>
      <c r="AU53" s="6">
        <f>+'Product 21'!AV48</f>
        <v>0</v>
      </c>
      <c r="AV53" s="6">
        <f>+'Product 21'!AW48</f>
        <v>0</v>
      </c>
      <c r="AW53" s="6">
        <f>+'Product 21'!AX48</f>
        <v>0</v>
      </c>
      <c r="AX53" s="6">
        <f>+'Product 21'!AY48</f>
        <v>0</v>
      </c>
      <c r="AY53" s="6">
        <f>+'Product 21'!AZ48</f>
        <v>0</v>
      </c>
      <c r="AZ53" s="6">
        <f>+'Product 21'!BA48</f>
        <v>0</v>
      </c>
      <c r="BA53" s="6">
        <f>+'Product 21'!BB48</f>
        <v>0</v>
      </c>
      <c r="BB53" s="6">
        <f>+'Product 21'!BC48</f>
        <v>0</v>
      </c>
    </row>
    <row r="54" spans="1:54" x14ac:dyDescent="0.25">
      <c r="A54">
        <f>+Voraussetzung!B28</f>
        <v>0</v>
      </c>
      <c r="C54" s="6">
        <f>+'Product 22'!D48</f>
        <v>0</v>
      </c>
      <c r="D54" s="6">
        <f>+'Product 22'!E48</f>
        <v>0</v>
      </c>
      <c r="E54" s="6">
        <f>+'Product 22'!F48</f>
        <v>0</v>
      </c>
      <c r="F54" s="6">
        <f>+'Product 22'!G48</f>
        <v>0</v>
      </c>
      <c r="G54" s="6">
        <f>+'Product 22'!H48</f>
        <v>0</v>
      </c>
      <c r="H54" s="6">
        <f>+'Product 22'!I48</f>
        <v>0</v>
      </c>
      <c r="I54" s="6">
        <f>+'Product 22'!J48</f>
        <v>0</v>
      </c>
      <c r="J54" s="6">
        <f>+'Product 22'!K48</f>
        <v>0</v>
      </c>
      <c r="K54" s="6">
        <f>+'Product 22'!L48</f>
        <v>0</v>
      </c>
      <c r="L54" s="6">
        <f>+'Product 22'!M48</f>
        <v>0</v>
      </c>
      <c r="M54" s="6">
        <f>+'Product 22'!N48</f>
        <v>0</v>
      </c>
      <c r="N54" s="6">
        <f>+'Product 22'!O48</f>
        <v>0</v>
      </c>
      <c r="O54" s="6">
        <f>+'Product 22'!P48</f>
        <v>0</v>
      </c>
      <c r="P54" s="6">
        <f>+'Product 22'!Q48</f>
        <v>0</v>
      </c>
      <c r="Q54" s="6">
        <f>+'Product 22'!R48</f>
        <v>0</v>
      </c>
      <c r="R54" s="6">
        <f>+'Product 22'!S48</f>
        <v>0</v>
      </c>
      <c r="S54" s="6">
        <f>+'Product 22'!T48</f>
        <v>0</v>
      </c>
      <c r="T54" s="6">
        <f>+'Product 22'!U48</f>
        <v>0</v>
      </c>
      <c r="U54" s="6">
        <f>+'Product 22'!V48</f>
        <v>0</v>
      </c>
      <c r="V54" s="6">
        <f>+'Product 22'!W48</f>
        <v>0</v>
      </c>
      <c r="W54" s="6">
        <f>+'Product 22'!X48</f>
        <v>0</v>
      </c>
      <c r="X54" s="6">
        <f>+'Product 22'!Y48</f>
        <v>0</v>
      </c>
      <c r="Y54" s="6">
        <f>+'Product 22'!Z48</f>
        <v>0</v>
      </c>
      <c r="Z54" s="6">
        <f>+'Product 22'!AA48</f>
        <v>0</v>
      </c>
      <c r="AA54" s="6">
        <f>+'Product 22'!AB48</f>
        <v>0</v>
      </c>
      <c r="AB54" s="6">
        <f>+'Product 22'!AC48</f>
        <v>0</v>
      </c>
      <c r="AC54" s="6">
        <f>+'Product 22'!AD48</f>
        <v>0</v>
      </c>
      <c r="AD54" s="6">
        <f>+'Product 22'!AE48</f>
        <v>0</v>
      </c>
      <c r="AE54" s="6">
        <f>+'Product 22'!AF48</f>
        <v>0</v>
      </c>
      <c r="AF54" s="6">
        <f>+'Product 22'!AG48</f>
        <v>0</v>
      </c>
      <c r="AG54" s="6">
        <f>+'Product 22'!AH48</f>
        <v>0</v>
      </c>
      <c r="AH54" s="6">
        <f>+'Product 22'!AI48</f>
        <v>0</v>
      </c>
      <c r="AI54" s="6">
        <f>+'Product 22'!AJ48</f>
        <v>0</v>
      </c>
      <c r="AJ54" s="6">
        <f>+'Product 22'!AK48</f>
        <v>0</v>
      </c>
      <c r="AK54" s="6">
        <f>+'Product 22'!AL48</f>
        <v>0</v>
      </c>
      <c r="AL54" s="6">
        <f>+'Product 22'!AM48</f>
        <v>0</v>
      </c>
      <c r="AM54" s="6">
        <f>+'Product 22'!AN48</f>
        <v>0</v>
      </c>
      <c r="AN54" s="6">
        <f>+'Product 22'!AO48</f>
        <v>0</v>
      </c>
      <c r="AO54" s="6">
        <f>+'Product 22'!AP48</f>
        <v>0</v>
      </c>
      <c r="AP54" s="6">
        <f>+'Product 22'!AQ48</f>
        <v>0</v>
      </c>
      <c r="AQ54" s="6">
        <f>+'Product 22'!AR48</f>
        <v>0</v>
      </c>
      <c r="AR54" s="6">
        <f>+'Product 22'!AS48</f>
        <v>0</v>
      </c>
      <c r="AS54" s="6">
        <f>+'Product 22'!AT48</f>
        <v>0</v>
      </c>
      <c r="AT54" s="6">
        <f>+'Product 22'!AU48</f>
        <v>0</v>
      </c>
      <c r="AU54" s="6">
        <f>+'Product 22'!AV48</f>
        <v>0</v>
      </c>
      <c r="AV54" s="6">
        <f>+'Product 22'!AW48</f>
        <v>0</v>
      </c>
      <c r="AW54" s="6">
        <f>+'Product 22'!AX48</f>
        <v>0</v>
      </c>
      <c r="AX54" s="6">
        <f>+'Product 22'!AY48</f>
        <v>0</v>
      </c>
      <c r="AY54" s="6">
        <f>+'Product 22'!AZ48</f>
        <v>0</v>
      </c>
      <c r="AZ54" s="6">
        <f>+'Product 22'!BA48</f>
        <v>0</v>
      </c>
      <c r="BA54" s="6">
        <f>+'Product 22'!BB48</f>
        <v>0</v>
      </c>
      <c r="BB54" s="6">
        <f>+'Product 22'!BC48</f>
        <v>0</v>
      </c>
    </row>
    <row r="55" spans="1:54" x14ac:dyDescent="0.25">
      <c r="A55">
        <f>+Voraussetzung!B29</f>
        <v>0</v>
      </c>
      <c r="C55" s="6">
        <f>+'Product 23'!D48</f>
        <v>0</v>
      </c>
      <c r="D55" s="6">
        <f>+'Product 23'!E48</f>
        <v>0</v>
      </c>
      <c r="E55" s="6">
        <f>+'Product 23'!F48</f>
        <v>0</v>
      </c>
      <c r="F55" s="6">
        <f>+'Product 23'!G48</f>
        <v>0</v>
      </c>
      <c r="G55" s="6">
        <f>+'Product 23'!H48</f>
        <v>0</v>
      </c>
      <c r="H55" s="6">
        <f>+'Product 23'!I48</f>
        <v>0</v>
      </c>
      <c r="I55" s="6">
        <f>+'Product 23'!J48</f>
        <v>0</v>
      </c>
      <c r="J55" s="6">
        <f>+'Product 23'!K48</f>
        <v>0</v>
      </c>
      <c r="K55" s="6">
        <f>+'Product 23'!L48</f>
        <v>0</v>
      </c>
      <c r="L55" s="6">
        <f>+'Product 23'!M48</f>
        <v>0</v>
      </c>
      <c r="M55" s="6">
        <f>+'Product 23'!N48</f>
        <v>0</v>
      </c>
      <c r="N55" s="6">
        <f>+'Product 23'!O48</f>
        <v>0</v>
      </c>
      <c r="O55" s="6">
        <f>+'Product 23'!P48</f>
        <v>0</v>
      </c>
      <c r="P55" s="6">
        <f>+'Product 23'!Q48</f>
        <v>0</v>
      </c>
      <c r="Q55" s="6">
        <f>+'Product 23'!R48</f>
        <v>0</v>
      </c>
      <c r="R55" s="6">
        <f>+'Product 23'!S48</f>
        <v>0</v>
      </c>
      <c r="S55" s="6">
        <f>+'Product 23'!T48</f>
        <v>0</v>
      </c>
      <c r="T55" s="6">
        <f>+'Product 23'!U48</f>
        <v>0</v>
      </c>
      <c r="U55" s="6">
        <f>+'Product 23'!V48</f>
        <v>0</v>
      </c>
      <c r="V55" s="6">
        <f>+'Product 23'!W48</f>
        <v>0</v>
      </c>
      <c r="W55" s="6">
        <f>+'Product 23'!X48</f>
        <v>0</v>
      </c>
      <c r="X55" s="6">
        <f>+'Product 23'!Y48</f>
        <v>0</v>
      </c>
      <c r="Y55" s="6">
        <f>+'Product 23'!Z48</f>
        <v>0</v>
      </c>
      <c r="Z55" s="6">
        <f>+'Product 23'!AA48</f>
        <v>0</v>
      </c>
      <c r="AA55" s="6">
        <f>+'Product 23'!AB48</f>
        <v>0</v>
      </c>
      <c r="AB55" s="6">
        <f>+'Product 23'!AC48</f>
        <v>0</v>
      </c>
      <c r="AC55" s="6">
        <f>+'Product 23'!AD48</f>
        <v>0</v>
      </c>
      <c r="AD55" s="6">
        <f>+'Product 23'!AE48</f>
        <v>0</v>
      </c>
      <c r="AE55" s="6">
        <f>+'Product 23'!AF48</f>
        <v>0</v>
      </c>
      <c r="AF55" s="6">
        <f>+'Product 23'!AG48</f>
        <v>0</v>
      </c>
      <c r="AG55" s="6">
        <f>+'Product 23'!AH48</f>
        <v>0</v>
      </c>
      <c r="AH55" s="6">
        <f>+'Product 23'!AI48</f>
        <v>0</v>
      </c>
      <c r="AI55" s="6">
        <f>+'Product 23'!AJ48</f>
        <v>0</v>
      </c>
      <c r="AJ55" s="6">
        <f>+'Product 23'!AK48</f>
        <v>0</v>
      </c>
      <c r="AK55" s="6">
        <f>+'Product 23'!AL48</f>
        <v>0</v>
      </c>
      <c r="AL55" s="6">
        <f>+'Product 23'!AM48</f>
        <v>0</v>
      </c>
      <c r="AM55" s="6">
        <f>+'Product 23'!AN48</f>
        <v>0</v>
      </c>
      <c r="AN55" s="6">
        <f>+'Product 23'!AO48</f>
        <v>0</v>
      </c>
      <c r="AO55" s="6">
        <f>+'Product 23'!AP48</f>
        <v>0</v>
      </c>
      <c r="AP55" s="6">
        <f>+'Product 23'!AQ48</f>
        <v>0</v>
      </c>
      <c r="AQ55" s="6">
        <f>+'Product 23'!AR48</f>
        <v>0</v>
      </c>
      <c r="AR55" s="6">
        <f>+'Product 23'!AS48</f>
        <v>0</v>
      </c>
      <c r="AS55" s="6">
        <f>+'Product 23'!AT48</f>
        <v>0</v>
      </c>
      <c r="AT55" s="6">
        <f>+'Product 23'!AU48</f>
        <v>0</v>
      </c>
      <c r="AU55" s="6">
        <f>+'Product 23'!AV48</f>
        <v>0</v>
      </c>
      <c r="AV55" s="6">
        <f>+'Product 23'!AW48</f>
        <v>0</v>
      </c>
      <c r="AW55" s="6">
        <f>+'Product 23'!AX48</f>
        <v>0</v>
      </c>
      <c r="AX55" s="6">
        <f>+'Product 23'!AY48</f>
        <v>0</v>
      </c>
      <c r="AY55" s="6">
        <f>+'Product 23'!AZ48</f>
        <v>0</v>
      </c>
      <c r="AZ55" s="6">
        <f>+'Product 23'!BA48</f>
        <v>0</v>
      </c>
      <c r="BA55" s="6">
        <f>+'Product 23'!BB48</f>
        <v>0</v>
      </c>
      <c r="BB55" s="6">
        <f>+'Product 23'!BC48</f>
        <v>0</v>
      </c>
    </row>
    <row r="56" spans="1:54" x14ac:dyDescent="0.25">
      <c r="A56">
        <f>+Voraussetzung!B30</f>
        <v>0</v>
      </c>
      <c r="C56" s="6">
        <f>+'Product 24'!D48</f>
        <v>0</v>
      </c>
      <c r="D56" s="6">
        <f>+'Product 24'!E48</f>
        <v>0</v>
      </c>
      <c r="E56" s="6">
        <f>+'Product 24'!F48</f>
        <v>0</v>
      </c>
      <c r="F56" s="6">
        <f>+'Product 24'!G48</f>
        <v>0</v>
      </c>
      <c r="G56" s="6">
        <f>+'Product 24'!H48</f>
        <v>0</v>
      </c>
      <c r="H56" s="6">
        <f>+'Product 24'!I48</f>
        <v>0</v>
      </c>
      <c r="I56" s="6">
        <f>+'Product 24'!J48</f>
        <v>0</v>
      </c>
      <c r="J56" s="6">
        <f>+'Product 24'!K48</f>
        <v>0</v>
      </c>
      <c r="K56" s="6">
        <f>+'Product 24'!L48</f>
        <v>0</v>
      </c>
      <c r="L56" s="6">
        <f>+'Product 24'!M48</f>
        <v>0</v>
      </c>
      <c r="M56" s="6">
        <f>+'Product 24'!N48</f>
        <v>0</v>
      </c>
      <c r="N56" s="6">
        <f>+'Product 24'!O48</f>
        <v>0</v>
      </c>
      <c r="O56" s="6">
        <f>+'Product 24'!P48</f>
        <v>0</v>
      </c>
      <c r="P56" s="6">
        <f>+'Product 24'!Q48</f>
        <v>0</v>
      </c>
      <c r="Q56" s="6">
        <f>+'Product 24'!R48</f>
        <v>0</v>
      </c>
      <c r="R56" s="6">
        <f>+'Product 24'!S48</f>
        <v>0</v>
      </c>
      <c r="S56" s="6">
        <f>+'Product 24'!T48</f>
        <v>0</v>
      </c>
      <c r="T56" s="6">
        <f>+'Product 24'!U48</f>
        <v>0</v>
      </c>
      <c r="U56" s="6">
        <f>+'Product 24'!V48</f>
        <v>0</v>
      </c>
      <c r="V56" s="6">
        <f>+'Product 24'!W48</f>
        <v>0</v>
      </c>
      <c r="W56" s="6">
        <f>+'Product 24'!X48</f>
        <v>0</v>
      </c>
      <c r="X56" s="6">
        <f>+'Product 24'!Y48</f>
        <v>0</v>
      </c>
      <c r="Y56" s="6">
        <f>+'Product 24'!Z48</f>
        <v>0</v>
      </c>
      <c r="Z56" s="6">
        <f>+'Product 24'!AA48</f>
        <v>0</v>
      </c>
      <c r="AA56" s="6">
        <f>+'Product 24'!AB48</f>
        <v>0</v>
      </c>
      <c r="AB56" s="6">
        <f>+'Product 24'!AC48</f>
        <v>0</v>
      </c>
      <c r="AC56" s="6">
        <f>+'Product 24'!AD48</f>
        <v>0</v>
      </c>
      <c r="AD56" s="6">
        <f>+'Product 24'!AE48</f>
        <v>0</v>
      </c>
      <c r="AE56" s="6">
        <f>+'Product 24'!AF48</f>
        <v>0</v>
      </c>
      <c r="AF56" s="6">
        <f>+'Product 24'!AG48</f>
        <v>0</v>
      </c>
      <c r="AG56" s="6">
        <f>+'Product 24'!AH48</f>
        <v>0</v>
      </c>
      <c r="AH56" s="6">
        <f>+'Product 24'!AI48</f>
        <v>0</v>
      </c>
      <c r="AI56" s="6">
        <f>+'Product 24'!AJ48</f>
        <v>0</v>
      </c>
      <c r="AJ56" s="6">
        <f>+'Product 24'!AK48</f>
        <v>0</v>
      </c>
      <c r="AK56" s="6">
        <f>+'Product 24'!AL48</f>
        <v>0</v>
      </c>
      <c r="AL56" s="6">
        <f>+'Product 24'!AM48</f>
        <v>0</v>
      </c>
      <c r="AM56" s="6">
        <f>+'Product 24'!AN48</f>
        <v>0</v>
      </c>
      <c r="AN56" s="6">
        <f>+'Product 24'!AO48</f>
        <v>0</v>
      </c>
      <c r="AO56" s="6">
        <f>+'Product 24'!AP48</f>
        <v>0</v>
      </c>
      <c r="AP56" s="6">
        <f>+'Product 24'!AQ48</f>
        <v>0</v>
      </c>
      <c r="AQ56" s="6">
        <f>+'Product 24'!AR48</f>
        <v>0</v>
      </c>
      <c r="AR56" s="6">
        <f>+'Product 24'!AS48</f>
        <v>0</v>
      </c>
      <c r="AS56" s="6">
        <f>+'Product 24'!AT48</f>
        <v>0</v>
      </c>
      <c r="AT56" s="6">
        <f>+'Product 24'!AU48</f>
        <v>0</v>
      </c>
      <c r="AU56" s="6">
        <f>+'Product 24'!AV48</f>
        <v>0</v>
      </c>
      <c r="AV56" s="6">
        <f>+'Product 24'!AW48</f>
        <v>0</v>
      </c>
      <c r="AW56" s="6">
        <f>+'Product 24'!AX48</f>
        <v>0</v>
      </c>
      <c r="AX56" s="6">
        <f>+'Product 24'!AY48</f>
        <v>0</v>
      </c>
      <c r="AY56" s="6">
        <f>+'Product 24'!AZ48</f>
        <v>0</v>
      </c>
      <c r="AZ56" s="6">
        <f>+'Product 24'!BA48</f>
        <v>0</v>
      </c>
      <c r="BA56" s="6">
        <f>+'Product 24'!BB48</f>
        <v>0</v>
      </c>
      <c r="BB56" s="6">
        <f>+'Product 24'!BC48</f>
        <v>0</v>
      </c>
    </row>
    <row r="57" spans="1:54" x14ac:dyDescent="0.25">
      <c r="A57">
        <f>+Voraussetzung!B31</f>
        <v>0</v>
      </c>
      <c r="C57" s="6">
        <f>+'Product 25'!D48</f>
        <v>0</v>
      </c>
      <c r="D57" s="6">
        <f>+'Product 25'!E48</f>
        <v>0</v>
      </c>
      <c r="E57" s="6">
        <f>+'Product 25'!F48</f>
        <v>0</v>
      </c>
      <c r="F57" s="6">
        <f>+'Product 25'!G48</f>
        <v>0</v>
      </c>
      <c r="G57" s="6">
        <f>+'Product 25'!H48</f>
        <v>0</v>
      </c>
      <c r="H57" s="6">
        <f>+'Product 25'!I48</f>
        <v>0</v>
      </c>
      <c r="I57" s="6">
        <f>+'Product 25'!J48</f>
        <v>0</v>
      </c>
      <c r="J57" s="6">
        <f>+'Product 25'!K48</f>
        <v>0</v>
      </c>
      <c r="K57" s="6">
        <f>+'Product 25'!L48</f>
        <v>0</v>
      </c>
      <c r="L57" s="6">
        <f>+'Product 25'!M48</f>
        <v>0</v>
      </c>
      <c r="M57" s="6">
        <f>+'Product 25'!N48</f>
        <v>0</v>
      </c>
      <c r="N57" s="6">
        <f>+'Product 25'!O48</f>
        <v>0</v>
      </c>
      <c r="O57" s="6">
        <f>+'Product 25'!P48</f>
        <v>0</v>
      </c>
      <c r="P57" s="6">
        <f>+'Product 25'!Q48</f>
        <v>0</v>
      </c>
      <c r="Q57" s="6">
        <f>+'Product 25'!R48</f>
        <v>0</v>
      </c>
      <c r="R57" s="6">
        <f>+'Product 25'!S48</f>
        <v>0</v>
      </c>
      <c r="S57" s="6">
        <f>+'Product 25'!T48</f>
        <v>0</v>
      </c>
      <c r="T57" s="6">
        <f>+'Product 25'!U48</f>
        <v>0</v>
      </c>
      <c r="U57" s="6">
        <f>+'Product 25'!V48</f>
        <v>0</v>
      </c>
      <c r="V57" s="6">
        <f>+'Product 25'!W48</f>
        <v>0</v>
      </c>
      <c r="W57" s="6">
        <f>+'Product 25'!X48</f>
        <v>0</v>
      </c>
      <c r="X57" s="6">
        <f>+'Product 25'!Y48</f>
        <v>0</v>
      </c>
      <c r="Y57" s="6">
        <f>+'Product 25'!Z48</f>
        <v>0</v>
      </c>
      <c r="Z57" s="6">
        <f>+'Product 25'!AA48</f>
        <v>0</v>
      </c>
      <c r="AA57" s="6">
        <f>+'Product 25'!AB48</f>
        <v>0</v>
      </c>
      <c r="AB57" s="6">
        <f>+'Product 25'!AC48</f>
        <v>0</v>
      </c>
      <c r="AC57" s="6">
        <f>+'Product 25'!AD48</f>
        <v>0</v>
      </c>
      <c r="AD57" s="6">
        <f>+'Product 25'!AE48</f>
        <v>0</v>
      </c>
      <c r="AE57" s="6">
        <f>+'Product 25'!AF48</f>
        <v>0</v>
      </c>
      <c r="AF57" s="6">
        <f>+'Product 25'!AG48</f>
        <v>0</v>
      </c>
      <c r="AG57" s="6">
        <f>+'Product 25'!AH48</f>
        <v>0</v>
      </c>
      <c r="AH57" s="6">
        <f>+'Product 25'!AI48</f>
        <v>0</v>
      </c>
      <c r="AI57" s="6">
        <f>+'Product 25'!AJ48</f>
        <v>0</v>
      </c>
      <c r="AJ57" s="6">
        <f>+'Product 25'!AK48</f>
        <v>0</v>
      </c>
      <c r="AK57" s="6">
        <f>+'Product 25'!AL48</f>
        <v>0</v>
      </c>
      <c r="AL57" s="6">
        <f>+'Product 25'!AM48</f>
        <v>0</v>
      </c>
      <c r="AM57" s="6">
        <f>+'Product 25'!AN48</f>
        <v>0</v>
      </c>
      <c r="AN57" s="6">
        <f>+'Product 25'!AO48</f>
        <v>0</v>
      </c>
      <c r="AO57" s="6">
        <f>+'Product 25'!AP48</f>
        <v>0</v>
      </c>
      <c r="AP57" s="6">
        <f>+'Product 25'!AQ48</f>
        <v>0</v>
      </c>
      <c r="AQ57" s="6">
        <f>+'Product 25'!AR48</f>
        <v>0</v>
      </c>
      <c r="AR57" s="6">
        <f>+'Product 25'!AS48</f>
        <v>0</v>
      </c>
      <c r="AS57" s="6">
        <f>+'Product 25'!AT48</f>
        <v>0</v>
      </c>
      <c r="AT57" s="6">
        <f>+'Product 25'!AU48</f>
        <v>0</v>
      </c>
      <c r="AU57" s="6">
        <f>+'Product 25'!AV48</f>
        <v>0</v>
      </c>
      <c r="AV57" s="6">
        <f>+'Product 25'!AW48</f>
        <v>0</v>
      </c>
      <c r="AW57" s="6">
        <f>+'Product 25'!AX48</f>
        <v>0</v>
      </c>
      <c r="AX57" s="6">
        <f>+'Product 25'!AY48</f>
        <v>0</v>
      </c>
      <c r="AY57" s="6">
        <f>+'Product 25'!AZ48</f>
        <v>0</v>
      </c>
      <c r="AZ57" s="6">
        <f>+'Product 25'!BA48</f>
        <v>0</v>
      </c>
      <c r="BA57" s="6">
        <f>+'Product 25'!BB48</f>
        <v>0</v>
      </c>
      <c r="BB57" s="6">
        <f>+'Product 25'!BC48</f>
        <v>0</v>
      </c>
    </row>
    <row r="59" spans="1:54" x14ac:dyDescent="0.25">
      <c r="A59" t="s">
        <v>342</v>
      </c>
      <c r="C59" s="109">
        <f>SUM(C33:C58)</f>
        <v>8046.4717000000001</v>
      </c>
      <c r="D59" s="109">
        <f t="shared" ref="D59:X59" si="2">SUM(D33:D58)</f>
        <v>8592.9741250000006</v>
      </c>
      <c r="E59" s="109">
        <f t="shared" si="2"/>
        <v>5545.2469999999994</v>
      </c>
      <c r="F59" s="109">
        <f t="shared" si="2"/>
        <v>7638.8031750000009</v>
      </c>
      <c r="G59" s="109">
        <f t="shared" si="2"/>
        <v>8441.5467499999995</v>
      </c>
      <c r="H59" s="109">
        <f t="shared" si="2"/>
        <v>7861.5962</v>
      </c>
      <c r="I59" s="109">
        <f t="shared" si="2"/>
        <v>8790.6151750000008</v>
      </c>
      <c r="J59" s="109">
        <f t="shared" si="2"/>
        <v>9026.6267000000007</v>
      </c>
      <c r="K59" s="109">
        <f t="shared" si="2"/>
        <v>8382.8307499999992</v>
      </c>
      <c r="L59" s="109">
        <f t="shared" si="2"/>
        <v>8450.9364499999992</v>
      </c>
      <c r="M59" s="109">
        <f t="shared" si="2"/>
        <v>8097.6240250000001</v>
      </c>
      <c r="N59" s="109">
        <f t="shared" si="2"/>
        <v>7772.2517000000007</v>
      </c>
      <c r="O59" s="109">
        <f t="shared" si="2"/>
        <v>7993.7085499999994</v>
      </c>
      <c r="P59" s="109">
        <f t="shared" si="2"/>
        <v>8488.3642250000012</v>
      </c>
      <c r="Q59" s="109">
        <f t="shared" si="2"/>
        <v>8350.9436749999986</v>
      </c>
      <c r="R59" s="109">
        <f t="shared" si="2"/>
        <v>8010.7244499999997</v>
      </c>
      <c r="S59" s="109">
        <f t="shared" si="2"/>
        <v>5124.940525</v>
      </c>
      <c r="T59" s="109">
        <f t="shared" si="2"/>
        <v>10811.687900000001</v>
      </c>
      <c r="U59" s="109">
        <f t="shared" si="2"/>
        <v>11616.187900000001</v>
      </c>
      <c r="V59" s="109">
        <f t="shared" si="2"/>
        <v>11636.787875</v>
      </c>
      <c r="W59" s="109">
        <f t="shared" si="2"/>
        <v>12602.648949999999</v>
      </c>
      <c r="X59" s="109">
        <f t="shared" si="2"/>
        <v>16425.849525000001</v>
      </c>
      <c r="Y59" s="109">
        <f t="shared" ref="Y59" si="3">SUM(Y33:Y58)</f>
        <v>22202.945575000002</v>
      </c>
      <c r="Z59" s="109">
        <f>SUM(Z33:Z58)</f>
        <v>28940.298125000001</v>
      </c>
      <c r="AA59" s="109">
        <f t="shared" ref="AA59:BA59" si="4">SUM(AA33:AA58)</f>
        <v>23378.886375000002</v>
      </c>
      <c r="AB59" s="109">
        <f t="shared" si="4"/>
        <v>18377.884375000001</v>
      </c>
      <c r="AC59" s="109">
        <f t="shared" si="4"/>
        <v>13708.233374999998</v>
      </c>
      <c r="AD59" s="109">
        <f t="shared" si="4"/>
        <v>13673.557624999999</v>
      </c>
      <c r="AE59" s="109">
        <f t="shared" si="4"/>
        <v>12456.279999999999</v>
      </c>
      <c r="AF59" s="109">
        <f t="shared" si="4"/>
        <v>13171.320250000001</v>
      </c>
      <c r="AG59" s="109">
        <f t="shared" si="4"/>
        <v>11863.336500000001</v>
      </c>
      <c r="AH59" s="109">
        <f t="shared" si="4"/>
        <v>10319.76325</v>
      </c>
      <c r="AI59" s="109">
        <f t="shared" si="4"/>
        <v>9101.4119999999984</v>
      </c>
      <c r="AJ59" s="109">
        <f t="shared" si="4"/>
        <v>8533.6977750000005</v>
      </c>
      <c r="AK59" s="109">
        <f t="shared" si="4"/>
        <v>8377.2898000000005</v>
      </c>
      <c r="AL59" s="109">
        <f t="shared" si="4"/>
        <v>8442.8744249999982</v>
      </c>
      <c r="AM59" s="109">
        <f t="shared" si="4"/>
        <v>8422.6261749999994</v>
      </c>
      <c r="AN59" s="109">
        <f t="shared" si="4"/>
        <v>8402.3779250000007</v>
      </c>
      <c r="AO59" s="109">
        <f t="shared" si="4"/>
        <v>8382.1296750000001</v>
      </c>
      <c r="AP59" s="109">
        <f t="shared" si="4"/>
        <v>8361.8814249999996</v>
      </c>
      <c r="AQ59" s="109">
        <f t="shared" si="4"/>
        <v>8341.633174999999</v>
      </c>
      <c r="AR59" s="109">
        <f t="shared" si="4"/>
        <v>8321.3849250000003</v>
      </c>
      <c r="AS59" s="109">
        <f t="shared" si="4"/>
        <v>8301.1366749999997</v>
      </c>
      <c r="AT59" s="109">
        <f t="shared" si="4"/>
        <v>8280.888425000001</v>
      </c>
      <c r="AU59" s="109">
        <f t="shared" si="4"/>
        <v>8260.6401750000005</v>
      </c>
      <c r="AV59" s="109">
        <f t="shared" si="4"/>
        <v>8240.3919249999999</v>
      </c>
      <c r="AW59" s="109">
        <f t="shared" si="4"/>
        <v>8220.1436750000012</v>
      </c>
      <c r="AX59" s="109">
        <f t="shared" si="4"/>
        <v>8199.8954249999988</v>
      </c>
      <c r="AY59" s="109">
        <f t="shared" si="4"/>
        <v>8179.6471750000001</v>
      </c>
      <c r="AZ59" s="109">
        <f t="shared" si="4"/>
        <v>8159.3989249999995</v>
      </c>
      <c r="BA59" s="109">
        <f t="shared" si="4"/>
        <v>8139.1506750000008</v>
      </c>
      <c r="BB59" s="109">
        <f>SUM(BB33:BB58)</f>
        <v>8118.9024250000002</v>
      </c>
    </row>
    <row r="61" spans="1:54" x14ac:dyDescent="0.25">
      <c r="A61" t="s">
        <v>343</v>
      </c>
      <c r="C61" s="9">
        <f>+C30-C59</f>
        <v>3803.5282999999999</v>
      </c>
      <c r="D61" s="9">
        <f t="shared" ref="D61:X61" si="5">+D30-D59</f>
        <v>4082.0258749999994</v>
      </c>
      <c r="E61" s="9">
        <f t="shared" si="5"/>
        <v>2654.7530000000006</v>
      </c>
      <c r="F61" s="9">
        <f t="shared" si="5"/>
        <v>3686.1968249999991</v>
      </c>
      <c r="G61" s="9">
        <f t="shared" si="5"/>
        <v>4083.4532500000005</v>
      </c>
      <c r="H61" s="9">
        <f t="shared" si="5"/>
        <v>3838.4038</v>
      </c>
      <c r="I61" s="9">
        <f t="shared" si="5"/>
        <v>4309.3848249999992</v>
      </c>
      <c r="J61" s="9">
        <f t="shared" si="5"/>
        <v>4448.3732999999993</v>
      </c>
      <c r="K61" s="9">
        <f t="shared" si="5"/>
        <v>4167.1692500000008</v>
      </c>
      <c r="L61" s="9">
        <f t="shared" si="5"/>
        <v>4224.0635500000008</v>
      </c>
      <c r="M61" s="9">
        <f t="shared" si="5"/>
        <v>4077.3759749999999</v>
      </c>
      <c r="N61" s="9">
        <f t="shared" si="5"/>
        <v>3952.7482999999993</v>
      </c>
      <c r="O61" s="9">
        <f t="shared" si="5"/>
        <v>4081.2914500000006</v>
      </c>
      <c r="P61" s="9">
        <f t="shared" si="5"/>
        <v>4336.6357749999988</v>
      </c>
      <c r="Q61" s="9">
        <f t="shared" si="5"/>
        <v>4299.0563250000014</v>
      </c>
      <c r="R61" s="9">
        <f t="shared" si="5"/>
        <v>4164.2755500000003</v>
      </c>
      <c r="S61" s="9">
        <f t="shared" si="5"/>
        <v>2800.059475</v>
      </c>
      <c r="T61" s="9">
        <f t="shared" si="5"/>
        <v>5513.3120999999992</v>
      </c>
      <c r="U61" s="9">
        <f t="shared" si="5"/>
        <v>5933.8120999999992</v>
      </c>
      <c r="V61" s="9">
        <f t="shared" si="5"/>
        <v>5988.212125</v>
      </c>
      <c r="W61" s="9">
        <f t="shared" si="5"/>
        <v>6497.3510500000011</v>
      </c>
      <c r="X61" s="9">
        <f t="shared" si="5"/>
        <v>8324.1504749999986</v>
      </c>
      <c r="Y61" s="9">
        <f t="shared" ref="Y61:Z61" si="6">+Y30-Y59</f>
        <v>11072.054424999998</v>
      </c>
      <c r="Z61" s="9">
        <f t="shared" si="6"/>
        <v>14309.701874999999</v>
      </c>
      <c r="AA61" s="9">
        <f t="shared" ref="AA61:BB61" si="7">+AA30-AA59</f>
        <v>11871.113624999998</v>
      </c>
      <c r="AB61" s="9">
        <f t="shared" si="7"/>
        <v>9622.1156249999985</v>
      </c>
      <c r="AC61" s="9">
        <f t="shared" si="7"/>
        <v>7541.766625000002</v>
      </c>
      <c r="AD61" s="9">
        <f t="shared" si="7"/>
        <v>7576.4423750000005</v>
      </c>
      <c r="AE61" s="9">
        <f t="shared" si="7"/>
        <v>7043.7200000000012</v>
      </c>
      <c r="AF61" s="9">
        <f t="shared" si="7"/>
        <v>7453.6797499999993</v>
      </c>
      <c r="AG61" s="9">
        <f t="shared" si="7"/>
        <v>6886.6634999999987</v>
      </c>
      <c r="AH61" s="9">
        <f t="shared" si="7"/>
        <v>6180.23675</v>
      </c>
      <c r="AI61" s="9">
        <f t="shared" si="7"/>
        <v>5648.5880000000016</v>
      </c>
      <c r="AJ61" s="9">
        <f t="shared" si="7"/>
        <v>5416.3022249999995</v>
      </c>
      <c r="AK61" s="9">
        <f t="shared" si="7"/>
        <v>5372.7101999999995</v>
      </c>
      <c r="AL61" s="9">
        <f t="shared" si="7"/>
        <v>5432.1255750000018</v>
      </c>
      <c r="AM61" s="9">
        <f t="shared" si="7"/>
        <v>5452.3738250000006</v>
      </c>
      <c r="AN61" s="9">
        <f t="shared" si="7"/>
        <v>5472.6220749999993</v>
      </c>
      <c r="AO61" s="9">
        <f t="shared" si="7"/>
        <v>5492.8703249999999</v>
      </c>
      <c r="AP61" s="9">
        <f t="shared" si="7"/>
        <v>5513.1185750000004</v>
      </c>
      <c r="AQ61" s="9">
        <f t="shared" si="7"/>
        <v>5533.366825000001</v>
      </c>
      <c r="AR61" s="9">
        <f t="shared" si="7"/>
        <v>5553.6150749999997</v>
      </c>
      <c r="AS61" s="9">
        <f t="shared" si="7"/>
        <v>5573.8633250000003</v>
      </c>
      <c r="AT61" s="9">
        <f t="shared" si="7"/>
        <v>5594.111574999999</v>
      </c>
      <c r="AU61" s="9">
        <f t="shared" si="7"/>
        <v>5614.3598249999995</v>
      </c>
      <c r="AV61" s="9">
        <f t="shared" si="7"/>
        <v>5634.6080750000001</v>
      </c>
      <c r="AW61" s="9">
        <f t="shared" si="7"/>
        <v>5654.8563249999988</v>
      </c>
      <c r="AX61" s="9">
        <f t="shared" si="7"/>
        <v>5675.1045750000012</v>
      </c>
      <c r="AY61" s="9">
        <f t="shared" si="7"/>
        <v>5695.3528249999999</v>
      </c>
      <c r="AZ61" s="9">
        <f t="shared" si="7"/>
        <v>5715.6010750000005</v>
      </c>
      <c r="BA61" s="9">
        <f t="shared" si="7"/>
        <v>5735.8493249999992</v>
      </c>
      <c r="BB61" s="9">
        <f t="shared" si="7"/>
        <v>5756.0975749999998</v>
      </c>
    </row>
    <row r="62" spans="1:54" x14ac:dyDescent="0.25">
      <c r="C62" s="10">
        <f>+C61/C30</f>
        <v>0.32097285232067513</v>
      </c>
      <c r="D62" s="10">
        <f t="shared" ref="D62:X62" si="8">+D61/D30</f>
        <v>0.32205332347140037</v>
      </c>
      <c r="E62" s="10">
        <f t="shared" si="8"/>
        <v>0.32375036585365863</v>
      </c>
      <c r="F62" s="10">
        <f t="shared" si="8"/>
        <v>0.32549199337748336</v>
      </c>
      <c r="G62" s="10">
        <f t="shared" si="8"/>
        <v>0.32602421157684636</v>
      </c>
      <c r="H62" s="10">
        <f t="shared" si="8"/>
        <v>0.32806870085470086</v>
      </c>
      <c r="I62" s="10">
        <f t="shared" si="8"/>
        <v>0.32896067366412207</v>
      </c>
      <c r="J62" s="10">
        <f t="shared" si="8"/>
        <v>0.33012046753246749</v>
      </c>
      <c r="K62" s="10">
        <f t="shared" si="8"/>
        <v>0.33204535856573714</v>
      </c>
      <c r="L62" s="10">
        <f t="shared" si="8"/>
        <v>0.33325945167652865</v>
      </c>
      <c r="M62" s="10">
        <f t="shared" si="8"/>
        <v>0.33489741067761808</v>
      </c>
      <c r="N62" s="10">
        <f t="shared" si="8"/>
        <v>0.33712139019189757</v>
      </c>
      <c r="O62" s="10">
        <f t="shared" si="8"/>
        <v>0.33799515113871642</v>
      </c>
      <c r="P62" s="10">
        <f t="shared" si="8"/>
        <v>0.3381392417153995</v>
      </c>
      <c r="Q62" s="10">
        <f t="shared" si="8"/>
        <v>0.33984634980237166</v>
      </c>
      <c r="R62" s="10">
        <f t="shared" si="8"/>
        <v>0.34203495277207396</v>
      </c>
      <c r="S62" s="10">
        <f t="shared" si="8"/>
        <v>0.35331980757097792</v>
      </c>
      <c r="T62" s="10">
        <f t="shared" si="8"/>
        <v>0.33772202756508418</v>
      </c>
      <c r="U62" s="10">
        <f t="shared" si="8"/>
        <v>0.33810895156695153</v>
      </c>
      <c r="V62" s="10">
        <f t="shared" si="8"/>
        <v>0.33975671631205673</v>
      </c>
      <c r="W62" s="10">
        <f t="shared" si="8"/>
        <v>0.34017544764397911</v>
      </c>
      <c r="X62" s="10">
        <f t="shared" si="8"/>
        <v>0.33632931212121209</v>
      </c>
      <c r="Y62" s="10">
        <f t="shared" ref="Y62:Z62" si="9">+Y61/Y30</f>
        <v>0.33274393463561225</v>
      </c>
      <c r="Z62" s="10">
        <f t="shared" si="9"/>
        <v>0.33086015895953752</v>
      </c>
      <c r="AA62" s="10">
        <f t="shared" ref="AA62:BB62" si="10">+AA61/AA30</f>
        <v>0.33676918085106378</v>
      </c>
      <c r="AB62" s="10">
        <f t="shared" si="10"/>
        <v>0.34364698660714282</v>
      </c>
      <c r="AC62" s="10">
        <f t="shared" si="10"/>
        <v>0.35490666470588245</v>
      </c>
      <c r="AD62" s="10">
        <f t="shared" si="10"/>
        <v>0.35653846470588235</v>
      </c>
      <c r="AE62" s="10">
        <f t="shared" si="10"/>
        <v>0.36121641025641033</v>
      </c>
      <c r="AF62" s="10">
        <f t="shared" si="10"/>
        <v>0.36139053333333332</v>
      </c>
      <c r="AG62" s="10">
        <f t="shared" si="10"/>
        <v>0.36728871999999996</v>
      </c>
      <c r="AH62" s="10">
        <f t="shared" si="10"/>
        <v>0.37455980303030301</v>
      </c>
      <c r="AI62" s="10">
        <f t="shared" si="10"/>
        <v>0.38295511864406789</v>
      </c>
      <c r="AJ62" s="10">
        <f t="shared" si="10"/>
        <v>0.38826539247311825</v>
      </c>
      <c r="AK62" s="10">
        <f t="shared" si="10"/>
        <v>0.39074255999999996</v>
      </c>
      <c r="AL62" s="10">
        <f t="shared" si="10"/>
        <v>0.39150454594594608</v>
      </c>
      <c r="AM62" s="10">
        <f t="shared" si="10"/>
        <v>0.39296387927927934</v>
      </c>
      <c r="AN62" s="10">
        <f t="shared" si="10"/>
        <v>0.39442321261261254</v>
      </c>
      <c r="AO62" s="10">
        <f t="shared" si="10"/>
        <v>0.39588254594594596</v>
      </c>
      <c r="AP62" s="10">
        <f t="shared" si="10"/>
        <v>0.39734187927927933</v>
      </c>
      <c r="AQ62" s="10">
        <f t="shared" si="10"/>
        <v>0.3988012126126127</v>
      </c>
      <c r="AR62" s="10">
        <f t="shared" si="10"/>
        <v>0.4002605459459459</v>
      </c>
      <c r="AS62" s="10">
        <f t="shared" si="10"/>
        <v>0.40171987927927932</v>
      </c>
      <c r="AT62" s="10">
        <f t="shared" si="10"/>
        <v>0.40317921261261253</v>
      </c>
      <c r="AU62" s="10">
        <f t="shared" si="10"/>
        <v>0.40463854594594589</v>
      </c>
      <c r="AV62" s="10">
        <f t="shared" si="10"/>
        <v>0.40609787927927926</v>
      </c>
      <c r="AW62" s="10">
        <f t="shared" si="10"/>
        <v>0.40755721261261252</v>
      </c>
      <c r="AX62" s="10">
        <f t="shared" si="10"/>
        <v>0.40901654594594605</v>
      </c>
      <c r="AY62" s="10">
        <f t="shared" si="10"/>
        <v>0.41047587927927925</v>
      </c>
      <c r="AZ62" s="10">
        <f t="shared" si="10"/>
        <v>0.41193521261261262</v>
      </c>
      <c r="BA62" s="10">
        <f t="shared" si="10"/>
        <v>0.41339454594594588</v>
      </c>
      <c r="BB62" s="10">
        <f t="shared" si="10"/>
        <v>0.41485387927927925</v>
      </c>
    </row>
    <row r="64" spans="1:54" x14ac:dyDescent="0.25">
      <c r="C64" s="6">
        <f>+'Netto Gewinn &amp; Verlust'!C47</f>
        <v>3803.5282999999999</v>
      </c>
      <c r="D64" s="6">
        <f>+'Netto Gewinn &amp; Verlust'!D47</f>
        <v>4082.0258749999994</v>
      </c>
      <c r="E64" s="6">
        <f>+'Netto Gewinn &amp; Verlust'!E47</f>
        <v>2654.7530000000006</v>
      </c>
      <c r="F64" s="6">
        <f>+'Netto Gewinn &amp; Verlust'!F47</f>
        <v>3686.196825</v>
      </c>
      <c r="G64" s="6">
        <f>+'Netto Gewinn &amp; Verlust'!G47</f>
        <v>4083.4532500000005</v>
      </c>
      <c r="H64" s="6">
        <f>+'Netto Gewinn &amp; Verlust'!H47</f>
        <v>3838.4038</v>
      </c>
      <c r="I64" s="6">
        <f>+'Netto Gewinn &amp; Verlust'!I47</f>
        <v>4309.3848249999992</v>
      </c>
      <c r="J64" s="6">
        <f>+'Netto Gewinn &amp; Verlust'!J47</f>
        <v>4448.3732999999993</v>
      </c>
      <c r="K64" s="6">
        <f>+'Netto Gewinn &amp; Verlust'!K47</f>
        <v>4167.169249999999</v>
      </c>
      <c r="L64" s="6">
        <f>+'Netto Gewinn &amp; Verlust'!L47</f>
        <v>4224.0635499999989</v>
      </c>
      <c r="M64" s="6">
        <f>+'Netto Gewinn &amp; Verlust'!M47</f>
        <v>4077.375974999999</v>
      </c>
      <c r="N64" s="6">
        <f>+'Netto Gewinn &amp; Verlust'!N47</f>
        <v>3952.7482999999993</v>
      </c>
      <c r="O64" s="6">
        <f>+'Netto Gewinn &amp; Verlust'!O47</f>
        <v>4081.2914500000006</v>
      </c>
      <c r="P64" s="6">
        <f>+'Netto Gewinn &amp; Verlust'!P47</f>
        <v>4336.6357750000006</v>
      </c>
      <c r="Q64" s="6">
        <f>+'Netto Gewinn &amp; Verlust'!Q47</f>
        <v>4299.0563250000014</v>
      </c>
      <c r="R64" s="6">
        <f>+'Netto Gewinn &amp; Verlust'!R47</f>
        <v>4164.2755499999994</v>
      </c>
      <c r="S64" s="6">
        <f>+'Netto Gewinn &amp; Verlust'!S47</f>
        <v>2800.059475</v>
      </c>
      <c r="T64" s="6">
        <f>+'Netto Gewinn &amp; Verlust'!T47</f>
        <v>5513.312100000001</v>
      </c>
      <c r="U64" s="6">
        <f>+'Netto Gewinn &amp; Verlust'!U47</f>
        <v>5933.8120999999992</v>
      </c>
      <c r="V64" s="6">
        <f>+'Netto Gewinn &amp; Verlust'!V47</f>
        <v>5988.212125</v>
      </c>
      <c r="W64" s="6">
        <f>+'Netto Gewinn &amp; Verlust'!W47</f>
        <v>6497.3510499999993</v>
      </c>
      <c r="X64" s="6">
        <f>+'Netto Gewinn &amp; Verlust'!X47</f>
        <v>8324.1504750000022</v>
      </c>
      <c r="Y64" s="6">
        <f>+'Netto Gewinn &amp; Verlust'!Y47</f>
        <v>11072.054424999998</v>
      </c>
      <c r="Z64" s="6">
        <f>+'Netto Gewinn &amp; Verlust'!Z47</f>
        <v>14309.701874999999</v>
      </c>
      <c r="AA64" s="6">
        <f>+'Netto Gewinn &amp; Verlust'!AA47</f>
        <v>11871.113625000002</v>
      </c>
      <c r="AB64" s="6">
        <f>+'Netto Gewinn &amp; Verlust'!AB47</f>
        <v>9622.1156249999985</v>
      </c>
      <c r="AC64" s="6">
        <f>+'Netto Gewinn &amp; Verlust'!AC47</f>
        <v>7541.7666249999984</v>
      </c>
      <c r="AD64" s="6">
        <f>+'Netto Gewinn &amp; Verlust'!AD47</f>
        <v>7576.4423749999987</v>
      </c>
      <c r="AE64" s="6">
        <f>+'Netto Gewinn &amp; Verlust'!AE47</f>
        <v>7043.7199999999993</v>
      </c>
      <c r="AF64" s="6">
        <f>+'Netto Gewinn &amp; Verlust'!AF47</f>
        <v>7453.6797499999993</v>
      </c>
      <c r="AG64" s="6">
        <f>+'Netto Gewinn &amp; Verlust'!AG47</f>
        <v>6886.6634999999987</v>
      </c>
      <c r="AH64" s="6">
        <f>+'Netto Gewinn &amp; Verlust'!AH47</f>
        <v>6180.23675</v>
      </c>
      <c r="AI64" s="6">
        <f>+'Netto Gewinn &amp; Verlust'!AI47</f>
        <v>5648.5879999999997</v>
      </c>
      <c r="AJ64" s="6">
        <f>+'Netto Gewinn &amp; Verlust'!AJ47</f>
        <v>5416.3022249999995</v>
      </c>
      <c r="AK64" s="6">
        <f>+'Netto Gewinn &amp; Verlust'!AK47</f>
        <v>5372.7102000000014</v>
      </c>
      <c r="AL64" s="6">
        <f>+'Netto Gewinn &amp; Verlust'!AL47</f>
        <v>5432.125575</v>
      </c>
      <c r="AM64" s="6">
        <f>+'Netto Gewinn &amp; Verlust'!AM47</f>
        <v>5452.3738249999988</v>
      </c>
      <c r="AN64" s="6">
        <f>+'Netto Gewinn &amp; Verlust'!AN47</f>
        <v>5472.6220749999993</v>
      </c>
      <c r="AO64" s="6">
        <f>+'Netto Gewinn &amp; Verlust'!AO47</f>
        <v>5492.8703249999999</v>
      </c>
      <c r="AP64" s="6">
        <f>+'Netto Gewinn &amp; Verlust'!AP47</f>
        <v>5513.1185750000004</v>
      </c>
      <c r="AQ64" s="6">
        <f>+'Netto Gewinn &amp; Verlust'!AQ47</f>
        <v>5533.366825000001</v>
      </c>
      <c r="AR64" s="6">
        <f>+'Netto Gewinn &amp; Verlust'!AR47</f>
        <v>5553.6150750000015</v>
      </c>
      <c r="AS64" s="6">
        <f>+'Netto Gewinn &amp; Verlust'!AS47</f>
        <v>5573.8633250000003</v>
      </c>
      <c r="AT64" s="6">
        <f>+'Netto Gewinn &amp; Verlust'!AT47</f>
        <v>5594.111574999999</v>
      </c>
      <c r="AU64" s="6">
        <f>+'Netto Gewinn &amp; Verlust'!AU47</f>
        <v>5614.3598249999995</v>
      </c>
      <c r="AV64" s="6">
        <f>+'Netto Gewinn &amp; Verlust'!AV47</f>
        <v>5634.6080750000001</v>
      </c>
      <c r="AW64" s="6">
        <f>+'Netto Gewinn &amp; Verlust'!AW47</f>
        <v>5654.8563250000007</v>
      </c>
      <c r="AX64" s="6">
        <f>+'Netto Gewinn &amp; Verlust'!AX47</f>
        <v>5675.1045750000012</v>
      </c>
      <c r="AY64" s="6">
        <f>+'Netto Gewinn &amp; Verlust'!AY47</f>
        <v>5695.3528249999999</v>
      </c>
      <c r="AZ64" s="6">
        <f>+'Netto Gewinn &amp; Verlust'!AZ47</f>
        <v>5715.6010749999996</v>
      </c>
      <c r="BA64" s="6">
        <f>+'Netto Gewinn &amp; Verlust'!BA47</f>
        <v>5735.8493250000001</v>
      </c>
      <c r="BB64" s="6">
        <f>+'Netto Gewinn &amp; Verlust'!BB47</f>
        <v>5756.0975750000007</v>
      </c>
    </row>
    <row r="65" spans="3:54" x14ac:dyDescent="0.25">
      <c r="C65" s="9">
        <f>+C64-C61</f>
        <v>0</v>
      </c>
      <c r="D65" s="9">
        <f t="shared" ref="D65:BB65" si="11">+D64-D61</f>
        <v>0</v>
      </c>
      <c r="E65" s="9">
        <f t="shared" si="11"/>
        <v>0</v>
      </c>
      <c r="F65" s="9">
        <f t="shared" si="11"/>
        <v>0</v>
      </c>
      <c r="G65" s="9">
        <f t="shared" si="11"/>
        <v>0</v>
      </c>
      <c r="H65" s="9">
        <f t="shared" si="11"/>
        <v>0</v>
      </c>
      <c r="I65" s="9">
        <f t="shared" si="11"/>
        <v>0</v>
      </c>
      <c r="J65" s="9">
        <f t="shared" si="11"/>
        <v>0</v>
      </c>
      <c r="K65" s="9">
        <f t="shared" si="11"/>
        <v>0</v>
      </c>
      <c r="L65" s="9">
        <f t="shared" si="11"/>
        <v>0</v>
      </c>
      <c r="M65" s="9">
        <f t="shared" si="11"/>
        <v>0</v>
      </c>
      <c r="N65" s="9">
        <f t="shared" si="11"/>
        <v>0</v>
      </c>
      <c r="O65" s="9">
        <f t="shared" si="11"/>
        <v>0</v>
      </c>
      <c r="P65" s="9">
        <f t="shared" si="11"/>
        <v>0</v>
      </c>
      <c r="Q65" s="9">
        <f t="shared" si="11"/>
        <v>0</v>
      </c>
      <c r="R65" s="9">
        <f t="shared" si="11"/>
        <v>0</v>
      </c>
      <c r="S65" s="9">
        <f t="shared" si="11"/>
        <v>0</v>
      </c>
      <c r="T65" s="9">
        <f t="shared" si="11"/>
        <v>0</v>
      </c>
      <c r="U65" s="9">
        <f t="shared" si="11"/>
        <v>0</v>
      </c>
      <c r="V65" s="9">
        <f t="shared" si="11"/>
        <v>0</v>
      </c>
      <c r="W65" s="9">
        <f t="shared" si="11"/>
        <v>0</v>
      </c>
      <c r="X65" s="9">
        <f t="shared" si="11"/>
        <v>0</v>
      </c>
      <c r="Y65" s="9">
        <f t="shared" si="11"/>
        <v>0</v>
      </c>
      <c r="Z65" s="9">
        <f t="shared" si="11"/>
        <v>0</v>
      </c>
      <c r="AA65" s="9">
        <f t="shared" si="11"/>
        <v>0</v>
      </c>
      <c r="AB65" s="9">
        <f t="shared" si="11"/>
        <v>0</v>
      </c>
      <c r="AC65" s="9">
        <f t="shared" si="11"/>
        <v>0</v>
      </c>
      <c r="AD65" s="9">
        <f t="shared" si="11"/>
        <v>0</v>
      </c>
      <c r="AE65" s="9">
        <f t="shared" si="11"/>
        <v>0</v>
      </c>
      <c r="AF65" s="9">
        <f t="shared" si="11"/>
        <v>0</v>
      </c>
      <c r="AG65" s="9">
        <f t="shared" si="11"/>
        <v>0</v>
      </c>
      <c r="AH65" s="9">
        <f t="shared" si="11"/>
        <v>0</v>
      </c>
      <c r="AI65" s="9">
        <f t="shared" si="11"/>
        <v>0</v>
      </c>
      <c r="AJ65" s="9">
        <f t="shared" si="11"/>
        <v>0</v>
      </c>
      <c r="AK65" s="9">
        <f t="shared" si="11"/>
        <v>0</v>
      </c>
      <c r="AL65" s="9">
        <f t="shared" si="11"/>
        <v>0</v>
      </c>
      <c r="AM65" s="9">
        <f t="shared" si="11"/>
        <v>0</v>
      </c>
      <c r="AN65" s="9">
        <f t="shared" si="11"/>
        <v>0</v>
      </c>
      <c r="AO65" s="9">
        <f t="shared" si="11"/>
        <v>0</v>
      </c>
      <c r="AP65" s="9">
        <f t="shared" si="11"/>
        <v>0</v>
      </c>
      <c r="AQ65" s="9">
        <f t="shared" si="11"/>
        <v>0</v>
      </c>
      <c r="AR65" s="9">
        <f t="shared" si="11"/>
        <v>0</v>
      </c>
      <c r="AS65" s="9">
        <f t="shared" si="11"/>
        <v>0</v>
      </c>
      <c r="AT65" s="9">
        <f t="shared" si="11"/>
        <v>0</v>
      </c>
      <c r="AU65" s="9">
        <f t="shared" si="11"/>
        <v>0</v>
      </c>
      <c r="AV65" s="9">
        <f t="shared" si="11"/>
        <v>0</v>
      </c>
      <c r="AW65" s="9">
        <f t="shared" si="11"/>
        <v>0</v>
      </c>
      <c r="AX65" s="9">
        <f t="shared" si="11"/>
        <v>0</v>
      </c>
      <c r="AY65" s="9">
        <f t="shared" si="11"/>
        <v>0</v>
      </c>
      <c r="AZ65" s="9">
        <f t="shared" si="11"/>
        <v>0</v>
      </c>
      <c r="BA65" s="9">
        <f t="shared" si="11"/>
        <v>0</v>
      </c>
      <c r="BB65" s="9">
        <f t="shared" si="11"/>
        <v>0</v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F0000"/>
  </sheetPr>
  <dimension ref="A2:M18"/>
  <sheetViews>
    <sheetView topLeftCell="A34" workbookViewId="0">
      <selection sqref="A1:M17"/>
    </sheetView>
  </sheetViews>
  <sheetFormatPr baseColWidth="10" defaultColWidth="9.140625" defaultRowHeight="15" x14ac:dyDescent="0.25"/>
  <cols>
    <col min="1" max="1" width="25.140625" bestFit="1" customWidth="1"/>
    <col min="2" max="13" width="10.5703125" bestFit="1" customWidth="1"/>
  </cols>
  <sheetData>
    <row r="2" spans="1:13" x14ac:dyDescent="0.25">
      <c r="A2" t="s">
        <v>106</v>
      </c>
      <c r="B2" s="44">
        <v>43282</v>
      </c>
      <c r="C2" s="44">
        <v>43313</v>
      </c>
      <c r="D2" s="44">
        <v>43344</v>
      </c>
      <c r="E2" s="44">
        <v>43374</v>
      </c>
      <c r="F2" s="44">
        <v>43405</v>
      </c>
      <c r="G2" s="44">
        <v>43435</v>
      </c>
      <c r="H2" s="44">
        <v>43466</v>
      </c>
      <c r="I2" s="44">
        <v>43497</v>
      </c>
      <c r="J2" s="44">
        <v>43525</v>
      </c>
      <c r="K2" s="44">
        <v>43556</v>
      </c>
      <c r="L2" s="44">
        <v>43586</v>
      </c>
      <c r="M2" s="44">
        <v>43617</v>
      </c>
    </row>
    <row r="3" spans="1:13" x14ac:dyDescent="0.25">
      <c r="A3" t="str">
        <f>+Voraussetzung!B7</f>
        <v>Produkt 1</v>
      </c>
      <c r="B3" s="6">
        <f>+Monatlich!B5</f>
        <v>14800</v>
      </c>
      <c r="C3" s="6">
        <f>+Monatlich!C5</f>
        <v>15175</v>
      </c>
      <c r="D3" s="6">
        <f>+Monatlich!D5</f>
        <v>18125</v>
      </c>
      <c r="E3" s="6">
        <f>+Monatlich!E5</f>
        <v>15825</v>
      </c>
      <c r="F3" s="6">
        <f>+Monatlich!F5</f>
        <v>31175</v>
      </c>
      <c r="G3" s="6">
        <f>+Monatlich!G5</f>
        <v>96575</v>
      </c>
      <c r="H3" s="6">
        <f>+Monatlich!H5</f>
        <v>34100</v>
      </c>
      <c r="I3" s="6">
        <f>+Monatlich!I5</f>
        <v>22625</v>
      </c>
      <c r="J3" s="6">
        <f>+Monatlich!J5</f>
        <v>23000</v>
      </c>
      <c r="K3" s="6">
        <f>+Monatlich!K5</f>
        <v>18500</v>
      </c>
      <c r="L3" s="6">
        <f>+Monatlich!L5</f>
        <v>18500</v>
      </c>
      <c r="M3" s="6">
        <f>+Monatlich!M5</f>
        <v>23125</v>
      </c>
    </row>
    <row r="4" spans="1:13" x14ac:dyDescent="0.25">
      <c r="A4" t="str">
        <f>+Voraussetzung!B8</f>
        <v>Produkt 2</v>
      </c>
      <c r="B4" s="6">
        <f>+Monatlich!B6</f>
        <v>16025</v>
      </c>
      <c r="C4" s="6">
        <f>+Monatlich!C6</f>
        <v>19025</v>
      </c>
      <c r="D4" s="6">
        <f>+Monatlich!D6</f>
        <v>25550</v>
      </c>
      <c r="E4" s="6">
        <f>+Monatlich!E6</f>
        <v>17150</v>
      </c>
      <c r="F4" s="6">
        <f>+Monatlich!F6</f>
        <v>23525</v>
      </c>
      <c r="G4" s="6">
        <f>+Monatlich!G6</f>
        <v>36000</v>
      </c>
      <c r="H4" s="6">
        <f>+Monatlich!H6</f>
        <v>32700</v>
      </c>
      <c r="I4" s="6">
        <f>+Monatlich!I6</f>
        <v>28325</v>
      </c>
      <c r="J4" s="6">
        <f>+Monatlich!J6</f>
        <v>30000</v>
      </c>
      <c r="K4" s="6">
        <f>+Monatlich!K6</f>
        <v>24000</v>
      </c>
      <c r="L4" s="6">
        <f>+Monatlich!L6</f>
        <v>24000</v>
      </c>
      <c r="M4" s="6">
        <f>+Monatlich!M6</f>
        <v>30000</v>
      </c>
    </row>
    <row r="5" spans="1:13" x14ac:dyDescent="0.25">
      <c r="A5" t="str">
        <f>+Voraussetzung!B9</f>
        <v>Produkt 3</v>
      </c>
      <c r="B5" s="6">
        <f>+Monatlich!B7</f>
        <v>13225</v>
      </c>
      <c r="C5" s="6">
        <f>+Monatlich!C7</f>
        <v>16600</v>
      </c>
      <c r="D5" s="6">
        <f>+Monatlich!D7</f>
        <v>17525</v>
      </c>
      <c r="E5" s="6">
        <f>+Monatlich!E7</f>
        <v>12600</v>
      </c>
      <c r="F5" s="6">
        <f>+Monatlich!F7</f>
        <v>15900</v>
      </c>
      <c r="G5" s="6">
        <f>+Monatlich!G7</f>
        <v>31950</v>
      </c>
      <c r="H5" s="6">
        <f>+Monatlich!H7</f>
        <v>15825</v>
      </c>
      <c r="I5" s="6">
        <f>+Monatlich!I7</f>
        <v>13000</v>
      </c>
      <c r="J5" s="6">
        <f>+Monatlich!J7</f>
        <v>16250</v>
      </c>
      <c r="K5" s="6">
        <f>+Monatlich!K7</f>
        <v>13000</v>
      </c>
      <c r="L5" s="6">
        <f>+Monatlich!L7</f>
        <v>13000</v>
      </c>
      <c r="M5" s="6">
        <f>+Monatlich!M7</f>
        <v>16250</v>
      </c>
    </row>
    <row r="6" spans="1:13" x14ac:dyDescent="0.25">
      <c r="A6">
        <f>+Voraussetzung!B10</f>
        <v>0</v>
      </c>
      <c r="B6" s="6">
        <f>+Monatlich!B8</f>
        <v>0</v>
      </c>
      <c r="C6" s="6">
        <f>+Monatlich!C8</f>
        <v>0</v>
      </c>
      <c r="D6" s="6">
        <f>+Monatlich!D8</f>
        <v>0</v>
      </c>
      <c r="E6" s="6">
        <f>+Monatlich!E8</f>
        <v>0</v>
      </c>
      <c r="F6" s="6">
        <f>+Monatlich!F8</f>
        <v>0</v>
      </c>
      <c r="G6" s="6">
        <f>+Monatlich!G8</f>
        <v>0</v>
      </c>
      <c r="H6" s="6">
        <f>+Monatlich!H8</f>
        <v>0</v>
      </c>
      <c r="I6" s="6">
        <f>+Monatlich!I8</f>
        <v>0</v>
      </c>
      <c r="J6" s="6">
        <f>+Monatlich!J8</f>
        <v>0</v>
      </c>
      <c r="K6" s="6">
        <f>+Monatlich!K8</f>
        <v>0</v>
      </c>
      <c r="L6" s="6">
        <f>+Monatlich!L8</f>
        <v>0</v>
      </c>
      <c r="M6" s="6">
        <f>+Monatlich!M8</f>
        <v>0</v>
      </c>
    </row>
    <row r="7" spans="1:13" x14ac:dyDescent="0.25">
      <c r="A7">
        <f>+Voraussetzung!B11</f>
        <v>0</v>
      </c>
      <c r="B7" s="6">
        <f>+Monatlich!B9</f>
        <v>0</v>
      </c>
      <c r="C7" s="6">
        <f>+Monatlich!C9</f>
        <v>0</v>
      </c>
      <c r="D7" s="6">
        <f>+Monatlich!D9</f>
        <v>0</v>
      </c>
      <c r="E7" s="6">
        <f>+Monatlich!E9</f>
        <v>0</v>
      </c>
      <c r="F7" s="6">
        <f>+Monatlich!F9</f>
        <v>0</v>
      </c>
      <c r="G7" s="6">
        <f>+Monatlich!G9</f>
        <v>0</v>
      </c>
      <c r="H7" s="6">
        <f>+Monatlich!H9</f>
        <v>0</v>
      </c>
      <c r="I7" s="6">
        <f>+Monatlich!I9</f>
        <v>0</v>
      </c>
      <c r="J7" s="6">
        <f>+Monatlich!J9</f>
        <v>0</v>
      </c>
      <c r="K7" s="6">
        <f>+Monatlich!K9</f>
        <v>0</v>
      </c>
      <c r="L7" s="6">
        <f>+Monatlich!L9</f>
        <v>0</v>
      </c>
      <c r="M7" s="6">
        <f>+Monatlich!M9</f>
        <v>0</v>
      </c>
    </row>
    <row r="8" spans="1:13" x14ac:dyDescent="0.25">
      <c r="A8">
        <f>+Voraussetzung!B12</f>
        <v>0</v>
      </c>
      <c r="B8" s="6">
        <f>+Monatlich!B10</f>
        <v>0</v>
      </c>
      <c r="C8" s="6">
        <f>+Monatlich!C10</f>
        <v>0</v>
      </c>
      <c r="D8" s="6">
        <f>+Monatlich!D10</f>
        <v>0</v>
      </c>
      <c r="E8" s="6">
        <f>+Monatlich!E10</f>
        <v>0</v>
      </c>
      <c r="F8" s="6">
        <f>+Monatlich!F10</f>
        <v>0</v>
      </c>
      <c r="G8" s="6">
        <f>+Monatlich!G10</f>
        <v>0</v>
      </c>
      <c r="H8" s="6">
        <f>+Monatlich!H10</f>
        <v>0</v>
      </c>
      <c r="I8" s="6">
        <f>+Monatlich!I10</f>
        <v>0</v>
      </c>
      <c r="J8" s="6">
        <f>+Monatlich!J10</f>
        <v>0</v>
      </c>
      <c r="K8" s="6">
        <f>+Monatlich!K10</f>
        <v>0</v>
      </c>
      <c r="L8" s="6">
        <f>+Monatlich!L10</f>
        <v>0</v>
      </c>
      <c r="M8" s="6">
        <f>+Monatlich!M10</f>
        <v>0</v>
      </c>
    </row>
    <row r="9" spans="1:13" x14ac:dyDescent="0.25">
      <c r="A9">
        <f>+Voraussetzung!B13</f>
        <v>0</v>
      </c>
      <c r="B9" s="6">
        <f>+Monatlich!B11</f>
        <v>0</v>
      </c>
      <c r="C9" s="6">
        <f>+Monatlich!C11</f>
        <v>0</v>
      </c>
      <c r="D9" s="6">
        <f>+Monatlich!D11</f>
        <v>0</v>
      </c>
      <c r="E9" s="6">
        <f>+Monatlich!E11</f>
        <v>0</v>
      </c>
      <c r="F9" s="6">
        <f>+Monatlich!F11</f>
        <v>0</v>
      </c>
      <c r="G9" s="6">
        <f>+Monatlich!G11</f>
        <v>0</v>
      </c>
      <c r="H9" s="6">
        <f>+Monatlich!H11</f>
        <v>0</v>
      </c>
      <c r="I9" s="6">
        <f>+Monatlich!I11</f>
        <v>0</v>
      </c>
      <c r="J9" s="6">
        <f>+Monatlich!J11</f>
        <v>0</v>
      </c>
      <c r="K9" s="6">
        <f>+Monatlich!K11</f>
        <v>0</v>
      </c>
      <c r="L9" s="6">
        <f>+Monatlich!L11</f>
        <v>0</v>
      </c>
      <c r="M9" s="6">
        <f>+Monatlich!M11</f>
        <v>0</v>
      </c>
    </row>
    <row r="10" spans="1:13" x14ac:dyDescent="0.25">
      <c r="A10">
        <f>+Voraussetzung!B14</f>
        <v>0</v>
      </c>
      <c r="B10" s="6">
        <f>+Monatlich!B12</f>
        <v>0</v>
      </c>
      <c r="C10" s="6">
        <f>+Monatlich!C12</f>
        <v>0</v>
      </c>
      <c r="D10" s="6">
        <f>+Monatlich!D12</f>
        <v>0</v>
      </c>
      <c r="E10" s="6">
        <f>+Monatlich!E12</f>
        <v>0</v>
      </c>
      <c r="F10" s="6">
        <f>+Monatlich!F12</f>
        <v>0</v>
      </c>
      <c r="G10" s="6">
        <f>+Monatlich!G12</f>
        <v>0</v>
      </c>
      <c r="H10" s="6">
        <f>+Monatlich!H12</f>
        <v>0</v>
      </c>
      <c r="I10" s="6">
        <f>+Monatlich!I12</f>
        <v>0</v>
      </c>
      <c r="J10" s="6">
        <f>+Monatlich!J12</f>
        <v>0</v>
      </c>
      <c r="K10" s="6">
        <f>+Monatlich!K12</f>
        <v>0</v>
      </c>
      <c r="L10" s="6">
        <f>+Monatlich!L12</f>
        <v>0</v>
      </c>
      <c r="M10" s="6">
        <f>+Monatlich!M12</f>
        <v>0</v>
      </c>
    </row>
    <row r="11" spans="1:13" x14ac:dyDescent="0.25">
      <c r="A11">
        <f>+Voraussetzung!B15</f>
        <v>0</v>
      </c>
      <c r="B11" s="6">
        <f>+Monatlich!B13</f>
        <v>0</v>
      </c>
      <c r="C11" s="6">
        <f>+Monatlich!C13</f>
        <v>0</v>
      </c>
      <c r="D11" s="6">
        <f>+Monatlich!D13</f>
        <v>0</v>
      </c>
      <c r="E11" s="6">
        <f>+Monatlich!E13</f>
        <v>0</v>
      </c>
      <c r="F11" s="6">
        <f>+Monatlich!F13</f>
        <v>0</v>
      </c>
      <c r="G11" s="6">
        <f>+Monatlich!G13</f>
        <v>0</v>
      </c>
      <c r="H11" s="6">
        <f>+Monatlich!H13</f>
        <v>0</v>
      </c>
      <c r="I11" s="6">
        <f>+Monatlich!I13</f>
        <v>0</v>
      </c>
      <c r="J11" s="6">
        <f>+Monatlich!J13</f>
        <v>0</v>
      </c>
      <c r="K11" s="6">
        <f>+Monatlich!K13</f>
        <v>0</v>
      </c>
      <c r="L11" s="6">
        <f>+Monatlich!L13</f>
        <v>0</v>
      </c>
      <c r="M11" s="6">
        <f>+Monatlich!M13</f>
        <v>0</v>
      </c>
    </row>
    <row r="12" spans="1:13" x14ac:dyDescent="0.25">
      <c r="A12">
        <f>+Voraussetzung!B16</f>
        <v>0</v>
      </c>
      <c r="B12" s="6">
        <f>+Monatlich!B14</f>
        <v>0</v>
      </c>
      <c r="C12" s="6">
        <f>+Monatlich!C14</f>
        <v>0</v>
      </c>
      <c r="D12" s="6">
        <f>+Monatlich!D14</f>
        <v>0</v>
      </c>
      <c r="E12" s="6">
        <f>+Monatlich!E14</f>
        <v>0</v>
      </c>
      <c r="F12" s="6">
        <f>+Monatlich!F14</f>
        <v>0</v>
      </c>
      <c r="G12" s="6">
        <f>+Monatlich!G14</f>
        <v>0</v>
      </c>
      <c r="H12" s="6">
        <f>+Monatlich!H14</f>
        <v>0</v>
      </c>
      <c r="I12" s="6">
        <f>+Monatlich!I14</f>
        <v>0</v>
      </c>
      <c r="J12" s="6">
        <f>+Monatlich!J14</f>
        <v>0</v>
      </c>
      <c r="K12" s="6">
        <f>+Monatlich!K14</f>
        <v>0</v>
      </c>
      <c r="L12" s="6">
        <f>+Monatlich!L14</f>
        <v>0</v>
      </c>
      <c r="M12" s="6">
        <f>+Monatlich!M14</f>
        <v>0</v>
      </c>
    </row>
    <row r="13" spans="1:13" x14ac:dyDescent="0.25">
      <c r="A13">
        <f>+Voraussetzung!B17</f>
        <v>0</v>
      </c>
      <c r="B13" s="6">
        <f>+Monatlich!B15</f>
        <v>0</v>
      </c>
      <c r="C13" s="6">
        <f>+Monatlich!C15</f>
        <v>0</v>
      </c>
      <c r="D13" s="6">
        <f>+Monatlich!D15</f>
        <v>0</v>
      </c>
      <c r="E13" s="6">
        <f>+Monatlich!E15</f>
        <v>0</v>
      </c>
      <c r="F13" s="6">
        <f>+Monatlich!F15</f>
        <v>0</v>
      </c>
      <c r="G13" s="6">
        <f>+Monatlich!G15</f>
        <v>0</v>
      </c>
      <c r="H13" s="6">
        <f>+Monatlich!H15</f>
        <v>0</v>
      </c>
      <c r="I13" s="6">
        <f>+Monatlich!I15</f>
        <v>0</v>
      </c>
      <c r="J13" s="6">
        <f>+Monatlich!J15</f>
        <v>0</v>
      </c>
      <c r="K13" s="6">
        <f>+Monatlich!K15</f>
        <v>0</v>
      </c>
      <c r="L13" s="6">
        <f>+Monatlich!L15</f>
        <v>0</v>
      </c>
      <c r="M13" s="6">
        <f>+Monatlich!M15</f>
        <v>0</v>
      </c>
    </row>
    <row r="14" spans="1:13" x14ac:dyDescent="0.25">
      <c r="A14">
        <f>+Voraussetzung!B18</f>
        <v>0</v>
      </c>
      <c r="B14" s="6">
        <f>+Monatlich!B16</f>
        <v>0</v>
      </c>
      <c r="C14" s="6">
        <f>+Monatlich!C16</f>
        <v>0</v>
      </c>
      <c r="D14" s="6">
        <f>+Monatlich!D16</f>
        <v>0</v>
      </c>
      <c r="E14" s="6">
        <f>+Monatlich!E16</f>
        <v>0</v>
      </c>
      <c r="F14" s="6">
        <f>+Monatlich!F16</f>
        <v>0</v>
      </c>
      <c r="G14" s="6">
        <f>+Monatlich!G16</f>
        <v>0</v>
      </c>
      <c r="H14" s="6">
        <f>+Monatlich!H16</f>
        <v>0</v>
      </c>
      <c r="I14" s="6">
        <f>+Monatlich!I16</f>
        <v>0</v>
      </c>
      <c r="J14" s="6">
        <f>+Monatlich!J16</f>
        <v>0</v>
      </c>
      <c r="K14" s="6">
        <f>+Monatlich!K16</f>
        <v>0</v>
      </c>
      <c r="L14" s="6">
        <f>+Monatlich!L16</f>
        <v>0</v>
      </c>
      <c r="M14" s="6">
        <f>+Monatlich!M16</f>
        <v>0</v>
      </c>
    </row>
    <row r="15" spans="1:13" x14ac:dyDescent="0.25">
      <c r="A15">
        <f>+Voraussetzung!B19</f>
        <v>0</v>
      </c>
      <c r="B15" s="6">
        <f>+Monatlich!B17</f>
        <v>0</v>
      </c>
      <c r="C15" s="6">
        <f>+Monatlich!C17</f>
        <v>0</v>
      </c>
      <c r="D15" s="6">
        <f>+Monatlich!D17</f>
        <v>0</v>
      </c>
      <c r="E15" s="6">
        <f>+Monatlich!E17</f>
        <v>0</v>
      </c>
      <c r="F15" s="6">
        <f>+Monatlich!F17</f>
        <v>0</v>
      </c>
      <c r="G15" s="6">
        <f>+Monatlich!G17</f>
        <v>0</v>
      </c>
      <c r="H15" s="6">
        <f>+Monatlich!H17</f>
        <v>0</v>
      </c>
      <c r="I15" s="6">
        <f>+Monatlich!I17</f>
        <v>0</v>
      </c>
      <c r="J15" s="6">
        <f>+Monatlich!J17</f>
        <v>0</v>
      </c>
      <c r="K15" s="6">
        <f>+Monatlich!K17</f>
        <v>0</v>
      </c>
      <c r="L15" s="6">
        <f>+Monatlich!L17</f>
        <v>0</v>
      </c>
      <c r="M15" s="6">
        <f>+Monatlich!M17</f>
        <v>0</v>
      </c>
    </row>
    <row r="16" spans="1:13" x14ac:dyDescent="0.25">
      <c r="A16">
        <f>+Voraussetzung!B20</f>
        <v>0</v>
      </c>
      <c r="B16" s="6">
        <f>+Monatlich!B18</f>
        <v>0</v>
      </c>
      <c r="C16" s="6">
        <f>+Monatlich!C18</f>
        <v>0</v>
      </c>
      <c r="D16" s="6">
        <f>+Monatlich!D18</f>
        <v>0</v>
      </c>
      <c r="E16" s="6">
        <f>+Monatlich!E18</f>
        <v>0</v>
      </c>
      <c r="F16" s="6">
        <f>+Monatlich!F18</f>
        <v>0</v>
      </c>
      <c r="G16" s="6">
        <f>+Monatlich!G18</f>
        <v>0</v>
      </c>
      <c r="H16" s="6">
        <f>+Monatlich!H18</f>
        <v>0</v>
      </c>
      <c r="I16" s="6">
        <f>+Monatlich!I18</f>
        <v>0</v>
      </c>
      <c r="J16" s="6">
        <f>+Monatlich!J18</f>
        <v>0</v>
      </c>
      <c r="K16" s="6">
        <f>+Monatlich!K18</f>
        <v>0</v>
      </c>
      <c r="L16" s="6">
        <f>+Monatlich!L18</f>
        <v>0</v>
      </c>
      <c r="M16" s="6">
        <f>+Monatlich!M18</f>
        <v>0</v>
      </c>
    </row>
    <row r="17" spans="1:13" x14ac:dyDescent="0.25">
      <c r="A17">
        <f>+Voraussetzung!B21</f>
        <v>0</v>
      </c>
      <c r="B17" s="6">
        <f>+Monatlich!B19</f>
        <v>0</v>
      </c>
      <c r="C17" s="6">
        <f>+Monatlich!C19</f>
        <v>0</v>
      </c>
      <c r="D17" s="6">
        <f>+Monatlich!D19</f>
        <v>0</v>
      </c>
      <c r="E17" s="6">
        <f>+Monatlich!E19</f>
        <v>0</v>
      </c>
      <c r="F17" s="6">
        <f>+Monatlich!F19</f>
        <v>0</v>
      </c>
      <c r="G17" s="6">
        <f>+Monatlich!G19</f>
        <v>0</v>
      </c>
      <c r="H17" s="6">
        <f>+Monatlich!H19</f>
        <v>0</v>
      </c>
      <c r="I17" s="6">
        <f>+Monatlich!I19</f>
        <v>0</v>
      </c>
      <c r="J17" s="6">
        <f>+Monatlich!J19</f>
        <v>0</v>
      </c>
      <c r="K17" s="6">
        <f>+Monatlich!K19</f>
        <v>0</v>
      </c>
      <c r="L17" s="6">
        <f>+Monatlich!L19</f>
        <v>0</v>
      </c>
      <c r="M17" s="6">
        <f>+Monatlich!M19</f>
        <v>0</v>
      </c>
    </row>
    <row r="18" spans="1:13" x14ac:dyDescent="0.25"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BC72"/>
  <sheetViews>
    <sheetView workbookViewId="0">
      <selection activeCell="A72" sqref="A72"/>
    </sheetView>
  </sheetViews>
  <sheetFormatPr baseColWidth="10" defaultColWidth="9.140625" defaultRowHeight="16.5" x14ac:dyDescent="0.3"/>
  <cols>
    <col min="1" max="1" width="35" style="3" customWidth="1"/>
    <col min="2" max="2" width="10.85546875" style="3" bestFit="1" customWidth="1"/>
    <col min="3" max="3" width="9.7109375" style="3" bestFit="1" customWidth="1"/>
    <col min="4" max="6" width="9.85546875" style="3" bestFit="1" customWidth="1"/>
    <col min="7" max="7" width="9.7109375" style="3" bestFit="1" customWidth="1"/>
    <col min="8" max="10" width="9.85546875" style="3" bestFit="1" customWidth="1"/>
    <col min="11" max="12" width="9.7109375" style="3" bestFit="1" customWidth="1"/>
    <col min="13" max="15" width="9.85546875" style="3" bestFit="1" customWidth="1"/>
    <col min="16" max="16" width="9.7109375" style="3" bestFit="1" customWidth="1"/>
    <col min="17" max="19" width="9.85546875" style="3" bestFit="1" customWidth="1"/>
    <col min="20" max="20" width="9.7109375" style="3" bestFit="1" customWidth="1"/>
    <col min="21" max="23" width="9.85546875" style="3" bestFit="1" customWidth="1"/>
    <col min="24" max="24" width="9.7109375" style="3" bestFit="1" customWidth="1"/>
    <col min="25" max="25" width="9.28515625" style="3" bestFit="1" customWidth="1"/>
    <col min="26" max="28" width="9.85546875" style="3" bestFit="1" customWidth="1"/>
    <col min="29" max="29" width="9.28515625" style="3" bestFit="1" customWidth="1"/>
    <col min="30" max="32" width="9.85546875" style="3" bestFit="1" customWidth="1"/>
    <col min="33" max="33" width="9.28515625" style="3" bestFit="1" customWidth="1"/>
    <col min="34" max="36" width="9.85546875" style="3" bestFit="1" customWidth="1"/>
    <col min="37" max="38" width="9.28515625" style="3" bestFit="1" customWidth="1"/>
    <col min="39" max="40" width="9.85546875" style="3" bestFit="1" customWidth="1"/>
    <col min="41" max="41" width="10.85546875" style="3" customWidth="1"/>
    <col min="42" max="42" width="9.140625" style="3"/>
    <col min="43" max="45" width="9.85546875" style="3" bestFit="1" customWidth="1"/>
    <col min="46" max="47" width="8.85546875" style="3" bestFit="1" customWidth="1"/>
    <col min="48" max="49" width="9.85546875" style="3" bestFit="1" customWidth="1"/>
    <col min="50" max="51" width="8.85546875" style="3" bestFit="1" customWidth="1"/>
    <col min="52" max="54" width="9.85546875" style="3" bestFit="1" customWidth="1"/>
    <col min="55" max="55" width="10" style="3" bestFit="1" customWidth="1"/>
    <col min="56" max="16384" width="9.140625" style="3"/>
  </cols>
  <sheetData>
    <row r="1" spans="1:55" x14ac:dyDescent="0.3">
      <c r="A1" s="3" t="s">
        <v>338</v>
      </c>
      <c r="B1" s="41">
        <f>+Voraussetzung!B3-1</f>
        <v>45290</v>
      </c>
      <c r="C1" s="41">
        <f>+B1+7</f>
        <v>45297</v>
      </c>
      <c r="D1" s="41">
        <f t="shared" ref="D1:AN1" si="0">+C1+7</f>
        <v>45304</v>
      </c>
      <c r="E1" s="41">
        <f t="shared" si="0"/>
        <v>45311</v>
      </c>
      <c r="F1" s="41">
        <f t="shared" si="0"/>
        <v>45318</v>
      </c>
      <c r="G1" s="41">
        <f t="shared" si="0"/>
        <v>45325</v>
      </c>
      <c r="H1" s="41">
        <f t="shared" si="0"/>
        <v>45332</v>
      </c>
      <c r="I1" s="41">
        <f t="shared" si="0"/>
        <v>45339</v>
      </c>
      <c r="J1" s="41">
        <f t="shared" si="0"/>
        <v>45346</v>
      </c>
      <c r="K1" s="41">
        <f t="shared" si="0"/>
        <v>45353</v>
      </c>
      <c r="L1" s="41">
        <f t="shared" si="0"/>
        <v>45360</v>
      </c>
      <c r="M1" s="41">
        <f t="shared" si="0"/>
        <v>45367</v>
      </c>
      <c r="N1" s="41">
        <f t="shared" si="0"/>
        <v>45374</v>
      </c>
      <c r="O1" s="41">
        <f t="shared" si="0"/>
        <v>45381</v>
      </c>
      <c r="P1" s="41">
        <f t="shared" si="0"/>
        <v>45388</v>
      </c>
      <c r="Q1" s="41">
        <f t="shared" si="0"/>
        <v>45395</v>
      </c>
      <c r="R1" s="41">
        <f t="shared" si="0"/>
        <v>45402</v>
      </c>
      <c r="S1" s="41">
        <f t="shared" si="0"/>
        <v>45409</v>
      </c>
      <c r="T1" s="41">
        <f t="shared" si="0"/>
        <v>45416</v>
      </c>
      <c r="U1" s="41">
        <f t="shared" si="0"/>
        <v>45423</v>
      </c>
      <c r="V1" s="41">
        <f t="shared" si="0"/>
        <v>45430</v>
      </c>
      <c r="W1" s="41">
        <f t="shared" si="0"/>
        <v>45437</v>
      </c>
      <c r="X1" s="41">
        <f t="shared" si="0"/>
        <v>45444</v>
      </c>
      <c r="Y1" s="41">
        <f t="shared" si="0"/>
        <v>45451</v>
      </c>
      <c r="Z1" s="41">
        <f t="shared" si="0"/>
        <v>45458</v>
      </c>
      <c r="AA1" s="41">
        <f t="shared" si="0"/>
        <v>45465</v>
      </c>
      <c r="AB1" s="41">
        <f t="shared" si="0"/>
        <v>45472</v>
      </c>
      <c r="AC1" s="41">
        <f t="shared" si="0"/>
        <v>45479</v>
      </c>
      <c r="AD1" s="41">
        <f t="shared" si="0"/>
        <v>45486</v>
      </c>
      <c r="AE1" s="41">
        <f t="shared" si="0"/>
        <v>45493</v>
      </c>
      <c r="AF1" s="41">
        <f t="shared" si="0"/>
        <v>45500</v>
      </c>
      <c r="AG1" s="41">
        <f t="shared" si="0"/>
        <v>45507</v>
      </c>
      <c r="AH1" s="41">
        <f t="shared" si="0"/>
        <v>45514</v>
      </c>
      <c r="AI1" s="41">
        <f t="shared" si="0"/>
        <v>45521</v>
      </c>
      <c r="AJ1" s="41">
        <f t="shared" si="0"/>
        <v>45528</v>
      </c>
      <c r="AK1" s="41">
        <f t="shared" si="0"/>
        <v>45535</v>
      </c>
      <c r="AL1" s="41">
        <f t="shared" si="0"/>
        <v>45542</v>
      </c>
      <c r="AM1" s="41">
        <f t="shared" si="0"/>
        <v>45549</v>
      </c>
      <c r="AN1" s="41">
        <f t="shared" si="0"/>
        <v>45556</v>
      </c>
      <c r="AO1" s="41">
        <f t="shared" ref="AO1:BB1" si="1">+AN1+7</f>
        <v>45563</v>
      </c>
      <c r="AP1" s="41">
        <f t="shared" si="1"/>
        <v>45570</v>
      </c>
      <c r="AQ1" s="41">
        <f t="shared" si="1"/>
        <v>45577</v>
      </c>
      <c r="AR1" s="41">
        <f t="shared" si="1"/>
        <v>45584</v>
      </c>
      <c r="AS1" s="41">
        <f t="shared" si="1"/>
        <v>45591</v>
      </c>
      <c r="AT1" s="41">
        <f t="shared" si="1"/>
        <v>45598</v>
      </c>
      <c r="AU1" s="41">
        <f t="shared" si="1"/>
        <v>45605</v>
      </c>
      <c r="AV1" s="41">
        <f t="shared" si="1"/>
        <v>45612</v>
      </c>
      <c r="AW1" s="41">
        <f t="shared" si="1"/>
        <v>45619</v>
      </c>
      <c r="AX1" s="41">
        <f t="shared" si="1"/>
        <v>45626</v>
      </c>
      <c r="AY1" s="41">
        <f t="shared" si="1"/>
        <v>45633</v>
      </c>
      <c r="AZ1" s="41">
        <f t="shared" si="1"/>
        <v>45640</v>
      </c>
      <c r="BA1" s="41">
        <f t="shared" si="1"/>
        <v>45647</v>
      </c>
      <c r="BB1" s="41">
        <f t="shared" si="1"/>
        <v>45654</v>
      </c>
    </row>
    <row r="2" spans="1:55" x14ac:dyDescent="0.3">
      <c r="C2" s="3" t="s">
        <v>248</v>
      </c>
      <c r="D2" s="3" t="s">
        <v>249</v>
      </c>
      <c r="E2" s="3" t="s">
        <v>250</v>
      </c>
      <c r="F2" s="3" t="s">
        <v>251</v>
      </c>
      <c r="G2" s="3" t="s">
        <v>252</v>
      </c>
      <c r="H2" s="3" t="s">
        <v>253</v>
      </c>
      <c r="I2" s="3" t="s">
        <v>254</v>
      </c>
      <c r="J2" s="3" t="s">
        <v>255</v>
      </c>
      <c r="K2" s="3" t="s">
        <v>256</v>
      </c>
      <c r="L2" s="3" t="s">
        <v>257</v>
      </c>
      <c r="M2" s="3" t="s">
        <v>258</v>
      </c>
      <c r="N2" s="3" t="s">
        <v>259</v>
      </c>
      <c r="O2" s="3" t="s">
        <v>260</v>
      </c>
      <c r="P2" s="3" t="s">
        <v>261</v>
      </c>
      <c r="Q2" s="3" t="s">
        <v>262</v>
      </c>
      <c r="R2" s="3" t="s">
        <v>263</v>
      </c>
      <c r="S2" s="3" t="s">
        <v>264</v>
      </c>
      <c r="T2" s="3" t="s">
        <v>265</v>
      </c>
      <c r="U2" s="3" t="s">
        <v>266</v>
      </c>
      <c r="V2" s="3" t="s">
        <v>267</v>
      </c>
      <c r="W2" s="3" t="s">
        <v>268</v>
      </c>
      <c r="X2" s="3" t="s">
        <v>269</v>
      </c>
      <c r="Y2" s="3" t="s">
        <v>270</v>
      </c>
      <c r="Z2" s="3" t="s">
        <v>271</v>
      </c>
      <c r="AA2" s="3" t="s">
        <v>272</v>
      </c>
      <c r="AB2" s="3" t="s">
        <v>273</v>
      </c>
      <c r="AC2" s="3" t="s">
        <v>274</v>
      </c>
      <c r="AD2" s="3" t="s">
        <v>275</v>
      </c>
      <c r="AE2" s="3" t="s">
        <v>276</v>
      </c>
      <c r="AF2" s="3" t="s">
        <v>277</v>
      </c>
      <c r="AG2" s="3" t="s">
        <v>278</v>
      </c>
      <c r="AH2" s="3" t="s">
        <v>279</v>
      </c>
      <c r="AI2" s="3" t="s">
        <v>280</v>
      </c>
      <c r="AJ2" s="3" t="s">
        <v>281</v>
      </c>
      <c r="AK2" s="3" t="s">
        <v>282</v>
      </c>
      <c r="AL2" s="3" t="s">
        <v>283</v>
      </c>
      <c r="AM2" s="3" t="s">
        <v>284</v>
      </c>
      <c r="AN2" s="3" t="s">
        <v>285</v>
      </c>
      <c r="AO2" s="3" t="s">
        <v>286</v>
      </c>
      <c r="AP2" s="3" t="s">
        <v>287</v>
      </c>
      <c r="AQ2" s="3" t="s">
        <v>288</v>
      </c>
      <c r="AR2" s="3" t="s">
        <v>289</v>
      </c>
      <c r="AS2" s="3" t="s">
        <v>290</v>
      </c>
      <c r="AT2" s="3" t="s">
        <v>291</v>
      </c>
      <c r="AU2" s="3" t="s">
        <v>292</v>
      </c>
      <c r="AV2" s="3" t="s">
        <v>293</v>
      </c>
      <c r="AW2" s="3" t="s">
        <v>294</v>
      </c>
      <c r="AX2" s="3" t="s">
        <v>295</v>
      </c>
      <c r="AY2" s="3" t="s">
        <v>296</v>
      </c>
      <c r="AZ2" s="3" t="s">
        <v>297</v>
      </c>
      <c r="BA2" s="3" t="s">
        <v>298</v>
      </c>
      <c r="BB2" s="3" t="s">
        <v>299</v>
      </c>
      <c r="BC2" s="3" t="s">
        <v>232</v>
      </c>
    </row>
    <row r="3" spans="1:55" x14ac:dyDescent="0.3">
      <c r="A3" s="12" t="s">
        <v>339</v>
      </c>
    </row>
    <row r="4" spans="1:55" x14ac:dyDescent="0.3">
      <c r="A4" s="13" t="str">
        <f>+Voraussetzung!B7</f>
        <v>Produkt 1</v>
      </c>
      <c r="C4" s="14">
        <f>+'Produkt 1'!D33</f>
        <v>3700</v>
      </c>
      <c r="D4" s="14">
        <f>+'Produkt 1'!E33</f>
        <v>4425</v>
      </c>
      <c r="E4" s="14">
        <f>+'Produkt 1'!F33</f>
        <v>3450</v>
      </c>
      <c r="F4" s="14">
        <f>+'Produkt 1'!G33</f>
        <v>3225</v>
      </c>
      <c r="G4" s="14">
        <f>+'Produkt 1'!H33</f>
        <v>4150</v>
      </c>
      <c r="H4" s="14">
        <f>+'Produkt 1'!I33</f>
        <v>3600</v>
      </c>
      <c r="I4" s="14">
        <f>+'Produkt 1'!J33</f>
        <v>3675</v>
      </c>
      <c r="J4" s="14">
        <f>+'Produkt 1'!K33</f>
        <v>3750</v>
      </c>
      <c r="K4" s="14">
        <f>+'Produkt 1'!L33</f>
        <v>3600</v>
      </c>
      <c r="L4" s="14">
        <f>+'Produkt 1'!M33</f>
        <v>3700</v>
      </c>
      <c r="M4" s="14">
        <f>+'Produkt 1'!N33</f>
        <v>3875</v>
      </c>
      <c r="N4" s="14">
        <f>+'Produkt 1'!O33</f>
        <v>3400</v>
      </c>
      <c r="O4" s="14">
        <f>+'Produkt 1'!P33</f>
        <v>3550</v>
      </c>
      <c r="P4" s="14">
        <f>+'Produkt 1'!Q33</f>
        <v>4125</v>
      </c>
      <c r="Q4" s="14">
        <f>+'Produkt 1'!R33</f>
        <v>4025</v>
      </c>
      <c r="R4" s="14">
        <f>+'Produkt 1'!S33</f>
        <v>3850</v>
      </c>
      <c r="S4" s="14">
        <f>+'Produkt 1'!T33</f>
        <v>3825</v>
      </c>
      <c r="T4" s="14">
        <f>+'Produkt 1'!U33</f>
        <v>7350</v>
      </c>
      <c r="U4" s="14">
        <f>+'Produkt 1'!V33</f>
        <v>7950</v>
      </c>
      <c r="V4" s="14">
        <f>+'Produkt 1'!W33</f>
        <v>7925</v>
      </c>
      <c r="W4" s="14">
        <f>+'Produkt 1'!X33</f>
        <v>7950</v>
      </c>
      <c r="X4" s="14">
        <f>+'Produkt 1'!Y33</f>
        <v>12525</v>
      </c>
      <c r="Y4" s="14">
        <f>+'Produkt 1'!Z33</f>
        <v>20125</v>
      </c>
      <c r="Z4" s="14">
        <f>+'Produkt 1'!AA33</f>
        <v>28125</v>
      </c>
      <c r="AA4" s="14">
        <f>+'Produkt 1'!AB33</f>
        <v>20125</v>
      </c>
      <c r="AB4" s="14">
        <f>+'Produkt 1'!AC33</f>
        <v>15675</v>
      </c>
      <c r="AC4" s="14">
        <f>+'Produkt 1'!AD33</f>
        <v>8925</v>
      </c>
      <c r="AD4" s="14">
        <f>+'Produkt 1'!AE33</f>
        <v>8925</v>
      </c>
      <c r="AE4" s="14">
        <f>+'Produkt 1'!AF33</f>
        <v>8750</v>
      </c>
      <c r="AF4" s="14">
        <f>+'Produkt 1'!AG33</f>
        <v>7500</v>
      </c>
      <c r="AG4" s="14">
        <f>+'Produkt 1'!AH33</f>
        <v>6250</v>
      </c>
      <c r="AH4" s="14">
        <f>+'Produkt 1'!AI33</f>
        <v>6500</v>
      </c>
      <c r="AI4" s="14">
        <f>+'Produkt 1'!AJ33</f>
        <v>5250</v>
      </c>
      <c r="AJ4" s="14">
        <f>+'Produkt 1'!AK33</f>
        <v>4625</v>
      </c>
      <c r="AK4" s="14">
        <f>+'Produkt 1'!AL33</f>
        <v>4500</v>
      </c>
      <c r="AL4" s="14">
        <f>+'Produkt 1'!AM33</f>
        <v>4625</v>
      </c>
      <c r="AM4" s="14">
        <f>+'Produkt 1'!AN33</f>
        <v>4625</v>
      </c>
      <c r="AN4" s="14">
        <f>+'Produkt 1'!AO33</f>
        <v>4625</v>
      </c>
      <c r="AO4" s="14">
        <f>+'Produkt 1'!AP33</f>
        <v>4625</v>
      </c>
      <c r="AP4" s="14">
        <f>+'Produkt 1'!AQ33</f>
        <v>4625</v>
      </c>
      <c r="AQ4" s="14">
        <f>+'Produkt 1'!AR33</f>
        <v>4625</v>
      </c>
      <c r="AR4" s="14">
        <f>+'Produkt 1'!AS33</f>
        <v>4625</v>
      </c>
      <c r="AS4" s="14">
        <f>+'Produkt 1'!AT33</f>
        <v>4625</v>
      </c>
      <c r="AT4" s="14">
        <f>+'Produkt 1'!AU33</f>
        <v>4625</v>
      </c>
      <c r="AU4" s="14">
        <f>+'Produkt 1'!AV33</f>
        <v>4625</v>
      </c>
      <c r="AV4" s="14">
        <f>+'Produkt 1'!AW33</f>
        <v>4625</v>
      </c>
      <c r="AW4" s="14">
        <f>+'Produkt 1'!AX33</f>
        <v>4625</v>
      </c>
      <c r="AX4" s="14">
        <f>+'Produkt 1'!AY33</f>
        <v>4625</v>
      </c>
      <c r="AY4" s="14">
        <f>+'Produkt 1'!AZ33</f>
        <v>4625</v>
      </c>
      <c r="AZ4" s="14">
        <f>+'Produkt 1'!BA33</f>
        <v>4625</v>
      </c>
      <c r="BA4" s="14">
        <f>+'Produkt 1'!BB33</f>
        <v>4625</v>
      </c>
      <c r="BB4" s="14">
        <f>+'Produkt 1'!BC33</f>
        <v>4625</v>
      </c>
      <c r="BC4" s="14">
        <f>SUM(C4:BB4)</f>
        <v>331525</v>
      </c>
    </row>
    <row r="5" spans="1:55" x14ac:dyDescent="0.3">
      <c r="A5" s="13" t="str">
        <f>+Voraussetzung!B8</f>
        <v>Produkt 2</v>
      </c>
      <c r="C5" s="14">
        <f>+'Produkt 2'!D33</f>
        <v>4925</v>
      </c>
      <c r="D5" s="14">
        <f>+'Produkt 2'!E33</f>
        <v>4150</v>
      </c>
      <c r="E5" s="14">
        <f>+'Produkt 2'!F33</f>
        <v>2175</v>
      </c>
      <c r="F5" s="14">
        <f>+'Produkt 2'!G33</f>
        <v>4775</v>
      </c>
      <c r="G5" s="14">
        <f>+'Produkt 2'!H33</f>
        <v>4325</v>
      </c>
      <c r="H5" s="14">
        <f>+'Produkt 2'!I33</f>
        <v>4550</v>
      </c>
      <c r="I5" s="14">
        <f>+'Produkt 2'!J33</f>
        <v>5025</v>
      </c>
      <c r="J5" s="14">
        <f>+'Produkt 2'!K33</f>
        <v>5125</v>
      </c>
      <c r="K5" s="14">
        <f>+'Produkt 2'!L33</f>
        <v>4900</v>
      </c>
      <c r="L5" s="14">
        <f>+'Produkt 2'!M33</f>
        <v>5250</v>
      </c>
      <c r="M5" s="14">
        <f>+'Produkt 2'!N33</f>
        <v>4900</v>
      </c>
      <c r="N5" s="14">
        <f>+'Produkt 2'!O33</f>
        <v>5250</v>
      </c>
      <c r="O5" s="14">
        <f>+'Produkt 2'!P33</f>
        <v>5250</v>
      </c>
      <c r="P5" s="14">
        <f>+'Produkt 2'!Q33</f>
        <v>5625</v>
      </c>
      <c r="Q5" s="14">
        <f>+'Produkt 2'!R33</f>
        <v>5650</v>
      </c>
      <c r="R5" s="14">
        <f>+'Produkt 2'!S33</f>
        <v>5350</v>
      </c>
      <c r="S5" s="14">
        <f>+'Produkt 2'!T33</f>
        <v>525</v>
      </c>
      <c r="T5" s="14">
        <f>+'Produkt 2'!U33</f>
        <v>5350</v>
      </c>
      <c r="U5" s="14">
        <f>+'Produkt 2'!V33</f>
        <v>5975</v>
      </c>
      <c r="V5" s="14">
        <f>+'Produkt 2'!W33</f>
        <v>6075</v>
      </c>
      <c r="W5" s="14">
        <f>+'Produkt 2'!X33</f>
        <v>6125</v>
      </c>
      <c r="X5" s="14">
        <f>+'Produkt 2'!Y33</f>
        <v>6100</v>
      </c>
      <c r="Y5" s="14">
        <f>+'Produkt 2'!Z33</f>
        <v>7025</v>
      </c>
      <c r="Z5" s="14">
        <f>+'Produkt 2'!AA33</f>
        <v>7625</v>
      </c>
      <c r="AA5" s="14">
        <f>+'Produkt 2'!AB33</f>
        <v>7625</v>
      </c>
      <c r="AB5" s="14">
        <f>+'Produkt 2'!AC33</f>
        <v>7625</v>
      </c>
      <c r="AC5" s="14">
        <f>+'Produkt 2'!AD33</f>
        <v>7625</v>
      </c>
      <c r="AD5" s="14">
        <f>+'Produkt 2'!AE33</f>
        <v>7700</v>
      </c>
      <c r="AE5" s="14">
        <f>+'Produkt 2'!AF33</f>
        <v>7500</v>
      </c>
      <c r="AF5" s="14">
        <f>+'Produkt 2'!AG33</f>
        <v>9875</v>
      </c>
      <c r="AG5" s="14">
        <f>+'Produkt 2'!AH33</f>
        <v>9250</v>
      </c>
      <c r="AH5" s="14">
        <f>+'Produkt 2'!AI33</f>
        <v>6750</v>
      </c>
      <c r="AI5" s="14">
        <f>+'Produkt 2'!AJ33</f>
        <v>6250</v>
      </c>
      <c r="AJ5" s="14">
        <f>+'Produkt 2'!AK33</f>
        <v>6075</v>
      </c>
      <c r="AK5" s="14">
        <f>+'Produkt 2'!AL33</f>
        <v>6000</v>
      </c>
      <c r="AL5" s="14">
        <f>+'Produkt 2'!AM33</f>
        <v>6000</v>
      </c>
      <c r="AM5" s="14">
        <f>+'Produkt 2'!AN33</f>
        <v>6000</v>
      </c>
      <c r="AN5" s="14">
        <f>+'Produkt 2'!AO33</f>
        <v>6000</v>
      </c>
      <c r="AO5" s="14">
        <f>+'Produkt 2'!AP33</f>
        <v>6000</v>
      </c>
      <c r="AP5" s="14">
        <f>+'Produkt 2'!AQ33</f>
        <v>6000</v>
      </c>
      <c r="AQ5" s="14">
        <f>+'Produkt 2'!AR33</f>
        <v>6000</v>
      </c>
      <c r="AR5" s="14">
        <f>+'Produkt 2'!AS33</f>
        <v>6000</v>
      </c>
      <c r="AS5" s="14">
        <f>+'Produkt 2'!AT33</f>
        <v>6000</v>
      </c>
      <c r="AT5" s="14">
        <f>+'Produkt 2'!AU33</f>
        <v>6000</v>
      </c>
      <c r="AU5" s="14">
        <f>+'Produkt 2'!AV33</f>
        <v>6000</v>
      </c>
      <c r="AV5" s="14">
        <f>+'Produkt 2'!AW33</f>
        <v>6000</v>
      </c>
      <c r="AW5" s="14">
        <f>+'Produkt 2'!AX33</f>
        <v>6000</v>
      </c>
      <c r="AX5" s="14">
        <f>+'Produkt 2'!AY33</f>
        <v>6000</v>
      </c>
      <c r="AY5" s="14">
        <f>+'Produkt 2'!AZ33</f>
        <v>6000</v>
      </c>
      <c r="AZ5" s="14">
        <f>+'Produkt 2'!BA33</f>
        <v>6000</v>
      </c>
      <c r="BA5" s="14">
        <f>+'Produkt 2'!BB33</f>
        <v>6000</v>
      </c>
      <c r="BB5" s="14">
        <f>+'Produkt 2'!BC33</f>
        <v>6000</v>
      </c>
      <c r="BC5" s="14">
        <f t="shared" ref="BC5:BC28" si="2">SUM(C5:BB5)</f>
        <v>306300</v>
      </c>
    </row>
    <row r="6" spans="1:55" x14ac:dyDescent="0.3">
      <c r="A6" s="13" t="str">
        <f>+Voraussetzung!B9</f>
        <v>Produkt 3</v>
      </c>
      <c r="C6" s="14">
        <f>+'Produkt 3'!D33</f>
        <v>3225</v>
      </c>
      <c r="D6" s="14">
        <f>+'Produkt 3'!E33</f>
        <v>4100</v>
      </c>
      <c r="E6" s="14">
        <f>+'Produkt 3'!F33</f>
        <v>2575</v>
      </c>
      <c r="F6" s="14">
        <f>+'Produkt 3'!G33</f>
        <v>3325</v>
      </c>
      <c r="G6" s="14">
        <f>+'Produkt 3'!H33</f>
        <v>4050</v>
      </c>
      <c r="H6" s="14">
        <f>+'Produkt 3'!I33</f>
        <v>3550</v>
      </c>
      <c r="I6" s="14">
        <f>+'Produkt 3'!J33</f>
        <v>4400</v>
      </c>
      <c r="J6" s="14">
        <f>+'Produkt 3'!K33</f>
        <v>4600</v>
      </c>
      <c r="K6" s="14">
        <f>+'Produkt 3'!L33</f>
        <v>4050</v>
      </c>
      <c r="L6" s="14">
        <f>+'Produkt 3'!M33</f>
        <v>3725</v>
      </c>
      <c r="M6" s="14">
        <f>+'Produkt 3'!N33</f>
        <v>3400</v>
      </c>
      <c r="N6" s="14">
        <f>+'Produkt 3'!O33</f>
        <v>3075</v>
      </c>
      <c r="O6" s="14">
        <f>+'Produkt 3'!P33</f>
        <v>3275</v>
      </c>
      <c r="P6" s="14">
        <f>+'Produkt 3'!Q33</f>
        <v>3075</v>
      </c>
      <c r="Q6" s="14">
        <f>+'Produkt 3'!R33</f>
        <v>2975</v>
      </c>
      <c r="R6" s="14">
        <f>+'Produkt 3'!S33</f>
        <v>2975</v>
      </c>
      <c r="S6" s="14">
        <f>+'Produkt 3'!T33</f>
        <v>3575</v>
      </c>
      <c r="T6" s="14">
        <f>+'Produkt 3'!U33</f>
        <v>3625</v>
      </c>
      <c r="U6" s="14">
        <f>+'Produkt 3'!V33</f>
        <v>3625</v>
      </c>
      <c r="V6" s="14">
        <f>+'Produkt 3'!W33</f>
        <v>3625</v>
      </c>
      <c r="W6" s="14">
        <f>+'Produkt 3'!X33</f>
        <v>5025</v>
      </c>
      <c r="X6" s="14">
        <f>+'Produkt 3'!Y33</f>
        <v>6125</v>
      </c>
      <c r="Y6" s="14">
        <f>+'Produkt 3'!Z33</f>
        <v>6125</v>
      </c>
      <c r="Z6" s="14">
        <f>+'Produkt 3'!AA33</f>
        <v>7500</v>
      </c>
      <c r="AA6" s="14">
        <f>+'Produkt 3'!AB33</f>
        <v>7500</v>
      </c>
      <c r="AB6" s="14">
        <f>+'Produkt 3'!AC33</f>
        <v>4700</v>
      </c>
      <c r="AC6" s="14">
        <f>+'Produkt 3'!AD33</f>
        <v>4700</v>
      </c>
      <c r="AD6" s="14">
        <f>+'Produkt 3'!AE33</f>
        <v>4625</v>
      </c>
      <c r="AE6" s="14">
        <f>+'Produkt 3'!AF33</f>
        <v>3250</v>
      </c>
      <c r="AF6" s="14">
        <f>+'Produkt 3'!AG33</f>
        <v>3250</v>
      </c>
      <c r="AG6" s="14">
        <f>+'Produkt 3'!AH33</f>
        <v>3250</v>
      </c>
      <c r="AH6" s="14">
        <f>+'Produkt 3'!AI33</f>
        <v>3250</v>
      </c>
      <c r="AI6" s="14">
        <f>+'Produkt 3'!AJ33</f>
        <v>3250</v>
      </c>
      <c r="AJ6" s="14">
        <f>+'Produkt 3'!AK33</f>
        <v>3250</v>
      </c>
      <c r="AK6" s="14">
        <f>+'Produkt 3'!AL33</f>
        <v>3250</v>
      </c>
      <c r="AL6" s="14">
        <f>+'Produkt 3'!AM33</f>
        <v>3250</v>
      </c>
      <c r="AM6" s="14">
        <f>+'Produkt 3'!AN33</f>
        <v>3250</v>
      </c>
      <c r="AN6" s="14">
        <f>+'Produkt 3'!AO33</f>
        <v>3250</v>
      </c>
      <c r="AO6" s="14">
        <f>+'Produkt 3'!AP33</f>
        <v>3250</v>
      </c>
      <c r="AP6" s="14">
        <f>+'Produkt 3'!AQ33</f>
        <v>3250</v>
      </c>
      <c r="AQ6" s="14">
        <f>+'Produkt 3'!AR33</f>
        <v>3250</v>
      </c>
      <c r="AR6" s="14">
        <f>+'Produkt 3'!AS33</f>
        <v>3250</v>
      </c>
      <c r="AS6" s="14">
        <f>+'Produkt 3'!AT33</f>
        <v>3250</v>
      </c>
      <c r="AT6" s="14">
        <f>+'Produkt 3'!AU33</f>
        <v>3250</v>
      </c>
      <c r="AU6" s="14">
        <f>+'Produkt 3'!AV33</f>
        <v>3250</v>
      </c>
      <c r="AV6" s="14">
        <f>+'Produkt 3'!AW33</f>
        <v>3250</v>
      </c>
      <c r="AW6" s="14">
        <f>+'Produkt 3'!AX33</f>
        <v>3250</v>
      </c>
      <c r="AX6" s="14">
        <f>+'Produkt 3'!AY33</f>
        <v>3250</v>
      </c>
      <c r="AY6" s="14">
        <f>+'Produkt 3'!AZ33</f>
        <v>3250</v>
      </c>
      <c r="AZ6" s="14">
        <f>+'Produkt 3'!BA33</f>
        <v>3250</v>
      </c>
      <c r="BA6" s="14">
        <f>+'Produkt 3'!BB33</f>
        <v>3250</v>
      </c>
      <c r="BB6" s="14">
        <f>+'Produkt 3'!BC33</f>
        <v>3250</v>
      </c>
      <c r="BC6" s="14">
        <f t="shared" si="2"/>
        <v>195125</v>
      </c>
    </row>
    <row r="7" spans="1:55" x14ac:dyDescent="0.3">
      <c r="A7" s="13">
        <f>+Voraussetzung!B10</f>
        <v>0</v>
      </c>
      <c r="C7" s="14">
        <f>+'Produkt 4'!D33</f>
        <v>0</v>
      </c>
      <c r="D7" s="14">
        <f>+'Produkt 4'!E33</f>
        <v>0</v>
      </c>
      <c r="E7" s="14">
        <f>+'Produkt 4'!F33</f>
        <v>0</v>
      </c>
      <c r="F7" s="14">
        <f>+'Produkt 4'!G33</f>
        <v>0</v>
      </c>
      <c r="G7" s="14">
        <f>+'Produkt 4'!H33</f>
        <v>0</v>
      </c>
      <c r="H7" s="14">
        <f>+'Produkt 4'!I33</f>
        <v>0</v>
      </c>
      <c r="I7" s="14">
        <f>+'Produkt 4'!J33</f>
        <v>0</v>
      </c>
      <c r="J7" s="14">
        <f>+'Produkt 4'!K33</f>
        <v>0</v>
      </c>
      <c r="K7" s="14">
        <f>+'Produkt 4'!L33</f>
        <v>0</v>
      </c>
      <c r="L7" s="14">
        <f>+'Produkt 4'!M33</f>
        <v>0</v>
      </c>
      <c r="M7" s="14">
        <f>+'Produkt 4'!N33</f>
        <v>0</v>
      </c>
      <c r="N7" s="14">
        <f>+'Produkt 4'!O33</f>
        <v>0</v>
      </c>
      <c r="O7" s="14">
        <f>+'Produkt 4'!P33</f>
        <v>0</v>
      </c>
      <c r="P7" s="14">
        <f>+'Produkt 4'!Q33</f>
        <v>0</v>
      </c>
      <c r="Q7" s="14">
        <f>+'Produkt 4'!R33</f>
        <v>0</v>
      </c>
      <c r="R7" s="14">
        <f>+'Produkt 4'!S33</f>
        <v>0</v>
      </c>
      <c r="S7" s="14">
        <f>+'Produkt 4'!T33</f>
        <v>0</v>
      </c>
      <c r="T7" s="14">
        <f>+'Produkt 4'!U33</f>
        <v>0</v>
      </c>
      <c r="U7" s="14">
        <f>+'Produkt 4'!V33</f>
        <v>0</v>
      </c>
      <c r="V7" s="14">
        <f>+'Produkt 4'!W33</f>
        <v>0</v>
      </c>
      <c r="W7" s="14">
        <f>+'Produkt 4'!X33</f>
        <v>0</v>
      </c>
      <c r="X7" s="14">
        <f>+'Produkt 4'!Y33</f>
        <v>0</v>
      </c>
      <c r="Y7" s="14">
        <f>+'Produkt 4'!Z33</f>
        <v>0</v>
      </c>
      <c r="Z7" s="14">
        <f>+'Produkt 4'!AA33</f>
        <v>0</v>
      </c>
      <c r="AA7" s="14">
        <f>+'Produkt 4'!AB33</f>
        <v>0</v>
      </c>
      <c r="AB7" s="14">
        <f>+'Produkt 4'!AC33</f>
        <v>0</v>
      </c>
      <c r="AC7" s="14">
        <f>+'Produkt 4'!AD33</f>
        <v>0</v>
      </c>
      <c r="AD7" s="14">
        <f>+'Produkt 4'!AE33</f>
        <v>0</v>
      </c>
      <c r="AE7" s="14">
        <f>+'Produkt 4'!AF33</f>
        <v>0</v>
      </c>
      <c r="AF7" s="14">
        <f>+'Produkt 4'!AG33</f>
        <v>0</v>
      </c>
      <c r="AG7" s="14">
        <f>+'Produkt 4'!AH33</f>
        <v>0</v>
      </c>
      <c r="AH7" s="14">
        <f>+'Produkt 4'!AI33</f>
        <v>0</v>
      </c>
      <c r="AI7" s="14">
        <f>+'Produkt 4'!AJ33</f>
        <v>0</v>
      </c>
      <c r="AJ7" s="14">
        <f>+'Produkt 4'!AK33</f>
        <v>0</v>
      </c>
      <c r="AK7" s="14">
        <f>+'Produkt 4'!AL33</f>
        <v>0</v>
      </c>
      <c r="AL7" s="14">
        <f>+'Produkt 4'!AM33</f>
        <v>0</v>
      </c>
      <c r="AM7" s="14">
        <f>+'Produkt 4'!AN33</f>
        <v>0</v>
      </c>
      <c r="AN7" s="14">
        <f>+'Produkt 4'!AO33</f>
        <v>0</v>
      </c>
      <c r="AO7" s="14">
        <f>+'Produkt 4'!AP33</f>
        <v>0</v>
      </c>
      <c r="AP7" s="14">
        <f>+'Produkt 4'!AQ33</f>
        <v>0</v>
      </c>
      <c r="AQ7" s="14">
        <f>+'Produkt 4'!AR33</f>
        <v>0</v>
      </c>
      <c r="AR7" s="14">
        <f>+'Produkt 4'!AS33</f>
        <v>0</v>
      </c>
      <c r="AS7" s="14">
        <f>+'Produkt 4'!AT33</f>
        <v>0</v>
      </c>
      <c r="AT7" s="14">
        <f>+'Produkt 4'!AU33</f>
        <v>0</v>
      </c>
      <c r="AU7" s="14">
        <f>+'Produkt 4'!AV33</f>
        <v>0</v>
      </c>
      <c r="AV7" s="14">
        <f>+'Produkt 4'!AW33</f>
        <v>0</v>
      </c>
      <c r="AW7" s="14">
        <f>+'Produkt 4'!AX33</f>
        <v>0</v>
      </c>
      <c r="AX7" s="14">
        <f>+'Produkt 4'!AY33</f>
        <v>0</v>
      </c>
      <c r="AY7" s="14">
        <f>+'Produkt 4'!AZ33</f>
        <v>0</v>
      </c>
      <c r="AZ7" s="14">
        <f>+'Produkt 4'!BA33</f>
        <v>0</v>
      </c>
      <c r="BA7" s="14">
        <f>+'Produkt 4'!BB33</f>
        <v>0</v>
      </c>
      <c r="BB7" s="14">
        <f>+'Produkt 4'!BC33</f>
        <v>0</v>
      </c>
      <c r="BC7" s="14">
        <f t="shared" si="2"/>
        <v>0</v>
      </c>
    </row>
    <row r="8" spans="1:55" x14ac:dyDescent="0.3">
      <c r="A8" s="13">
        <f>+Voraussetzung!B11</f>
        <v>0</v>
      </c>
      <c r="C8" s="14">
        <f>+'Produkt 5'!D33</f>
        <v>0</v>
      </c>
      <c r="D8" s="14">
        <f>+'Produkt 5'!E33</f>
        <v>0</v>
      </c>
      <c r="E8" s="14">
        <f>+'Produkt 5'!F33</f>
        <v>0</v>
      </c>
      <c r="F8" s="14">
        <f>+'Produkt 5'!G33</f>
        <v>0</v>
      </c>
      <c r="G8" s="14">
        <f>+'Produkt 5'!H33</f>
        <v>0</v>
      </c>
      <c r="H8" s="14">
        <f>+'Produkt 5'!I33</f>
        <v>0</v>
      </c>
      <c r="I8" s="14">
        <f>+'Produkt 5'!J33</f>
        <v>0</v>
      </c>
      <c r="J8" s="14">
        <f>+'Produkt 5'!K33</f>
        <v>0</v>
      </c>
      <c r="K8" s="14">
        <f>+'Produkt 5'!L33</f>
        <v>0</v>
      </c>
      <c r="L8" s="14">
        <f>+'Produkt 5'!M33</f>
        <v>0</v>
      </c>
      <c r="M8" s="14">
        <f>+'Produkt 5'!N33</f>
        <v>0</v>
      </c>
      <c r="N8" s="14">
        <f>+'Produkt 5'!O33</f>
        <v>0</v>
      </c>
      <c r="O8" s="14">
        <f>+'Produkt 5'!P33</f>
        <v>0</v>
      </c>
      <c r="P8" s="14">
        <f>+'Produkt 5'!Q33</f>
        <v>0</v>
      </c>
      <c r="Q8" s="14">
        <f>+'Produkt 5'!R33</f>
        <v>0</v>
      </c>
      <c r="R8" s="14">
        <f>+'Produkt 5'!S33</f>
        <v>0</v>
      </c>
      <c r="S8" s="14">
        <f>+'Produkt 5'!T33</f>
        <v>0</v>
      </c>
      <c r="T8" s="14">
        <f>+'Produkt 5'!U33</f>
        <v>0</v>
      </c>
      <c r="U8" s="14">
        <f>+'Produkt 5'!V33</f>
        <v>0</v>
      </c>
      <c r="V8" s="14">
        <f>+'Produkt 5'!W33</f>
        <v>0</v>
      </c>
      <c r="W8" s="14">
        <f>+'Produkt 5'!X33</f>
        <v>0</v>
      </c>
      <c r="X8" s="14">
        <f>+'Produkt 5'!Y33</f>
        <v>0</v>
      </c>
      <c r="Y8" s="14">
        <f>+'Produkt 5'!Z33</f>
        <v>0</v>
      </c>
      <c r="Z8" s="14">
        <f>+'Produkt 5'!AA33</f>
        <v>0</v>
      </c>
      <c r="AA8" s="14">
        <f>+'Produkt 5'!AB33</f>
        <v>0</v>
      </c>
      <c r="AB8" s="14">
        <f>+'Produkt 5'!AC33</f>
        <v>0</v>
      </c>
      <c r="AC8" s="14">
        <f>+'Produkt 5'!AD33</f>
        <v>0</v>
      </c>
      <c r="AD8" s="14">
        <f>+'Produkt 5'!AE33</f>
        <v>0</v>
      </c>
      <c r="AE8" s="14">
        <f>+'Produkt 5'!AF33</f>
        <v>0</v>
      </c>
      <c r="AF8" s="14">
        <f>+'Produkt 5'!AG33</f>
        <v>0</v>
      </c>
      <c r="AG8" s="14">
        <f>+'Produkt 5'!AH33</f>
        <v>0</v>
      </c>
      <c r="AH8" s="14">
        <f>+'Produkt 5'!AI33</f>
        <v>0</v>
      </c>
      <c r="AI8" s="14">
        <f>+'Produkt 5'!AJ33</f>
        <v>0</v>
      </c>
      <c r="AJ8" s="14">
        <f>+'Produkt 5'!AK33</f>
        <v>0</v>
      </c>
      <c r="AK8" s="14">
        <f>+'Produkt 5'!AL33</f>
        <v>0</v>
      </c>
      <c r="AL8" s="14">
        <f>+'Produkt 5'!AM33</f>
        <v>0</v>
      </c>
      <c r="AM8" s="14">
        <f>+'Produkt 5'!AN33</f>
        <v>0</v>
      </c>
      <c r="AN8" s="14">
        <f>+'Produkt 5'!AO33</f>
        <v>0</v>
      </c>
      <c r="AO8" s="14">
        <f>+'Produkt 5'!AP33</f>
        <v>0</v>
      </c>
      <c r="AP8" s="14">
        <f>+'Produkt 5'!AQ33</f>
        <v>0</v>
      </c>
      <c r="AQ8" s="14">
        <f>+'Produkt 5'!AR33</f>
        <v>0</v>
      </c>
      <c r="AR8" s="14">
        <f>+'Produkt 5'!AS33</f>
        <v>0</v>
      </c>
      <c r="AS8" s="14">
        <f>+'Produkt 5'!AT33</f>
        <v>0</v>
      </c>
      <c r="AT8" s="14">
        <f>+'Produkt 5'!AU33</f>
        <v>0</v>
      </c>
      <c r="AU8" s="14">
        <f>+'Produkt 5'!AV33</f>
        <v>0</v>
      </c>
      <c r="AV8" s="14">
        <f>+'Produkt 5'!AW33</f>
        <v>0</v>
      </c>
      <c r="AW8" s="14">
        <f>+'Produkt 5'!AX33</f>
        <v>0</v>
      </c>
      <c r="AX8" s="14">
        <f>+'Produkt 5'!AY33</f>
        <v>0</v>
      </c>
      <c r="AY8" s="14">
        <f>+'Produkt 5'!AZ33</f>
        <v>0</v>
      </c>
      <c r="AZ8" s="14">
        <f>+'Produkt 5'!BA33</f>
        <v>0</v>
      </c>
      <c r="BA8" s="14">
        <f>+'Produkt 5'!BB33</f>
        <v>0</v>
      </c>
      <c r="BB8" s="14">
        <f>+'Produkt 5'!BC33</f>
        <v>0</v>
      </c>
      <c r="BC8" s="14">
        <f t="shared" si="2"/>
        <v>0</v>
      </c>
    </row>
    <row r="9" spans="1:55" x14ac:dyDescent="0.3">
      <c r="A9" s="13">
        <f>+Voraussetzung!B12</f>
        <v>0</v>
      </c>
      <c r="C9" s="14">
        <f>+'Product 6'!D33</f>
        <v>0</v>
      </c>
      <c r="D9" s="14">
        <f>+'Product 6'!E33</f>
        <v>0</v>
      </c>
      <c r="E9" s="14">
        <f>+'Product 6'!F33</f>
        <v>0</v>
      </c>
      <c r="F9" s="14">
        <f>+'Product 6'!G33</f>
        <v>0</v>
      </c>
      <c r="G9" s="14">
        <f>+'Product 6'!H33</f>
        <v>0</v>
      </c>
      <c r="H9" s="14">
        <f>+'Product 6'!I33</f>
        <v>0</v>
      </c>
      <c r="I9" s="14">
        <f>+'Product 6'!J33</f>
        <v>0</v>
      </c>
      <c r="J9" s="14">
        <f>+'Product 6'!K33</f>
        <v>0</v>
      </c>
      <c r="K9" s="14">
        <f>+'Product 6'!L33</f>
        <v>0</v>
      </c>
      <c r="L9" s="14">
        <f>+'Product 6'!M33</f>
        <v>0</v>
      </c>
      <c r="M9" s="14">
        <f>+'Product 6'!N33</f>
        <v>0</v>
      </c>
      <c r="N9" s="14">
        <f>+'Product 6'!O33</f>
        <v>0</v>
      </c>
      <c r="O9" s="14">
        <f>+'Product 6'!P33</f>
        <v>0</v>
      </c>
      <c r="P9" s="14">
        <f>+'Product 6'!Q33</f>
        <v>0</v>
      </c>
      <c r="Q9" s="14">
        <f>+'Product 6'!R33</f>
        <v>0</v>
      </c>
      <c r="R9" s="14">
        <f>+'Product 6'!S33</f>
        <v>0</v>
      </c>
      <c r="S9" s="14">
        <f>+'Product 6'!T33</f>
        <v>0</v>
      </c>
      <c r="T9" s="14">
        <f>+'Product 6'!U33</f>
        <v>0</v>
      </c>
      <c r="U9" s="14">
        <f>+'Product 6'!V33</f>
        <v>0</v>
      </c>
      <c r="V9" s="14">
        <f>+'Product 6'!W33</f>
        <v>0</v>
      </c>
      <c r="W9" s="14">
        <f>+'Product 6'!X33</f>
        <v>0</v>
      </c>
      <c r="X9" s="14">
        <f>+'Product 6'!Y33</f>
        <v>0</v>
      </c>
      <c r="Y9" s="14">
        <f>+'Product 6'!Z33</f>
        <v>0</v>
      </c>
      <c r="Z9" s="14">
        <f>+'Product 6'!AA33</f>
        <v>0</v>
      </c>
      <c r="AA9" s="14">
        <f>+'Product 6'!AB33</f>
        <v>0</v>
      </c>
      <c r="AB9" s="14">
        <f>+'Product 6'!AC33</f>
        <v>0</v>
      </c>
      <c r="AC9" s="14">
        <f>+'Product 6'!AD33</f>
        <v>0</v>
      </c>
      <c r="AD9" s="14">
        <f>+'Product 6'!AE33</f>
        <v>0</v>
      </c>
      <c r="AE9" s="14">
        <f>+'Product 6'!AF33</f>
        <v>0</v>
      </c>
      <c r="AF9" s="14">
        <f>+'Product 6'!AG33</f>
        <v>0</v>
      </c>
      <c r="AG9" s="14">
        <f>+'Product 6'!AH33</f>
        <v>0</v>
      </c>
      <c r="AH9" s="14">
        <f>+'Product 6'!AI33</f>
        <v>0</v>
      </c>
      <c r="AI9" s="14">
        <f>+'Product 6'!AJ33</f>
        <v>0</v>
      </c>
      <c r="AJ9" s="14">
        <f>+'Product 6'!AK33</f>
        <v>0</v>
      </c>
      <c r="AK9" s="14">
        <f>+'Product 6'!AL33</f>
        <v>0</v>
      </c>
      <c r="AL9" s="14">
        <f>+'Product 6'!AM33</f>
        <v>0</v>
      </c>
      <c r="AM9" s="14">
        <f>+'Product 6'!AN33</f>
        <v>0</v>
      </c>
      <c r="AN9" s="14">
        <f>+'Product 6'!AO33</f>
        <v>0</v>
      </c>
      <c r="AO9" s="14">
        <f>+'Product 6'!AP33</f>
        <v>0</v>
      </c>
      <c r="AP9" s="14">
        <f>+'Product 6'!AQ33</f>
        <v>0</v>
      </c>
      <c r="AQ9" s="14">
        <f>+'Product 6'!AR33</f>
        <v>0</v>
      </c>
      <c r="AR9" s="14">
        <f>+'Product 6'!AS33</f>
        <v>0</v>
      </c>
      <c r="AS9" s="14">
        <f>+'Product 6'!AT33</f>
        <v>0</v>
      </c>
      <c r="AT9" s="14">
        <f>+'Product 6'!AU33</f>
        <v>0</v>
      </c>
      <c r="AU9" s="14">
        <f>+'Product 6'!AV33</f>
        <v>0</v>
      </c>
      <c r="AV9" s="14">
        <f>+'Product 6'!AW33</f>
        <v>0</v>
      </c>
      <c r="AW9" s="14">
        <f>+'Product 6'!AX33</f>
        <v>0</v>
      </c>
      <c r="AX9" s="14">
        <f>+'Product 6'!AY33</f>
        <v>0</v>
      </c>
      <c r="AY9" s="14">
        <f>+'Product 6'!AZ33</f>
        <v>0</v>
      </c>
      <c r="AZ9" s="14">
        <f>+'Product 6'!BA33</f>
        <v>0</v>
      </c>
      <c r="BA9" s="14">
        <f>+'Product 6'!BB33</f>
        <v>0</v>
      </c>
      <c r="BB9" s="14">
        <f>+'Product 6'!BC33</f>
        <v>0</v>
      </c>
      <c r="BC9" s="14">
        <f t="shared" si="2"/>
        <v>0</v>
      </c>
    </row>
    <row r="10" spans="1:55" x14ac:dyDescent="0.3">
      <c r="A10" s="13">
        <f>+Voraussetzung!B13</f>
        <v>0</v>
      </c>
      <c r="C10" s="14">
        <f>+'Product 7'!D33</f>
        <v>0</v>
      </c>
      <c r="D10" s="14">
        <f>+'Product 7'!E33</f>
        <v>0</v>
      </c>
      <c r="E10" s="14">
        <f>+'Product 7'!F33</f>
        <v>0</v>
      </c>
      <c r="F10" s="14">
        <f>+'Product 7'!G33</f>
        <v>0</v>
      </c>
      <c r="G10" s="14">
        <f>+'Product 7'!H33</f>
        <v>0</v>
      </c>
      <c r="H10" s="14">
        <f>+'Product 7'!I33</f>
        <v>0</v>
      </c>
      <c r="I10" s="14">
        <f>+'Product 7'!J33</f>
        <v>0</v>
      </c>
      <c r="J10" s="14">
        <f>+'Product 7'!K33</f>
        <v>0</v>
      </c>
      <c r="K10" s="14">
        <f>+'Product 7'!L33</f>
        <v>0</v>
      </c>
      <c r="L10" s="14">
        <f>+'Product 7'!M33</f>
        <v>0</v>
      </c>
      <c r="M10" s="14">
        <f>+'Product 7'!N33</f>
        <v>0</v>
      </c>
      <c r="N10" s="14">
        <f>+'Product 7'!O33</f>
        <v>0</v>
      </c>
      <c r="O10" s="14">
        <f>+'Product 7'!P33</f>
        <v>0</v>
      </c>
      <c r="P10" s="14">
        <f>+'Product 7'!Q33</f>
        <v>0</v>
      </c>
      <c r="Q10" s="14">
        <f>+'Product 7'!R33</f>
        <v>0</v>
      </c>
      <c r="R10" s="14">
        <f>+'Product 7'!S33</f>
        <v>0</v>
      </c>
      <c r="S10" s="14">
        <f>+'Product 7'!T33</f>
        <v>0</v>
      </c>
      <c r="T10" s="14">
        <f>+'Product 7'!U33</f>
        <v>0</v>
      </c>
      <c r="U10" s="14">
        <f>+'Product 7'!V33</f>
        <v>0</v>
      </c>
      <c r="V10" s="14">
        <f>+'Product 7'!W33</f>
        <v>0</v>
      </c>
      <c r="W10" s="14">
        <f>+'Product 7'!X33</f>
        <v>0</v>
      </c>
      <c r="X10" s="14">
        <f>+'Product 7'!Y33</f>
        <v>0</v>
      </c>
      <c r="Y10" s="14">
        <f>+'Product 7'!Z33</f>
        <v>0</v>
      </c>
      <c r="Z10" s="14">
        <f>+'Product 7'!AA33</f>
        <v>0</v>
      </c>
      <c r="AA10" s="14">
        <f>+'Product 7'!AB33</f>
        <v>0</v>
      </c>
      <c r="AB10" s="14">
        <f>+'Product 7'!AC33</f>
        <v>0</v>
      </c>
      <c r="AC10" s="14">
        <f>+'Product 7'!AD33</f>
        <v>0</v>
      </c>
      <c r="AD10" s="14">
        <f>+'Product 7'!AE33</f>
        <v>0</v>
      </c>
      <c r="AE10" s="14">
        <f>+'Product 7'!AF33</f>
        <v>0</v>
      </c>
      <c r="AF10" s="14">
        <f>+'Product 7'!AG33</f>
        <v>0</v>
      </c>
      <c r="AG10" s="14">
        <f>+'Product 7'!AH33</f>
        <v>0</v>
      </c>
      <c r="AH10" s="14">
        <f>+'Product 7'!AI33</f>
        <v>0</v>
      </c>
      <c r="AI10" s="14">
        <f>+'Product 7'!AJ33</f>
        <v>0</v>
      </c>
      <c r="AJ10" s="14">
        <f>+'Product 7'!AK33</f>
        <v>0</v>
      </c>
      <c r="AK10" s="14">
        <f>+'Product 7'!AL33</f>
        <v>0</v>
      </c>
      <c r="AL10" s="14">
        <f>+'Product 7'!AM33</f>
        <v>0</v>
      </c>
      <c r="AM10" s="14">
        <f>+'Product 7'!AN33</f>
        <v>0</v>
      </c>
      <c r="AN10" s="14">
        <f>+'Product 7'!AO33</f>
        <v>0</v>
      </c>
      <c r="AO10" s="14">
        <f>+'Product 7'!AP33</f>
        <v>0</v>
      </c>
      <c r="AP10" s="14">
        <f>+'Product 7'!AQ33</f>
        <v>0</v>
      </c>
      <c r="AQ10" s="14">
        <f>+'Product 7'!AR33</f>
        <v>0</v>
      </c>
      <c r="AR10" s="14">
        <f>+'Product 7'!AS33</f>
        <v>0</v>
      </c>
      <c r="AS10" s="14">
        <f>+'Product 7'!AT33</f>
        <v>0</v>
      </c>
      <c r="AT10" s="14">
        <f>+'Product 7'!AU33</f>
        <v>0</v>
      </c>
      <c r="AU10" s="14">
        <f>+'Product 7'!AV33</f>
        <v>0</v>
      </c>
      <c r="AV10" s="14">
        <f>+'Product 7'!AW33</f>
        <v>0</v>
      </c>
      <c r="AW10" s="14">
        <f>+'Product 7'!AX33</f>
        <v>0</v>
      </c>
      <c r="AX10" s="14">
        <f>+'Product 7'!AY33</f>
        <v>0</v>
      </c>
      <c r="AY10" s="14">
        <f>+'Product 7'!AZ33</f>
        <v>0</v>
      </c>
      <c r="AZ10" s="14">
        <f>+'Product 7'!BA33</f>
        <v>0</v>
      </c>
      <c r="BA10" s="14">
        <f>+'Product 7'!BB33</f>
        <v>0</v>
      </c>
      <c r="BB10" s="14">
        <f>+'Product 7'!BC33</f>
        <v>0</v>
      </c>
      <c r="BC10" s="14">
        <f t="shared" si="2"/>
        <v>0</v>
      </c>
    </row>
    <row r="11" spans="1:55" x14ac:dyDescent="0.3">
      <c r="A11" s="13">
        <f>+Voraussetzung!B14</f>
        <v>0</v>
      </c>
      <c r="C11" s="14">
        <f>+'Product 8'!D33</f>
        <v>0</v>
      </c>
      <c r="D11" s="14">
        <f>+'Product 8'!E33</f>
        <v>0</v>
      </c>
      <c r="E11" s="14">
        <f>+'Product 8'!F33</f>
        <v>0</v>
      </c>
      <c r="F11" s="14">
        <f>+'Product 8'!G33</f>
        <v>0</v>
      </c>
      <c r="G11" s="14">
        <f>+'Product 8'!H33</f>
        <v>0</v>
      </c>
      <c r="H11" s="14">
        <f>+'Product 8'!I33</f>
        <v>0</v>
      </c>
      <c r="I11" s="14">
        <f>+'Product 8'!J33</f>
        <v>0</v>
      </c>
      <c r="J11" s="14">
        <f>+'Product 8'!K33</f>
        <v>0</v>
      </c>
      <c r="K11" s="14">
        <f>+'Product 8'!L33</f>
        <v>0</v>
      </c>
      <c r="L11" s="14">
        <f>+'Product 8'!M33</f>
        <v>0</v>
      </c>
      <c r="M11" s="14">
        <f>+'Product 8'!N33</f>
        <v>0</v>
      </c>
      <c r="N11" s="14">
        <f>+'Product 8'!O33</f>
        <v>0</v>
      </c>
      <c r="O11" s="14">
        <f>+'Product 8'!P33</f>
        <v>0</v>
      </c>
      <c r="P11" s="14">
        <f>+'Product 8'!Q33</f>
        <v>0</v>
      </c>
      <c r="Q11" s="14">
        <f>+'Product 8'!R33</f>
        <v>0</v>
      </c>
      <c r="R11" s="14">
        <f>+'Product 8'!S33</f>
        <v>0</v>
      </c>
      <c r="S11" s="14">
        <f>+'Product 8'!T33</f>
        <v>0</v>
      </c>
      <c r="T11" s="14">
        <f>+'Product 8'!U33</f>
        <v>0</v>
      </c>
      <c r="U11" s="14">
        <f>+'Product 8'!V33</f>
        <v>0</v>
      </c>
      <c r="V11" s="14">
        <f>+'Product 8'!W33</f>
        <v>0</v>
      </c>
      <c r="W11" s="14">
        <f>+'Product 8'!X33</f>
        <v>0</v>
      </c>
      <c r="X11" s="14">
        <f>+'Product 8'!Y33</f>
        <v>0</v>
      </c>
      <c r="Y11" s="14">
        <f>+'Product 8'!Z33</f>
        <v>0</v>
      </c>
      <c r="Z11" s="14">
        <f>+'Product 8'!AA33</f>
        <v>0</v>
      </c>
      <c r="AA11" s="14">
        <f>+'Product 8'!AB33</f>
        <v>0</v>
      </c>
      <c r="AB11" s="14">
        <f>+'Product 8'!AC33</f>
        <v>0</v>
      </c>
      <c r="AC11" s="14">
        <f>+'Product 8'!AD33</f>
        <v>0</v>
      </c>
      <c r="AD11" s="14">
        <f>+'Product 8'!AE33</f>
        <v>0</v>
      </c>
      <c r="AE11" s="14">
        <f>+'Product 8'!AF33</f>
        <v>0</v>
      </c>
      <c r="AF11" s="14">
        <f>+'Product 8'!AG33</f>
        <v>0</v>
      </c>
      <c r="AG11" s="14">
        <f>+'Product 8'!AH33</f>
        <v>0</v>
      </c>
      <c r="AH11" s="14">
        <f>+'Product 8'!AI33</f>
        <v>0</v>
      </c>
      <c r="AI11" s="14">
        <f>+'Product 8'!AJ33</f>
        <v>0</v>
      </c>
      <c r="AJ11" s="14">
        <f>+'Product 8'!AK33</f>
        <v>0</v>
      </c>
      <c r="AK11" s="14">
        <f>+'Product 8'!AL33</f>
        <v>0</v>
      </c>
      <c r="AL11" s="14">
        <f>+'Product 8'!AM33</f>
        <v>0</v>
      </c>
      <c r="AM11" s="14">
        <f>+'Product 8'!AN33</f>
        <v>0</v>
      </c>
      <c r="AN11" s="14">
        <f>+'Product 8'!AO33</f>
        <v>0</v>
      </c>
      <c r="AO11" s="14">
        <f>+'Product 8'!AP33</f>
        <v>0</v>
      </c>
      <c r="AP11" s="14">
        <f>+'Product 8'!AQ33</f>
        <v>0</v>
      </c>
      <c r="AQ11" s="14">
        <f>+'Product 8'!AR33</f>
        <v>0</v>
      </c>
      <c r="AR11" s="14">
        <f>+'Product 8'!AS33</f>
        <v>0</v>
      </c>
      <c r="AS11" s="14">
        <f>+'Product 8'!AT33</f>
        <v>0</v>
      </c>
      <c r="AT11" s="14">
        <f>+'Product 8'!AU33</f>
        <v>0</v>
      </c>
      <c r="AU11" s="14">
        <f>+'Product 8'!AV33</f>
        <v>0</v>
      </c>
      <c r="AV11" s="14">
        <f>+'Product 8'!AW33</f>
        <v>0</v>
      </c>
      <c r="AW11" s="14">
        <f>+'Product 8'!AX33</f>
        <v>0</v>
      </c>
      <c r="AX11" s="14">
        <f>+'Product 8'!AY33</f>
        <v>0</v>
      </c>
      <c r="AY11" s="14">
        <f>+'Product 8'!AZ33</f>
        <v>0</v>
      </c>
      <c r="AZ11" s="14">
        <f>+'Product 8'!BA33</f>
        <v>0</v>
      </c>
      <c r="BA11" s="14">
        <f>+'Product 8'!BB33</f>
        <v>0</v>
      </c>
      <c r="BB11" s="14">
        <f>+'Product 8'!BC33</f>
        <v>0</v>
      </c>
      <c r="BC11" s="14">
        <f t="shared" si="2"/>
        <v>0</v>
      </c>
    </row>
    <row r="12" spans="1:55" x14ac:dyDescent="0.3">
      <c r="A12" s="13">
        <f>+Voraussetzung!B15</f>
        <v>0</v>
      </c>
      <c r="C12" s="14">
        <f>+'Product 9'!D33</f>
        <v>0</v>
      </c>
      <c r="D12" s="14">
        <f>+'Product 9'!E33</f>
        <v>0</v>
      </c>
      <c r="E12" s="14">
        <f>+'Product 9'!F33</f>
        <v>0</v>
      </c>
      <c r="F12" s="14">
        <f>+'Product 9'!G33</f>
        <v>0</v>
      </c>
      <c r="G12" s="14">
        <f>+'Product 9'!H33</f>
        <v>0</v>
      </c>
      <c r="H12" s="14">
        <f>+'Product 9'!I33</f>
        <v>0</v>
      </c>
      <c r="I12" s="14">
        <f>+'Product 9'!J33</f>
        <v>0</v>
      </c>
      <c r="J12" s="14">
        <f>+'Product 9'!K33</f>
        <v>0</v>
      </c>
      <c r="K12" s="14">
        <f>+'Product 9'!L33</f>
        <v>0</v>
      </c>
      <c r="L12" s="14">
        <f>+'Product 9'!M33</f>
        <v>0</v>
      </c>
      <c r="M12" s="14">
        <f>+'Product 9'!N33</f>
        <v>0</v>
      </c>
      <c r="N12" s="14">
        <f>+'Product 9'!O33</f>
        <v>0</v>
      </c>
      <c r="O12" s="14">
        <f>+'Product 9'!P33</f>
        <v>0</v>
      </c>
      <c r="P12" s="14">
        <f>+'Product 9'!Q33</f>
        <v>0</v>
      </c>
      <c r="Q12" s="14">
        <f>+'Product 9'!R33</f>
        <v>0</v>
      </c>
      <c r="R12" s="14">
        <f>+'Product 9'!S33</f>
        <v>0</v>
      </c>
      <c r="S12" s="14">
        <f>+'Product 9'!T33</f>
        <v>0</v>
      </c>
      <c r="T12" s="14">
        <f>+'Product 9'!U33</f>
        <v>0</v>
      </c>
      <c r="U12" s="14">
        <f>+'Product 9'!V33</f>
        <v>0</v>
      </c>
      <c r="V12" s="14">
        <f>+'Product 9'!W33</f>
        <v>0</v>
      </c>
      <c r="W12" s="14">
        <f>+'Product 9'!X33</f>
        <v>0</v>
      </c>
      <c r="X12" s="14">
        <f>+'Product 9'!Y33</f>
        <v>0</v>
      </c>
      <c r="Y12" s="14">
        <f>+'Product 9'!Z33</f>
        <v>0</v>
      </c>
      <c r="Z12" s="14">
        <f>+'Product 9'!AA33</f>
        <v>0</v>
      </c>
      <c r="AA12" s="14">
        <f>+'Product 9'!AB33</f>
        <v>0</v>
      </c>
      <c r="AB12" s="14">
        <f>+'Product 9'!AC33</f>
        <v>0</v>
      </c>
      <c r="AC12" s="14">
        <f>+'Product 9'!AD33</f>
        <v>0</v>
      </c>
      <c r="AD12" s="14">
        <f>+'Product 9'!AE33</f>
        <v>0</v>
      </c>
      <c r="AE12" s="14">
        <f>+'Product 9'!AF33</f>
        <v>0</v>
      </c>
      <c r="AF12" s="14">
        <f>+'Product 9'!AG33</f>
        <v>0</v>
      </c>
      <c r="AG12" s="14">
        <f>+'Product 9'!AH33</f>
        <v>0</v>
      </c>
      <c r="AH12" s="14">
        <f>+'Product 9'!AI33</f>
        <v>0</v>
      </c>
      <c r="AI12" s="14">
        <f>+'Product 9'!AJ33</f>
        <v>0</v>
      </c>
      <c r="AJ12" s="14">
        <f>+'Product 9'!AK33</f>
        <v>0</v>
      </c>
      <c r="AK12" s="14">
        <f>+'Product 9'!AL33</f>
        <v>0</v>
      </c>
      <c r="AL12" s="14">
        <f>+'Product 9'!AM33</f>
        <v>0</v>
      </c>
      <c r="AM12" s="14">
        <f>+'Product 9'!AN33</f>
        <v>0</v>
      </c>
      <c r="AN12" s="14">
        <f>+'Product 9'!AO33</f>
        <v>0</v>
      </c>
      <c r="AO12" s="14">
        <f>+'Product 9'!AP33</f>
        <v>0</v>
      </c>
      <c r="AP12" s="14">
        <f>+'Product 9'!AQ33</f>
        <v>0</v>
      </c>
      <c r="AQ12" s="14">
        <f>+'Product 9'!AR33</f>
        <v>0</v>
      </c>
      <c r="AR12" s="14">
        <f>+'Product 9'!AS33</f>
        <v>0</v>
      </c>
      <c r="AS12" s="14">
        <f>+'Product 9'!AT33</f>
        <v>0</v>
      </c>
      <c r="AT12" s="14">
        <f>+'Product 9'!AU33</f>
        <v>0</v>
      </c>
      <c r="AU12" s="14">
        <f>+'Product 9'!AV33</f>
        <v>0</v>
      </c>
      <c r="AV12" s="14">
        <f>+'Product 9'!AW33</f>
        <v>0</v>
      </c>
      <c r="AW12" s="14">
        <f>+'Product 9'!AX33</f>
        <v>0</v>
      </c>
      <c r="AX12" s="14">
        <f>+'Product 9'!AY33</f>
        <v>0</v>
      </c>
      <c r="AY12" s="14">
        <f>+'Product 9'!AZ33</f>
        <v>0</v>
      </c>
      <c r="AZ12" s="14">
        <f>+'Product 9'!BA33</f>
        <v>0</v>
      </c>
      <c r="BA12" s="14">
        <f>+'Product 9'!BB33</f>
        <v>0</v>
      </c>
      <c r="BB12" s="14">
        <f>+'Product 9'!BC33</f>
        <v>0</v>
      </c>
      <c r="BC12" s="14">
        <f t="shared" si="2"/>
        <v>0</v>
      </c>
    </row>
    <row r="13" spans="1:55" x14ac:dyDescent="0.3">
      <c r="A13" s="13">
        <f>+Voraussetzung!B16</f>
        <v>0</v>
      </c>
      <c r="C13" s="14">
        <f>+'Product 10'!D33</f>
        <v>0</v>
      </c>
      <c r="D13" s="14">
        <f>+'Product 10'!E33</f>
        <v>0</v>
      </c>
      <c r="E13" s="14">
        <f>+'Product 10'!F33</f>
        <v>0</v>
      </c>
      <c r="F13" s="14">
        <f>+'Product 10'!G33</f>
        <v>0</v>
      </c>
      <c r="G13" s="14">
        <f>+'Product 10'!H33</f>
        <v>0</v>
      </c>
      <c r="H13" s="14">
        <f>+'Product 10'!I33</f>
        <v>0</v>
      </c>
      <c r="I13" s="14">
        <f>+'Product 10'!J33</f>
        <v>0</v>
      </c>
      <c r="J13" s="14">
        <f>+'Product 10'!K33</f>
        <v>0</v>
      </c>
      <c r="K13" s="14">
        <f>+'Product 10'!L33</f>
        <v>0</v>
      </c>
      <c r="L13" s="14">
        <f>+'Product 10'!M33</f>
        <v>0</v>
      </c>
      <c r="M13" s="14">
        <f>+'Product 10'!N33</f>
        <v>0</v>
      </c>
      <c r="N13" s="14">
        <f>+'Product 10'!O33</f>
        <v>0</v>
      </c>
      <c r="O13" s="14">
        <f>+'Product 10'!P33</f>
        <v>0</v>
      </c>
      <c r="P13" s="14">
        <f>+'Product 10'!Q33</f>
        <v>0</v>
      </c>
      <c r="Q13" s="14">
        <f>+'Product 10'!R33</f>
        <v>0</v>
      </c>
      <c r="R13" s="14">
        <f>+'Product 10'!S33</f>
        <v>0</v>
      </c>
      <c r="S13" s="14">
        <f>+'Product 10'!T33</f>
        <v>0</v>
      </c>
      <c r="T13" s="14">
        <f>+'Product 10'!U33</f>
        <v>0</v>
      </c>
      <c r="U13" s="14">
        <f>+'Product 10'!V33</f>
        <v>0</v>
      </c>
      <c r="V13" s="14">
        <f>+'Product 10'!W33</f>
        <v>0</v>
      </c>
      <c r="W13" s="14">
        <f>+'Product 10'!X33</f>
        <v>0</v>
      </c>
      <c r="X13" s="14">
        <f>+'Product 10'!Y33</f>
        <v>0</v>
      </c>
      <c r="Y13" s="14">
        <f>+'Product 10'!Z33</f>
        <v>0</v>
      </c>
      <c r="Z13" s="14">
        <f>+'Product 10'!AA33</f>
        <v>0</v>
      </c>
      <c r="AA13" s="14">
        <f>+'Product 10'!AB33</f>
        <v>0</v>
      </c>
      <c r="AB13" s="14">
        <f>+'Product 10'!AC33</f>
        <v>0</v>
      </c>
      <c r="AC13" s="14">
        <f>+'Product 10'!AD33</f>
        <v>0</v>
      </c>
      <c r="AD13" s="14">
        <f>+'Product 10'!AE33</f>
        <v>0</v>
      </c>
      <c r="AE13" s="14">
        <f>+'Product 10'!AF33</f>
        <v>0</v>
      </c>
      <c r="AF13" s="14">
        <f>+'Product 10'!AG33</f>
        <v>0</v>
      </c>
      <c r="AG13" s="14">
        <f>+'Product 10'!AH33</f>
        <v>0</v>
      </c>
      <c r="AH13" s="14">
        <f>+'Product 10'!AI33</f>
        <v>0</v>
      </c>
      <c r="AI13" s="14">
        <f>+'Product 10'!AJ33</f>
        <v>0</v>
      </c>
      <c r="AJ13" s="14">
        <f>+'Product 10'!AK33</f>
        <v>0</v>
      </c>
      <c r="AK13" s="14">
        <f>+'Product 10'!AL33</f>
        <v>0</v>
      </c>
      <c r="AL13" s="14">
        <f>+'Product 10'!AM33</f>
        <v>0</v>
      </c>
      <c r="AM13" s="14">
        <f>+'Product 10'!AN33</f>
        <v>0</v>
      </c>
      <c r="AN13" s="14">
        <f>+'Product 10'!AO33</f>
        <v>0</v>
      </c>
      <c r="AO13" s="14">
        <f>+'Product 10'!AP33</f>
        <v>0</v>
      </c>
      <c r="AP13" s="14">
        <f>+'Product 10'!AQ33</f>
        <v>0</v>
      </c>
      <c r="AQ13" s="14">
        <f>+'Product 10'!AR33</f>
        <v>0</v>
      </c>
      <c r="AR13" s="14">
        <f>+'Product 10'!AS33</f>
        <v>0</v>
      </c>
      <c r="AS13" s="14">
        <f>+'Product 10'!AT33</f>
        <v>0</v>
      </c>
      <c r="AT13" s="14">
        <f>+'Product 10'!AU33</f>
        <v>0</v>
      </c>
      <c r="AU13" s="14">
        <f>+'Product 10'!AV33</f>
        <v>0</v>
      </c>
      <c r="AV13" s="14">
        <f>+'Product 10'!AW33</f>
        <v>0</v>
      </c>
      <c r="AW13" s="14">
        <f>+'Product 10'!AX33</f>
        <v>0</v>
      </c>
      <c r="AX13" s="14">
        <f>+'Product 10'!AY33</f>
        <v>0</v>
      </c>
      <c r="AY13" s="14">
        <f>+'Product 10'!AZ33</f>
        <v>0</v>
      </c>
      <c r="AZ13" s="14">
        <f>+'Product 10'!BA33</f>
        <v>0</v>
      </c>
      <c r="BA13" s="14">
        <f>+'Product 10'!BB33</f>
        <v>0</v>
      </c>
      <c r="BB13" s="14">
        <f>+'Product 10'!BC33</f>
        <v>0</v>
      </c>
      <c r="BC13" s="14">
        <f t="shared" si="2"/>
        <v>0</v>
      </c>
    </row>
    <row r="14" spans="1:55" x14ac:dyDescent="0.3">
      <c r="A14" s="13">
        <f>+Voraussetzung!B17</f>
        <v>0</v>
      </c>
      <c r="C14" s="14">
        <f>+'Product 11'!D33</f>
        <v>0</v>
      </c>
      <c r="D14" s="14">
        <f>+'Product 11'!E33</f>
        <v>0</v>
      </c>
      <c r="E14" s="14">
        <f>+'Product 11'!F33</f>
        <v>0</v>
      </c>
      <c r="F14" s="14">
        <f>+'Product 11'!G33</f>
        <v>0</v>
      </c>
      <c r="G14" s="14">
        <f>+'Product 11'!H33</f>
        <v>0</v>
      </c>
      <c r="H14" s="14">
        <f>+'Product 11'!I33</f>
        <v>0</v>
      </c>
      <c r="I14" s="14">
        <f>+'Product 11'!J33</f>
        <v>0</v>
      </c>
      <c r="J14" s="14">
        <f>+'Product 11'!K33</f>
        <v>0</v>
      </c>
      <c r="K14" s="14">
        <f>+'Product 11'!L33</f>
        <v>0</v>
      </c>
      <c r="L14" s="14">
        <f>+'Product 11'!M33</f>
        <v>0</v>
      </c>
      <c r="M14" s="14">
        <f>+'Product 11'!N33</f>
        <v>0</v>
      </c>
      <c r="N14" s="14">
        <f>+'Product 11'!O33</f>
        <v>0</v>
      </c>
      <c r="O14" s="14">
        <f>+'Product 11'!P33</f>
        <v>0</v>
      </c>
      <c r="P14" s="14">
        <f>+'Product 11'!Q33</f>
        <v>0</v>
      </c>
      <c r="Q14" s="14">
        <f>+'Product 11'!R33</f>
        <v>0</v>
      </c>
      <c r="R14" s="14">
        <f>+'Product 11'!S33</f>
        <v>0</v>
      </c>
      <c r="S14" s="14">
        <f>+'Product 11'!T33</f>
        <v>0</v>
      </c>
      <c r="T14" s="14">
        <f>+'Product 11'!U33</f>
        <v>0</v>
      </c>
      <c r="U14" s="14">
        <f>+'Product 11'!V33</f>
        <v>0</v>
      </c>
      <c r="V14" s="14">
        <f>+'Product 11'!W33</f>
        <v>0</v>
      </c>
      <c r="W14" s="14">
        <f>+'Product 11'!X33</f>
        <v>0</v>
      </c>
      <c r="X14" s="14">
        <f>+'Product 11'!Y33</f>
        <v>0</v>
      </c>
      <c r="Y14" s="14">
        <f>+'Product 11'!Z33</f>
        <v>0</v>
      </c>
      <c r="Z14" s="14">
        <f>+'Product 11'!AA33</f>
        <v>0</v>
      </c>
      <c r="AA14" s="14">
        <f>+'Product 11'!AB33</f>
        <v>0</v>
      </c>
      <c r="AB14" s="14">
        <f>+'Product 11'!AC33</f>
        <v>0</v>
      </c>
      <c r="AC14" s="14">
        <f>+'Product 11'!AD33</f>
        <v>0</v>
      </c>
      <c r="AD14" s="14">
        <f>+'Product 11'!AE33</f>
        <v>0</v>
      </c>
      <c r="AE14" s="14">
        <f>+'Product 11'!AF33</f>
        <v>0</v>
      </c>
      <c r="AF14" s="14">
        <f>+'Product 11'!AG33</f>
        <v>0</v>
      </c>
      <c r="AG14" s="14">
        <f>+'Product 11'!AH33</f>
        <v>0</v>
      </c>
      <c r="AH14" s="14">
        <f>+'Product 11'!AI33</f>
        <v>0</v>
      </c>
      <c r="AI14" s="14">
        <f>+'Product 11'!AJ33</f>
        <v>0</v>
      </c>
      <c r="AJ14" s="14">
        <f>+'Product 11'!AK33</f>
        <v>0</v>
      </c>
      <c r="AK14" s="14">
        <f>+'Product 11'!AL33</f>
        <v>0</v>
      </c>
      <c r="AL14" s="14">
        <f>+'Product 11'!AM33</f>
        <v>0</v>
      </c>
      <c r="AM14" s="14">
        <f>+'Product 11'!AN33</f>
        <v>0</v>
      </c>
      <c r="AN14" s="14">
        <f>+'Product 11'!AO33</f>
        <v>0</v>
      </c>
      <c r="AO14" s="14">
        <f>+'Product 11'!AP33</f>
        <v>0</v>
      </c>
      <c r="AP14" s="14">
        <f>+'Product 11'!AQ33</f>
        <v>0</v>
      </c>
      <c r="AQ14" s="14">
        <f>+'Product 11'!AR33</f>
        <v>0</v>
      </c>
      <c r="AR14" s="14">
        <f>+'Product 11'!AS33</f>
        <v>0</v>
      </c>
      <c r="AS14" s="14">
        <f>+'Product 11'!AT33</f>
        <v>0</v>
      </c>
      <c r="AT14" s="14">
        <f>+'Product 11'!AU33</f>
        <v>0</v>
      </c>
      <c r="AU14" s="14">
        <f>+'Product 11'!AV33</f>
        <v>0</v>
      </c>
      <c r="AV14" s="14">
        <f>+'Product 11'!AW33</f>
        <v>0</v>
      </c>
      <c r="AW14" s="14">
        <f>+'Product 11'!AX33</f>
        <v>0</v>
      </c>
      <c r="AX14" s="14">
        <f>+'Product 11'!AY33</f>
        <v>0</v>
      </c>
      <c r="AY14" s="14">
        <f>+'Product 11'!AZ33</f>
        <v>0</v>
      </c>
      <c r="AZ14" s="14">
        <f>+'Product 11'!BA33</f>
        <v>0</v>
      </c>
      <c r="BA14" s="14">
        <f>+'Product 11'!BB33</f>
        <v>0</v>
      </c>
      <c r="BB14" s="14">
        <f>+'Product 11'!BC33</f>
        <v>0</v>
      </c>
      <c r="BC14" s="14">
        <f t="shared" si="2"/>
        <v>0</v>
      </c>
    </row>
    <row r="15" spans="1:55" x14ac:dyDescent="0.3">
      <c r="A15" s="13">
        <f>+Voraussetzung!B18</f>
        <v>0</v>
      </c>
      <c r="C15" s="14">
        <f>+'Product 12'!D33</f>
        <v>0</v>
      </c>
      <c r="D15" s="14">
        <f>+'Product 12'!E33</f>
        <v>0</v>
      </c>
      <c r="E15" s="14">
        <f>+'Product 12'!F33</f>
        <v>0</v>
      </c>
      <c r="F15" s="14">
        <f>+'Product 12'!G33</f>
        <v>0</v>
      </c>
      <c r="G15" s="14">
        <f>+'Product 12'!H33</f>
        <v>0</v>
      </c>
      <c r="H15" s="14">
        <f>+'Product 12'!I33</f>
        <v>0</v>
      </c>
      <c r="I15" s="14">
        <f>+'Product 12'!J33</f>
        <v>0</v>
      </c>
      <c r="J15" s="14">
        <f>+'Product 12'!K33</f>
        <v>0</v>
      </c>
      <c r="K15" s="14">
        <f>+'Product 12'!L33</f>
        <v>0</v>
      </c>
      <c r="L15" s="14">
        <f>+'Product 12'!M33</f>
        <v>0</v>
      </c>
      <c r="M15" s="14">
        <f>+'Product 12'!N33</f>
        <v>0</v>
      </c>
      <c r="N15" s="14">
        <f>+'Product 12'!O33</f>
        <v>0</v>
      </c>
      <c r="O15" s="14">
        <f>+'Product 12'!P33</f>
        <v>0</v>
      </c>
      <c r="P15" s="14">
        <f>+'Product 12'!Q33</f>
        <v>0</v>
      </c>
      <c r="Q15" s="14">
        <f>+'Product 12'!R33</f>
        <v>0</v>
      </c>
      <c r="R15" s="14">
        <f>+'Product 12'!S33</f>
        <v>0</v>
      </c>
      <c r="S15" s="14">
        <f>+'Product 12'!T33</f>
        <v>0</v>
      </c>
      <c r="T15" s="14">
        <f>+'Product 12'!U33</f>
        <v>0</v>
      </c>
      <c r="U15" s="14">
        <f>+'Product 12'!V33</f>
        <v>0</v>
      </c>
      <c r="V15" s="14">
        <f>+'Product 12'!W33</f>
        <v>0</v>
      </c>
      <c r="W15" s="14">
        <f>+'Product 12'!X33</f>
        <v>0</v>
      </c>
      <c r="X15" s="14">
        <f>+'Product 12'!Y33</f>
        <v>0</v>
      </c>
      <c r="Y15" s="14">
        <f>+'Product 12'!Z33</f>
        <v>0</v>
      </c>
      <c r="Z15" s="14">
        <f>+'Product 12'!AA33</f>
        <v>0</v>
      </c>
      <c r="AA15" s="14">
        <f>+'Product 12'!AB33</f>
        <v>0</v>
      </c>
      <c r="AB15" s="14">
        <f>+'Product 12'!AC33</f>
        <v>0</v>
      </c>
      <c r="AC15" s="14">
        <f>+'Product 12'!AD33</f>
        <v>0</v>
      </c>
      <c r="AD15" s="14">
        <f>+'Product 12'!AE33</f>
        <v>0</v>
      </c>
      <c r="AE15" s="14">
        <f>+'Product 12'!AF33</f>
        <v>0</v>
      </c>
      <c r="AF15" s="14">
        <f>+'Product 12'!AG33</f>
        <v>0</v>
      </c>
      <c r="AG15" s="14">
        <f>+'Product 12'!AH33</f>
        <v>0</v>
      </c>
      <c r="AH15" s="14">
        <f>+'Product 12'!AI33</f>
        <v>0</v>
      </c>
      <c r="AI15" s="14">
        <f>+'Product 12'!AJ33</f>
        <v>0</v>
      </c>
      <c r="AJ15" s="14">
        <f>+'Product 12'!AK33</f>
        <v>0</v>
      </c>
      <c r="AK15" s="14">
        <f>+'Product 12'!AL33</f>
        <v>0</v>
      </c>
      <c r="AL15" s="14">
        <f>+'Product 12'!AM33</f>
        <v>0</v>
      </c>
      <c r="AM15" s="14">
        <f>+'Product 12'!AN33</f>
        <v>0</v>
      </c>
      <c r="AN15" s="14">
        <f>+'Product 12'!AO33</f>
        <v>0</v>
      </c>
      <c r="AO15" s="14">
        <f>+'Product 12'!AP33</f>
        <v>0</v>
      </c>
      <c r="AP15" s="14">
        <f>+'Product 12'!AQ33</f>
        <v>0</v>
      </c>
      <c r="AQ15" s="14">
        <f>+'Product 12'!AR33</f>
        <v>0</v>
      </c>
      <c r="AR15" s="14">
        <f>+'Product 12'!AS33</f>
        <v>0</v>
      </c>
      <c r="AS15" s="14">
        <f>+'Product 12'!AT33</f>
        <v>0</v>
      </c>
      <c r="AT15" s="14">
        <f>+'Product 12'!AU33</f>
        <v>0</v>
      </c>
      <c r="AU15" s="14">
        <f>+'Product 12'!AV33</f>
        <v>0</v>
      </c>
      <c r="AV15" s="14">
        <f>+'Product 12'!AW33</f>
        <v>0</v>
      </c>
      <c r="AW15" s="14">
        <f>+'Product 12'!AX33</f>
        <v>0</v>
      </c>
      <c r="AX15" s="14">
        <f>+'Product 12'!AY33</f>
        <v>0</v>
      </c>
      <c r="AY15" s="14">
        <f>+'Product 12'!AZ33</f>
        <v>0</v>
      </c>
      <c r="AZ15" s="14">
        <f>+'Product 12'!BA33</f>
        <v>0</v>
      </c>
      <c r="BA15" s="14">
        <f>+'Product 12'!BB33</f>
        <v>0</v>
      </c>
      <c r="BB15" s="14">
        <f>+'Product 12'!BC33</f>
        <v>0</v>
      </c>
      <c r="BC15" s="14">
        <f t="shared" si="2"/>
        <v>0</v>
      </c>
    </row>
    <row r="16" spans="1:55" x14ac:dyDescent="0.3">
      <c r="A16" s="13">
        <f>+Voraussetzung!B19</f>
        <v>0</v>
      </c>
      <c r="C16" s="14">
        <f>+'Product 13'!D33</f>
        <v>0</v>
      </c>
      <c r="D16" s="14">
        <f>+'Product 13'!E33</f>
        <v>0</v>
      </c>
      <c r="E16" s="14">
        <f>+'Product 13'!F33</f>
        <v>0</v>
      </c>
      <c r="F16" s="14">
        <f>+'Product 13'!G33</f>
        <v>0</v>
      </c>
      <c r="G16" s="14">
        <f>+'Product 13'!H33</f>
        <v>0</v>
      </c>
      <c r="H16" s="14">
        <f>+'Product 13'!I33</f>
        <v>0</v>
      </c>
      <c r="I16" s="14">
        <f>+'Product 13'!J33</f>
        <v>0</v>
      </c>
      <c r="J16" s="14">
        <f>+'Product 13'!K33</f>
        <v>0</v>
      </c>
      <c r="K16" s="14">
        <f>+'Product 13'!L33</f>
        <v>0</v>
      </c>
      <c r="L16" s="14">
        <f>+'Product 13'!M33</f>
        <v>0</v>
      </c>
      <c r="M16" s="14">
        <f>+'Product 13'!N33</f>
        <v>0</v>
      </c>
      <c r="N16" s="14">
        <f>+'Product 13'!O33</f>
        <v>0</v>
      </c>
      <c r="O16" s="14">
        <f>+'Product 13'!P33</f>
        <v>0</v>
      </c>
      <c r="P16" s="14">
        <f>+'Product 13'!Q33</f>
        <v>0</v>
      </c>
      <c r="Q16" s="14">
        <f>+'Product 13'!R33</f>
        <v>0</v>
      </c>
      <c r="R16" s="14">
        <f>+'Product 13'!S33</f>
        <v>0</v>
      </c>
      <c r="S16" s="14">
        <f>+'Product 13'!T33</f>
        <v>0</v>
      </c>
      <c r="T16" s="14">
        <f>+'Product 13'!U33</f>
        <v>0</v>
      </c>
      <c r="U16" s="14">
        <f>+'Product 13'!V33</f>
        <v>0</v>
      </c>
      <c r="V16" s="14">
        <f>+'Product 13'!W33</f>
        <v>0</v>
      </c>
      <c r="W16" s="14">
        <f>+'Product 13'!X33</f>
        <v>0</v>
      </c>
      <c r="X16" s="14">
        <f>+'Product 13'!Y33</f>
        <v>0</v>
      </c>
      <c r="Y16" s="14">
        <f>+'Product 13'!Z33</f>
        <v>0</v>
      </c>
      <c r="Z16" s="14">
        <f>+'Product 13'!AA33</f>
        <v>0</v>
      </c>
      <c r="AA16" s="14">
        <f>+'Product 13'!AB33</f>
        <v>0</v>
      </c>
      <c r="AB16" s="14">
        <f>+'Product 13'!AC33</f>
        <v>0</v>
      </c>
      <c r="AC16" s="14">
        <f>+'Product 13'!AD33</f>
        <v>0</v>
      </c>
      <c r="AD16" s="14">
        <f>+'Product 13'!AE33</f>
        <v>0</v>
      </c>
      <c r="AE16" s="14">
        <f>+'Product 13'!AF33</f>
        <v>0</v>
      </c>
      <c r="AF16" s="14">
        <f>+'Product 13'!AG33</f>
        <v>0</v>
      </c>
      <c r="AG16" s="14">
        <f>+'Product 13'!AH33</f>
        <v>0</v>
      </c>
      <c r="AH16" s="14">
        <f>+'Product 13'!AI33</f>
        <v>0</v>
      </c>
      <c r="AI16" s="14">
        <f>+'Product 13'!AJ33</f>
        <v>0</v>
      </c>
      <c r="AJ16" s="14">
        <f>+'Product 13'!AK33</f>
        <v>0</v>
      </c>
      <c r="AK16" s="14">
        <f>+'Product 13'!AL33</f>
        <v>0</v>
      </c>
      <c r="AL16" s="14">
        <f>+'Product 13'!AM33</f>
        <v>0</v>
      </c>
      <c r="AM16" s="14">
        <f>+'Product 13'!AN33</f>
        <v>0</v>
      </c>
      <c r="AN16" s="14">
        <f>+'Product 13'!AO33</f>
        <v>0</v>
      </c>
      <c r="AO16" s="14">
        <f>+'Product 13'!AP33</f>
        <v>0</v>
      </c>
      <c r="AP16" s="14">
        <f>+'Product 13'!AQ33</f>
        <v>0</v>
      </c>
      <c r="AQ16" s="14">
        <f>+'Product 13'!AR33</f>
        <v>0</v>
      </c>
      <c r="AR16" s="14">
        <f>+'Product 13'!AS33</f>
        <v>0</v>
      </c>
      <c r="AS16" s="14">
        <f>+'Product 13'!AT33</f>
        <v>0</v>
      </c>
      <c r="AT16" s="14">
        <f>+'Product 13'!AU33</f>
        <v>0</v>
      </c>
      <c r="AU16" s="14">
        <f>+'Product 13'!AV33</f>
        <v>0</v>
      </c>
      <c r="AV16" s="14">
        <f>+'Product 13'!AW33</f>
        <v>0</v>
      </c>
      <c r="AW16" s="14">
        <f>+'Product 13'!AX33</f>
        <v>0</v>
      </c>
      <c r="AX16" s="14">
        <f>+'Product 13'!AY33</f>
        <v>0</v>
      </c>
      <c r="AY16" s="14">
        <f>+'Product 13'!AZ33</f>
        <v>0</v>
      </c>
      <c r="AZ16" s="14">
        <f>+'Product 13'!BA33</f>
        <v>0</v>
      </c>
      <c r="BA16" s="14">
        <f>+'Product 13'!BB33</f>
        <v>0</v>
      </c>
      <c r="BB16" s="14">
        <f>+'Product 13'!BC33</f>
        <v>0</v>
      </c>
      <c r="BC16" s="14">
        <f t="shared" si="2"/>
        <v>0</v>
      </c>
    </row>
    <row r="17" spans="1:55" x14ac:dyDescent="0.3">
      <c r="A17" s="13">
        <f>+Voraussetzung!B20</f>
        <v>0</v>
      </c>
      <c r="C17" s="14">
        <f>+'Product 14'!D33</f>
        <v>0</v>
      </c>
      <c r="D17" s="14">
        <f>+'Product 14'!E33</f>
        <v>0</v>
      </c>
      <c r="E17" s="14">
        <f>+'Product 14'!F33</f>
        <v>0</v>
      </c>
      <c r="F17" s="14">
        <f>+'Product 14'!G33</f>
        <v>0</v>
      </c>
      <c r="G17" s="14">
        <f>+'Product 14'!H33</f>
        <v>0</v>
      </c>
      <c r="H17" s="14">
        <f>+'Product 14'!I33</f>
        <v>0</v>
      </c>
      <c r="I17" s="14">
        <f>+'Product 14'!J33</f>
        <v>0</v>
      </c>
      <c r="J17" s="14">
        <f>+'Product 14'!K33</f>
        <v>0</v>
      </c>
      <c r="K17" s="14">
        <f>+'Product 14'!L33</f>
        <v>0</v>
      </c>
      <c r="L17" s="14">
        <f>+'Product 14'!M33</f>
        <v>0</v>
      </c>
      <c r="M17" s="14">
        <f>+'Product 14'!N33</f>
        <v>0</v>
      </c>
      <c r="N17" s="14">
        <f>+'Product 14'!O33</f>
        <v>0</v>
      </c>
      <c r="O17" s="14">
        <f>+'Product 14'!P33</f>
        <v>0</v>
      </c>
      <c r="P17" s="14">
        <f>+'Product 14'!Q33</f>
        <v>0</v>
      </c>
      <c r="Q17" s="14">
        <f>+'Product 14'!R33</f>
        <v>0</v>
      </c>
      <c r="R17" s="14">
        <f>+'Product 14'!S33</f>
        <v>0</v>
      </c>
      <c r="S17" s="14">
        <f>+'Product 14'!T33</f>
        <v>0</v>
      </c>
      <c r="T17" s="14">
        <f>+'Product 14'!U33</f>
        <v>0</v>
      </c>
      <c r="U17" s="14">
        <f>+'Product 14'!V33</f>
        <v>0</v>
      </c>
      <c r="V17" s="14">
        <f>+'Product 14'!W33</f>
        <v>0</v>
      </c>
      <c r="W17" s="14">
        <f>+'Product 14'!X33</f>
        <v>0</v>
      </c>
      <c r="X17" s="14">
        <f>+'Product 14'!Y33</f>
        <v>0</v>
      </c>
      <c r="Y17" s="14">
        <f>+'Product 14'!Z33</f>
        <v>0</v>
      </c>
      <c r="Z17" s="14">
        <f>+'Product 14'!AA33</f>
        <v>0</v>
      </c>
      <c r="AA17" s="14">
        <f>+'Product 14'!AB33</f>
        <v>0</v>
      </c>
      <c r="AB17" s="14">
        <f>+'Product 14'!AC33</f>
        <v>0</v>
      </c>
      <c r="AC17" s="14">
        <f>+'Product 14'!AD33</f>
        <v>0</v>
      </c>
      <c r="AD17" s="14">
        <f>+'Product 14'!AE33</f>
        <v>0</v>
      </c>
      <c r="AE17" s="14">
        <f>+'Product 14'!AF33</f>
        <v>0</v>
      </c>
      <c r="AF17" s="14">
        <f>+'Product 14'!AG33</f>
        <v>0</v>
      </c>
      <c r="AG17" s="14">
        <f>+'Product 14'!AH33</f>
        <v>0</v>
      </c>
      <c r="AH17" s="14">
        <f>+'Product 14'!AI33</f>
        <v>0</v>
      </c>
      <c r="AI17" s="14">
        <f>+'Product 14'!AJ33</f>
        <v>0</v>
      </c>
      <c r="AJ17" s="14">
        <f>+'Product 14'!AK33</f>
        <v>0</v>
      </c>
      <c r="AK17" s="14">
        <f>+'Product 14'!AL33</f>
        <v>0</v>
      </c>
      <c r="AL17" s="14">
        <f>+'Product 14'!AM33</f>
        <v>0</v>
      </c>
      <c r="AM17" s="14">
        <f>+'Product 14'!AN33</f>
        <v>0</v>
      </c>
      <c r="AN17" s="14">
        <f>+'Product 14'!AO33</f>
        <v>0</v>
      </c>
      <c r="AO17" s="14">
        <f>+'Product 14'!AP33</f>
        <v>0</v>
      </c>
      <c r="AP17" s="14">
        <f>+'Product 14'!AQ33</f>
        <v>0</v>
      </c>
      <c r="AQ17" s="14">
        <f>+'Product 14'!AR33</f>
        <v>0</v>
      </c>
      <c r="AR17" s="14">
        <f>+'Product 14'!AS33</f>
        <v>0</v>
      </c>
      <c r="AS17" s="14">
        <f>+'Product 14'!AT33</f>
        <v>0</v>
      </c>
      <c r="AT17" s="14">
        <f>+'Product 14'!AU33</f>
        <v>0</v>
      </c>
      <c r="AU17" s="14">
        <f>+'Product 14'!AV33</f>
        <v>0</v>
      </c>
      <c r="AV17" s="14">
        <f>+'Product 14'!AW33</f>
        <v>0</v>
      </c>
      <c r="AW17" s="14">
        <f>+'Product 14'!AX33</f>
        <v>0</v>
      </c>
      <c r="AX17" s="14">
        <f>+'Product 14'!AY33</f>
        <v>0</v>
      </c>
      <c r="AY17" s="14">
        <f>+'Product 14'!AZ33</f>
        <v>0</v>
      </c>
      <c r="AZ17" s="14">
        <f>+'Product 14'!BA33</f>
        <v>0</v>
      </c>
      <c r="BA17" s="14">
        <f>+'Product 14'!BB33</f>
        <v>0</v>
      </c>
      <c r="BB17" s="14">
        <f>+'Product 14'!BC33</f>
        <v>0</v>
      </c>
      <c r="BC17" s="14">
        <f t="shared" si="2"/>
        <v>0</v>
      </c>
    </row>
    <row r="18" spans="1:55" x14ac:dyDescent="0.3">
      <c r="A18" s="13">
        <f>+Voraussetzung!B21</f>
        <v>0</v>
      </c>
      <c r="C18" s="14">
        <f>+'Product 15'!D33</f>
        <v>0</v>
      </c>
      <c r="D18" s="14">
        <f>+'Product 15'!E33</f>
        <v>0</v>
      </c>
      <c r="E18" s="14">
        <f>+'Product 15'!F33</f>
        <v>0</v>
      </c>
      <c r="F18" s="14">
        <f>+'Product 15'!G33</f>
        <v>0</v>
      </c>
      <c r="G18" s="14">
        <f>+'Product 15'!H33</f>
        <v>0</v>
      </c>
      <c r="H18" s="14">
        <f>+'Product 15'!I33</f>
        <v>0</v>
      </c>
      <c r="I18" s="14">
        <f>+'Product 15'!J33</f>
        <v>0</v>
      </c>
      <c r="J18" s="14">
        <f>+'Product 15'!K33</f>
        <v>0</v>
      </c>
      <c r="K18" s="14">
        <f>+'Product 15'!L33</f>
        <v>0</v>
      </c>
      <c r="L18" s="14">
        <f>+'Product 15'!M33</f>
        <v>0</v>
      </c>
      <c r="M18" s="14">
        <f>+'Product 15'!N33</f>
        <v>0</v>
      </c>
      <c r="N18" s="14">
        <f>+'Product 15'!O33</f>
        <v>0</v>
      </c>
      <c r="O18" s="14">
        <f>+'Product 15'!P33</f>
        <v>0</v>
      </c>
      <c r="P18" s="14">
        <f>+'Product 15'!Q33</f>
        <v>0</v>
      </c>
      <c r="Q18" s="14">
        <f>+'Product 15'!R33</f>
        <v>0</v>
      </c>
      <c r="R18" s="14">
        <f>+'Product 15'!S33</f>
        <v>0</v>
      </c>
      <c r="S18" s="14">
        <f>+'Product 15'!T33</f>
        <v>0</v>
      </c>
      <c r="T18" s="14">
        <f>+'Product 15'!U33</f>
        <v>0</v>
      </c>
      <c r="U18" s="14">
        <f>+'Product 15'!V33</f>
        <v>0</v>
      </c>
      <c r="V18" s="14">
        <f>+'Product 15'!W33</f>
        <v>0</v>
      </c>
      <c r="W18" s="14">
        <f>+'Product 15'!X33</f>
        <v>0</v>
      </c>
      <c r="X18" s="14">
        <f>+'Product 15'!Y33</f>
        <v>0</v>
      </c>
      <c r="Y18" s="14">
        <f>+'Product 15'!Z33</f>
        <v>0</v>
      </c>
      <c r="Z18" s="14">
        <f>+'Product 15'!AA33</f>
        <v>0</v>
      </c>
      <c r="AA18" s="14">
        <f>+'Product 15'!AB33</f>
        <v>0</v>
      </c>
      <c r="AB18" s="14">
        <f>+'Product 15'!AC33</f>
        <v>0</v>
      </c>
      <c r="AC18" s="14">
        <f>+'Product 15'!AD33</f>
        <v>0</v>
      </c>
      <c r="AD18" s="14">
        <f>+'Product 15'!AE33</f>
        <v>0</v>
      </c>
      <c r="AE18" s="14">
        <f>+'Product 15'!AF33</f>
        <v>0</v>
      </c>
      <c r="AF18" s="14">
        <f>+'Product 15'!AG33</f>
        <v>0</v>
      </c>
      <c r="AG18" s="14">
        <f>+'Product 15'!AH33</f>
        <v>0</v>
      </c>
      <c r="AH18" s="14">
        <f>+'Product 15'!AI33</f>
        <v>0</v>
      </c>
      <c r="AI18" s="14">
        <f>+'Product 15'!AJ33</f>
        <v>0</v>
      </c>
      <c r="AJ18" s="14">
        <f>+'Product 15'!AK33</f>
        <v>0</v>
      </c>
      <c r="AK18" s="14">
        <f>+'Product 15'!AL33</f>
        <v>0</v>
      </c>
      <c r="AL18" s="14">
        <f>+'Product 15'!AM33</f>
        <v>0</v>
      </c>
      <c r="AM18" s="14">
        <f>+'Product 15'!AN33</f>
        <v>0</v>
      </c>
      <c r="AN18" s="14">
        <f>+'Product 15'!AO33</f>
        <v>0</v>
      </c>
      <c r="AO18" s="14">
        <f>+'Product 15'!AP33</f>
        <v>0</v>
      </c>
      <c r="AP18" s="14">
        <f>+'Product 15'!AQ33</f>
        <v>0</v>
      </c>
      <c r="AQ18" s="14">
        <f>+'Product 15'!AR33</f>
        <v>0</v>
      </c>
      <c r="AR18" s="14">
        <f>+'Product 15'!AS33</f>
        <v>0</v>
      </c>
      <c r="AS18" s="14">
        <f>+'Product 15'!AT33</f>
        <v>0</v>
      </c>
      <c r="AT18" s="14">
        <f>+'Product 15'!AU33</f>
        <v>0</v>
      </c>
      <c r="AU18" s="14">
        <f>+'Product 15'!AV33</f>
        <v>0</v>
      </c>
      <c r="AV18" s="14">
        <f>+'Product 15'!AW33</f>
        <v>0</v>
      </c>
      <c r="AW18" s="14">
        <f>+'Product 15'!AX33</f>
        <v>0</v>
      </c>
      <c r="AX18" s="14">
        <f>+'Product 15'!AY33</f>
        <v>0</v>
      </c>
      <c r="AY18" s="14">
        <f>+'Product 15'!AZ33</f>
        <v>0</v>
      </c>
      <c r="AZ18" s="14">
        <f>+'Product 15'!BA33</f>
        <v>0</v>
      </c>
      <c r="BA18" s="14">
        <f>+'Product 15'!BB33</f>
        <v>0</v>
      </c>
      <c r="BB18" s="14">
        <f>+'Product 15'!BC33</f>
        <v>0</v>
      </c>
      <c r="BC18" s="14">
        <f t="shared" si="2"/>
        <v>0</v>
      </c>
    </row>
    <row r="19" spans="1:55" x14ac:dyDescent="0.3">
      <c r="A19" s="13">
        <f>+Voraussetzung!B22</f>
        <v>0</v>
      </c>
      <c r="C19" s="14">
        <f>+'Product 16'!D33</f>
        <v>0</v>
      </c>
      <c r="D19" s="14">
        <f>+'Product 16'!E33</f>
        <v>0</v>
      </c>
      <c r="E19" s="14">
        <f>+'Product 16'!F33</f>
        <v>0</v>
      </c>
      <c r="F19" s="14">
        <f>+'Product 16'!G33</f>
        <v>0</v>
      </c>
      <c r="G19" s="14">
        <f>+'Product 16'!H33</f>
        <v>0</v>
      </c>
      <c r="H19" s="14">
        <f>+'Product 16'!I33</f>
        <v>0</v>
      </c>
      <c r="I19" s="14">
        <f>+'Product 16'!J33</f>
        <v>0</v>
      </c>
      <c r="J19" s="14">
        <f>+'Product 16'!K33</f>
        <v>0</v>
      </c>
      <c r="K19" s="14">
        <f>+'Product 16'!L33</f>
        <v>0</v>
      </c>
      <c r="L19" s="14">
        <f>+'Product 16'!M33</f>
        <v>0</v>
      </c>
      <c r="M19" s="14">
        <f>+'Product 16'!N33</f>
        <v>0</v>
      </c>
      <c r="N19" s="14">
        <f>+'Product 16'!O33</f>
        <v>0</v>
      </c>
      <c r="O19" s="14">
        <f>+'Product 16'!P33</f>
        <v>0</v>
      </c>
      <c r="P19" s="14">
        <f>+'Product 16'!Q33</f>
        <v>0</v>
      </c>
      <c r="Q19" s="14">
        <f>+'Product 16'!R33</f>
        <v>0</v>
      </c>
      <c r="R19" s="14">
        <f>+'Product 16'!S33</f>
        <v>0</v>
      </c>
      <c r="S19" s="14">
        <f>+'Product 16'!T33</f>
        <v>0</v>
      </c>
      <c r="T19" s="14">
        <f>+'Product 16'!U33</f>
        <v>0</v>
      </c>
      <c r="U19" s="14">
        <f>+'Product 16'!V33</f>
        <v>0</v>
      </c>
      <c r="V19" s="14">
        <f>+'Product 16'!W33</f>
        <v>0</v>
      </c>
      <c r="W19" s="14">
        <f>+'Product 16'!X33</f>
        <v>0</v>
      </c>
      <c r="X19" s="14">
        <f>+'Product 16'!Y33</f>
        <v>0</v>
      </c>
      <c r="Y19" s="14">
        <f>+'Product 16'!Z33</f>
        <v>0</v>
      </c>
      <c r="Z19" s="14">
        <f>+'Product 16'!AA33</f>
        <v>0</v>
      </c>
      <c r="AA19" s="14">
        <f>+'Product 16'!AB33</f>
        <v>0</v>
      </c>
      <c r="AB19" s="14">
        <f>+'Product 16'!AC33</f>
        <v>0</v>
      </c>
      <c r="AC19" s="14">
        <f>+'Product 16'!AD33</f>
        <v>0</v>
      </c>
      <c r="AD19" s="14">
        <f>+'Product 16'!AE33</f>
        <v>0</v>
      </c>
      <c r="AE19" s="14">
        <f>+'Product 16'!AF33</f>
        <v>0</v>
      </c>
      <c r="AF19" s="14">
        <f>+'Product 16'!AG33</f>
        <v>0</v>
      </c>
      <c r="AG19" s="14">
        <f>+'Product 16'!AH33</f>
        <v>0</v>
      </c>
      <c r="AH19" s="14">
        <f>+'Product 16'!AI33</f>
        <v>0</v>
      </c>
      <c r="AI19" s="14">
        <f>+'Product 16'!AJ33</f>
        <v>0</v>
      </c>
      <c r="AJ19" s="14">
        <f>+'Product 16'!AK33</f>
        <v>0</v>
      </c>
      <c r="AK19" s="14">
        <f>+'Product 16'!AL33</f>
        <v>0</v>
      </c>
      <c r="AL19" s="14">
        <f>+'Product 16'!AM33</f>
        <v>0</v>
      </c>
      <c r="AM19" s="14">
        <f>+'Product 16'!AN33</f>
        <v>0</v>
      </c>
      <c r="AN19" s="14">
        <f>+'Product 16'!AO33</f>
        <v>0</v>
      </c>
      <c r="AO19" s="14">
        <f>+'Product 16'!AP33</f>
        <v>0</v>
      </c>
      <c r="AP19" s="14">
        <f>+'Product 16'!AQ33</f>
        <v>0</v>
      </c>
      <c r="AQ19" s="14">
        <f>+'Product 16'!AR33</f>
        <v>0</v>
      </c>
      <c r="AR19" s="14">
        <f>+'Product 16'!AS33</f>
        <v>0</v>
      </c>
      <c r="AS19" s="14">
        <f>+'Product 16'!AT33</f>
        <v>0</v>
      </c>
      <c r="AT19" s="14">
        <f>+'Product 16'!AU33</f>
        <v>0</v>
      </c>
      <c r="AU19" s="14">
        <f>+'Product 16'!AV33</f>
        <v>0</v>
      </c>
      <c r="AV19" s="14">
        <f>+'Product 16'!AW33</f>
        <v>0</v>
      </c>
      <c r="AW19" s="14">
        <f>+'Product 16'!AX33</f>
        <v>0</v>
      </c>
      <c r="AX19" s="14">
        <f>+'Product 16'!AY33</f>
        <v>0</v>
      </c>
      <c r="AY19" s="14">
        <f>+'Product 16'!AZ33</f>
        <v>0</v>
      </c>
      <c r="AZ19" s="14">
        <f>+'Product 16'!BA33</f>
        <v>0</v>
      </c>
      <c r="BA19" s="14">
        <f>+'Product 16'!BB33</f>
        <v>0</v>
      </c>
      <c r="BB19" s="14">
        <f>+'Product 16'!BC33</f>
        <v>0</v>
      </c>
      <c r="BC19" s="14">
        <f t="shared" si="2"/>
        <v>0</v>
      </c>
    </row>
    <row r="20" spans="1:55" x14ac:dyDescent="0.3">
      <c r="A20" s="13">
        <f>+Voraussetzung!B23</f>
        <v>0</v>
      </c>
      <c r="C20" s="14">
        <f>+'Product 17'!D33</f>
        <v>0</v>
      </c>
      <c r="D20" s="14">
        <f>+'Product 17'!E33</f>
        <v>0</v>
      </c>
      <c r="E20" s="14">
        <f>+'Product 17'!F33</f>
        <v>0</v>
      </c>
      <c r="F20" s="14">
        <f>+'Product 17'!G33</f>
        <v>0</v>
      </c>
      <c r="G20" s="14">
        <f>+'Product 17'!H33</f>
        <v>0</v>
      </c>
      <c r="H20" s="14">
        <f>+'Product 17'!I33</f>
        <v>0</v>
      </c>
      <c r="I20" s="14">
        <f>+'Product 17'!J33</f>
        <v>0</v>
      </c>
      <c r="J20" s="14">
        <f>+'Product 17'!K33</f>
        <v>0</v>
      </c>
      <c r="K20" s="14">
        <f>+'Product 17'!L33</f>
        <v>0</v>
      </c>
      <c r="L20" s="14">
        <f>+'Product 17'!M33</f>
        <v>0</v>
      </c>
      <c r="M20" s="14">
        <f>+'Product 17'!N33</f>
        <v>0</v>
      </c>
      <c r="N20" s="14">
        <f>+'Product 17'!O33</f>
        <v>0</v>
      </c>
      <c r="O20" s="14">
        <f>+'Product 17'!P33</f>
        <v>0</v>
      </c>
      <c r="P20" s="14">
        <f>+'Product 17'!Q33</f>
        <v>0</v>
      </c>
      <c r="Q20" s="14">
        <f>+'Product 17'!R33</f>
        <v>0</v>
      </c>
      <c r="R20" s="14">
        <f>+'Product 17'!S33</f>
        <v>0</v>
      </c>
      <c r="S20" s="14">
        <f>+'Product 17'!T33</f>
        <v>0</v>
      </c>
      <c r="T20" s="14">
        <f>+'Product 17'!U33</f>
        <v>0</v>
      </c>
      <c r="U20" s="14">
        <f>+'Product 17'!V33</f>
        <v>0</v>
      </c>
      <c r="V20" s="14">
        <f>+'Product 17'!W33</f>
        <v>0</v>
      </c>
      <c r="W20" s="14">
        <f>+'Product 17'!X33</f>
        <v>0</v>
      </c>
      <c r="X20" s="14">
        <f>+'Product 17'!Y33</f>
        <v>0</v>
      </c>
      <c r="Y20" s="14">
        <f>+'Product 17'!Z33</f>
        <v>0</v>
      </c>
      <c r="Z20" s="14">
        <f>+'Product 17'!AA33</f>
        <v>0</v>
      </c>
      <c r="AA20" s="14">
        <f>+'Product 17'!AB33</f>
        <v>0</v>
      </c>
      <c r="AB20" s="14">
        <f>+'Product 17'!AC33</f>
        <v>0</v>
      </c>
      <c r="AC20" s="14">
        <f>+'Product 17'!AD33</f>
        <v>0</v>
      </c>
      <c r="AD20" s="14">
        <f>+'Product 17'!AE33</f>
        <v>0</v>
      </c>
      <c r="AE20" s="14">
        <f>+'Product 17'!AF33</f>
        <v>0</v>
      </c>
      <c r="AF20" s="14">
        <f>+'Product 17'!AG33</f>
        <v>0</v>
      </c>
      <c r="AG20" s="14">
        <f>+'Product 17'!AH33</f>
        <v>0</v>
      </c>
      <c r="AH20" s="14">
        <f>+'Product 17'!AI33</f>
        <v>0</v>
      </c>
      <c r="AI20" s="14">
        <f>+'Product 17'!AJ33</f>
        <v>0</v>
      </c>
      <c r="AJ20" s="14">
        <f>+'Product 17'!AK33</f>
        <v>0</v>
      </c>
      <c r="AK20" s="14">
        <f>+'Product 17'!AL33</f>
        <v>0</v>
      </c>
      <c r="AL20" s="14">
        <f>+'Product 17'!AM33</f>
        <v>0</v>
      </c>
      <c r="AM20" s="14">
        <f>+'Product 17'!AN33</f>
        <v>0</v>
      </c>
      <c r="AN20" s="14">
        <f>+'Product 17'!AO33</f>
        <v>0</v>
      </c>
      <c r="AO20" s="14">
        <f>+'Product 17'!AP33</f>
        <v>0</v>
      </c>
      <c r="AP20" s="14">
        <f>+'Product 17'!AQ33</f>
        <v>0</v>
      </c>
      <c r="AQ20" s="14">
        <f>+'Product 17'!AR33</f>
        <v>0</v>
      </c>
      <c r="AR20" s="14">
        <f>+'Product 17'!AS33</f>
        <v>0</v>
      </c>
      <c r="AS20" s="14">
        <f>+'Product 17'!AT33</f>
        <v>0</v>
      </c>
      <c r="AT20" s="14">
        <f>+'Product 17'!AU33</f>
        <v>0</v>
      </c>
      <c r="AU20" s="14">
        <f>+'Product 17'!AV33</f>
        <v>0</v>
      </c>
      <c r="AV20" s="14">
        <f>+'Product 17'!AW33</f>
        <v>0</v>
      </c>
      <c r="AW20" s="14">
        <f>+'Product 17'!AX33</f>
        <v>0</v>
      </c>
      <c r="AX20" s="14">
        <f>+'Product 17'!AY33</f>
        <v>0</v>
      </c>
      <c r="AY20" s="14">
        <f>+'Product 17'!AZ33</f>
        <v>0</v>
      </c>
      <c r="AZ20" s="14">
        <f>+'Product 17'!BA33</f>
        <v>0</v>
      </c>
      <c r="BA20" s="14">
        <f>+'Product 17'!BB33</f>
        <v>0</v>
      </c>
      <c r="BB20" s="14">
        <f>+'Product 17'!BC33</f>
        <v>0</v>
      </c>
      <c r="BC20" s="14">
        <f t="shared" si="2"/>
        <v>0</v>
      </c>
    </row>
    <row r="21" spans="1:55" x14ac:dyDescent="0.3">
      <c r="A21" s="13">
        <f>+Voraussetzung!B24</f>
        <v>0</v>
      </c>
      <c r="C21" s="14">
        <f>+'Product 18'!D33</f>
        <v>0</v>
      </c>
      <c r="D21" s="14">
        <f>+'Product 18'!E33</f>
        <v>0</v>
      </c>
      <c r="E21" s="14">
        <f>+'Product 18'!F33</f>
        <v>0</v>
      </c>
      <c r="F21" s="14">
        <f>+'Product 18'!G33</f>
        <v>0</v>
      </c>
      <c r="G21" s="14">
        <f>+'Product 18'!H33</f>
        <v>0</v>
      </c>
      <c r="H21" s="14">
        <f>+'Product 18'!I33</f>
        <v>0</v>
      </c>
      <c r="I21" s="14">
        <f>+'Product 18'!J33</f>
        <v>0</v>
      </c>
      <c r="J21" s="14">
        <f>+'Product 18'!K33</f>
        <v>0</v>
      </c>
      <c r="K21" s="14">
        <f>+'Product 18'!L33</f>
        <v>0</v>
      </c>
      <c r="L21" s="14">
        <f>+'Product 18'!M33</f>
        <v>0</v>
      </c>
      <c r="M21" s="14">
        <f>+'Product 18'!N33</f>
        <v>0</v>
      </c>
      <c r="N21" s="14">
        <f>+'Product 18'!O33</f>
        <v>0</v>
      </c>
      <c r="O21" s="14">
        <f>+'Product 18'!P33</f>
        <v>0</v>
      </c>
      <c r="P21" s="14">
        <f>+'Product 18'!Q33</f>
        <v>0</v>
      </c>
      <c r="Q21" s="14">
        <f>+'Product 18'!R33</f>
        <v>0</v>
      </c>
      <c r="R21" s="14">
        <f>+'Product 18'!S33</f>
        <v>0</v>
      </c>
      <c r="S21" s="14">
        <f>+'Product 18'!T33</f>
        <v>0</v>
      </c>
      <c r="T21" s="14">
        <f>+'Product 18'!U33</f>
        <v>0</v>
      </c>
      <c r="U21" s="14">
        <f>+'Product 18'!V33</f>
        <v>0</v>
      </c>
      <c r="V21" s="14">
        <f>+'Product 18'!W33</f>
        <v>0</v>
      </c>
      <c r="W21" s="14">
        <f>+'Product 18'!X33</f>
        <v>0</v>
      </c>
      <c r="X21" s="14">
        <f>+'Product 18'!Y33</f>
        <v>0</v>
      </c>
      <c r="Y21" s="14">
        <f>+'Product 18'!Z33</f>
        <v>0</v>
      </c>
      <c r="Z21" s="14">
        <f>+'Product 18'!AA33</f>
        <v>0</v>
      </c>
      <c r="AA21" s="14">
        <f>+'Product 18'!AB33</f>
        <v>0</v>
      </c>
      <c r="AB21" s="14">
        <f>+'Product 18'!AC33</f>
        <v>0</v>
      </c>
      <c r="AC21" s="14">
        <f>+'Product 18'!AD33</f>
        <v>0</v>
      </c>
      <c r="AD21" s="14">
        <f>+'Product 18'!AE33</f>
        <v>0</v>
      </c>
      <c r="AE21" s="14">
        <f>+'Product 18'!AF33</f>
        <v>0</v>
      </c>
      <c r="AF21" s="14">
        <f>+'Product 18'!AG33</f>
        <v>0</v>
      </c>
      <c r="AG21" s="14">
        <f>+'Product 18'!AH33</f>
        <v>0</v>
      </c>
      <c r="AH21" s="14">
        <f>+'Product 18'!AI33</f>
        <v>0</v>
      </c>
      <c r="AI21" s="14">
        <f>+'Product 18'!AJ33</f>
        <v>0</v>
      </c>
      <c r="AJ21" s="14">
        <f>+'Product 18'!AK33</f>
        <v>0</v>
      </c>
      <c r="AK21" s="14">
        <f>+'Product 18'!AL33</f>
        <v>0</v>
      </c>
      <c r="AL21" s="14">
        <f>+'Product 18'!AM33</f>
        <v>0</v>
      </c>
      <c r="AM21" s="14">
        <f>+'Product 18'!AN33</f>
        <v>0</v>
      </c>
      <c r="AN21" s="14">
        <f>+'Product 18'!AO33</f>
        <v>0</v>
      </c>
      <c r="AO21" s="14">
        <f>+'Product 18'!AP33</f>
        <v>0</v>
      </c>
      <c r="AP21" s="14">
        <f>+'Product 18'!AQ33</f>
        <v>0</v>
      </c>
      <c r="AQ21" s="14">
        <f>+'Product 18'!AR33</f>
        <v>0</v>
      </c>
      <c r="AR21" s="14">
        <f>+'Product 18'!AS33</f>
        <v>0</v>
      </c>
      <c r="AS21" s="14">
        <f>+'Product 18'!AT33</f>
        <v>0</v>
      </c>
      <c r="AT21" s="14">
        <f>+'Product 18'!AU33</f>
        <v>0</v>
      </c>
      <c r="AU21" s="14">
        <f>+'Product 18'!AV33</f>
        <v>0</v>
      </c>
      <c r="AV21" s="14">
        <f>+'Product 18'!AW33</f>
        <v>0</v>
      </c>
      <c r="AW21" s="14">
        <f>+'Product 18'!AX33</f>
        <v>0</v>
      </c>
      <c r="AX21" s="14">
        <f>+'Product 18'!AY33</f>
        <v>0</v>
      </c>
      <c r="AY21" s="14">
        <f>+'Product 18'!AZ33</f>
        <v>0</v>
      </c>
      <c r="AZ21" s="14">
        <f>+'Product 18'!BA33</f>
        <v>0</v>
      </c>
      <c r="BA21" s="14">
        <f>+'Product 18'!BB33</f>
        <v>0</v>
      </c>
      <c r="BB21" s="14">
        <f>+'Product 18'!BC33</f>
        <v>0</v>
      </c>
      <c r="BC21" s="14">
        <f t="shared" si="2"/>
        <v>0</v>
      </c>
    </row>
    <row r="22" spans="1:55" x14ac:dyDescent="0.3">
      <c r="A22" s="13">
        <f>+Voraussetzung!B25</f>
        <v>0</v>
      </c>
      <c r="C22" s="14">
        <f>+'Product 19'!D33</f>
        <v>0</v>
      </c>
      <c r="D22" s="14">
        <f>+'Product 19'!E33</f>
        <v>0</v>
      </c>
      <c r="E22" s="14">
        <f>+'Product 19'!F33</f>
        <v>0</v>
      </c>
      <c r="F22" s="14">
        <f>+'Product 19'!G33</f>
        <v>0</v>
      </c>
      <c r="G22" s="14">
        <f>+'Product 19'!H33</f>
        <v>0</v>
      </c>
      <c r="H22" s="14">
        <f>+'Product 19'!I33</f>
        <v>0</v>
      </c>
      <c r="I22" s="14">
        <f>+'Product 19'!J33</f>
        <v>0</v>
      </c>
      <c r="J22" s="14">
        <f>+'Product 19'!K33</f>
        <v>0</v>
      </c>
      <c r="K22" s="14">
        <f>+'Product 19'!L33</f>
        <v>0</v>
      </c>
      <c r="L22" s="14">
        <f>+'Product 19'!M33</f>
        <v>0</v>
      </c>
      <c r="M22" s="14">
        <f>+'Product 19'!N33</f>
        <v>0</v>
      </c>
      <c r="N22" s="14">
        <f>+'Product 19'!O33</f>
        <v>0</v>
      </c>
      <c r="O22" s="14">
        <f>+'Product 19'!P33</f>
        <v>0</v>
      </c>
      <c r="P22" s="14">
        <f>+'Product 19'!Q33</f>
        <v>0</v>
      </c>
      <c r="Q22" s="14">
        <f>+'Product 19'!R33</f>
        <v>0</v>
      </c>
      <c r="R22" s="14">
        <f>+'Product 19'!S33</f>
        <v>0</v>
      </c>
      <c r="S22" s="14">
        <f>+'Product 19'!T33</f>
        <v>0</v>
      </c>
      <c r="T22" s="14">
        <f>+'Product 19'!U33</f>
        <v>0</v>
      </c>
      <c r="U22" s="14">
        <f>+'Product 19'!V33</f>
        <v>0</v>
      </c>
      <c r="V22" s="14">
        <f>+'Product 19'!W33</f>
        <v>0</v>
      </c>
      <c r="W22" s="14">
        <f>+'Product 19'!X33</f>
        <v>0</v>
      </c>
      <c r="X22" s="14">
        <f>+'Product 19'!Y33</f>
        <v>0</v>
      </c>
      <c r="Y22" s="14">
        <f>+'Product 19'!Z33</f>
        <v>0</v>
      </c>
      <c r="Z22" s="14">
        <f>+'Product 19'!AA33</f>
        <v>0</v>
      </c>
      <c r="AA22" s="14">
        <f>+'Product 19'!AB33</f>
        <v>0</v>
      </c>
      <c r="AB22" s="14">
        <f>+'Product 19'!AC33</f>
        <v>0</v>
      </c>
      <c r="AC22" s="14">
        <f>+'Product 19'!AD33</f>
        <v>0</v>
      </c>
      <c r="AD22" s="14">
        <f>+'Product 19'!AE33</f>
        <v>0</v>
      </c>
      <c r="AE22" s="14">
        <f>+'Product 19'!AF33</f>
        <v>0</v>
      </c>
      <c r="AF22" s="14">
        <f>+'Product 19'!AG33</f>
        <v>0</v>
      </c>
      <c r="AG22" s="14">
        <f>+'Product 19'!AH33</f>
        <v>0</v>
      </c>
      <c r="AH22" s="14">
        <f>+'Product 19'!AI33</f>
        <v>0</v>
      </c>
      <c r="AI22" s="14">
        <f>+'Product 19'!AJ33</f>
        <v>0</v>
      </c>
      <c r="AJ22" s="14">
        <f>+'Product 19'!AK33</f>
        <v>0</v>
      </c>
      <c r="AK22" s="14">
        <f>+'Product 19'!AL33</f>
        <v>0</v>
      </c>
      <c r="AL22" s="14">
        <f>+'Product 19'!AM33</f>
        <v>0</v>
      </c>
      <c r="AM22" s="14">
        <f>+'Product 19'!AN33</f>
        <v>0</v>
      </c>
      <c r="AN22" s="14">
        <f>+'Product 19'!AO33</f>
        <v>0</v>
      </c>
      <c r="AO22" s="14">
        <f>+'Product 19'!AP33</f>
        <v>0</v>
      </c>
      <c r="AP22" s="14">
        <f>+'Product 19'!AQ33</f>
        <v>0</v>
      </c>
      <c r="AQ22" s="14">
        <f>+'Product 19'!AR33</f>
        <v>0</v>
      </c>
      <c r="AR22" s="14">
        <f>+'Product 19'!AS33</f>
        <v>0</v>
      </c>
      <c r="AS22" s="14">
        <f>+'Product 19'!AT33</f>
        <v>0</v>
      </c>
      <c r="AT22" s="14">
        <f>+'Product 19'!AU33</f>
        <v>0</v>
      </c>
      <c r="AU22" s="14">
        <f>+'Product 19'!AV33</f>
        <v>0</v>
      </c>
      <c r="AV22" s="14">
        <f>+'Product 19'!AW33</f>
        <v>0</v>
      </c>
      <c r="AW22" s="14">
        <f>+'Product 19'!AX33</f>
        <v>0</v>
      </c>
      <c r="AX22" s="14">
        <f>+'Product 19'!AY33</f>
        <v>0</v>
      </c>
      <c r="AY22" s="14">
        <f>+'Product 19'!AZ33</f>
        <v>0</v>
      </c>
      <c r="AZ22" s="14">
        <f>+'Product 19'!BA33</f>
        <v>0</v>
      </c>
      <c r="BA22" s="14">
        <f>+'Product 19'!BB33</f>
        <v>0</v>
      </c>
      <c r="BB22" s="14">
        <f>+'Product 19'!BC33</f>
        <v>0</v>
      </c>
      <c r="BC22" s="14">
        <f t="shared" si="2"/>
        <v>0</v>
      </c>
    </row>
    <row r="23" spans="1:55" x14ac:dyDescent="0.3">
      <c r="A23" s="13">
        <f>+Voraussetzung!B26</f>
        <v>0</v>
      </c>
      <c r="C23" s="14">
        <f>+'Product 20'!D33</f>
        <v>0</v>
      </c>
      <c r="D23" s="14">
        <f>+'Product 20'!E33</f>
        <v>0</v>
      </c>
      <c r="E23" s="14">
        <f>+'Product 20'!F33</f>
        <v>0</v>
      </c>
      <c r="F23" s="14">
        <f>+'Product 20'!G33</f>
        <v>0</v>
      </c>
      <c r="G23" s="14">
        <f>+'Product 20'!H33</f>
        <v>0</v>
      </c>
      <c r="H23" s="14">
        <f>+'Product 20'!I33</f>
        <v>0</v>
      </c>
      <c r="I23" s="14">
        <f>+'Product 20'!J33</f>
        <v>0</v>
      </c>
      <c r="J23" s="14">
        <f>+'Product 20'!K33</f>
        <v>0</v>
      </c>
      <c r="K23" s="14">
        <f>+'Product 20'!L33</f>
        <v>0</v>
      </c>
      <c r="L23" s="14">
        <f>+'Product 20'!M33</f>
        <v>0</v>
      </c>
      <c r="M23" s="14">
        <f>+'Product 20'!N33</f>
        <v>0</v>
      </c>
      <c r="N23" s="14">
        <f>+'Product 20'!O33</f>
        <v>0</v>
      </c>
      <c r="O23" s="14">
        <f>+'Product 20'!P33</f>
        <v>0</v>
      </c>
      <c r="P23" s="14">
        <f>+'Product 20'!Q33</f>
        <v>0</v>
      </c>
      <c r="Q23" s="14">
        <f>+'Product 20'!R33</f>
        <v>0</v>
      </c>
      <c r="R23" s="14">
        <f>+'Product 20'!S33</f>
        <v>0</v>
      </c>
      <c r="S23" s="14">
        <f>+'Product 20'!T33</f>
        <v>0</v>
      </c>
      <c r="T23" s="14">
        <f>+'Product 20'!U33</f>
        <v>0</v>
      </c>
      <c r="U23" s="14">
        <f>+'Product 20'!V33</f>
        <v>0</v>
      </c>
      <c r="V23" s="14">
        <f>+'Product 20'!W33</f>
        <v>0</v>
      </c>
      <c r="W23" s="14">
        <f>+'Product 20'!X33</f>
        <v>0</v>
      </c>
      <c r="X23" s="14">
        <f>+'Product 20'!Y33</f>
        <v>0</v>
      </c>
      <c r="Y23" s="14">
        <f>+'Product 20'!Z33</f>
        <v>0</v>
      </c>
      <c r="Z23" s="14">
        <f>+'Product 20'!AA33</f>
        <v>0</v>
      </c>
      <c r="AA23" s="14">
        <f>+'Product 20'!AB33</f>
        <v>0</v>
      </c>
      <c r="AB23" s="14">
        <f>+'Product 20'!AC33</f>
        <v>0</v>
      </c>
      <c r="AC23" s="14">
        <f>+'Product 20'!AD33</f>
        <v>0</v>
      </c>
      <c r="AD23" s="14">
        <f>+'Product 20'!AE33</f>
        <v>0</v>
      </c>
      <c r="AE23" s="14">
        <f>+'Product 20'!AF33</f>
        <v>0</v>
      </c>
      <c r="AF23" s="14">
        <f>+'Product 20'!AG33</f>
        <v>0</v>
      </c>
      <c r="AG23" s="14">
        <f>+'Product 20'!AH33</f>
        <v>0</v>
      </c>
      <c r="AH23" s="14">
        <f>+'Product 20'!AI33</f>
        <v>0</v>
      </c>
      <c r="AI23" s="14">
        <f>+'Product 20'!AJ33</f>
        <v>0</v>
      </c>
      <c r="AJ23" s="14">
        <f>+'Product 20'!AK33</f>
        <v>0</v>
      </c>
      <c r="AK23" s="14">
        <f>+'Product 20'!AL33</f>
        <v>0</v>
      </c>
      <c r="AL23" s="14">
        <f>+'Product 20'!AM33</f>
        <v>0</v>
      </c>
      <c r="AM23" s="14">
        <f>+'Product 20'!AN33</f>
        <v>0</v>
      </c>
      <c r="AN23" s="14">
        <f>+'Product 20'!AO33</f>
        <v>0</v>
      </c>
      <c r="AO23" s="14">
        <f>+'Product 20'!AP33</f>
        <v>0</v>
      </c>
      <c r="AP23" s="14">
        <f>+'Product 20'!AQ33</f>
        <v>0</v>
      </c>
      <c r="AQ23" s="14">
        <f>+'Product 20'!AR33</f>
        <v>0</v>
      </c>
      <c r="AR23" s="14">
        <f>+'Product 20'!AS33</f>
        <v>0</v>
      </c>
      <c r="AS23" s="14">
        <f>+'Product 20'!AT33</f>
        <v>0</v>
      </c>
      <c r="AT23" s="14">
        <f>+'Product 20'!AU33</f>
        <v>0</v>
      </c>
      <c r="AU23" s="14">
        <f>+'Product 20'!AV33</f>
        <v>0</v>
      </c>
      <c r="AV23" s="14">
        <f>+'Product 20'!AW33</f>
        <v>0</v>
      </c>
      <c r="AW23" s="14">
        <f>+'Product 20'!AX33</f>
        <v>0</v>
      </c>
      <c r="AX23" s="14">
        <f>+'Product 20'!AY33</f>
        <v>0</v>
      </c>
      <c r="AY23" s="14">
        <f>+'Product 20'!AZ33</f>
        <v>0</v>
      </c>
      <c r="AZ23" s="14">
        <f>+'Product 20'!BA33</f>
        <v>0</v>
      </c>
      <c r="BA23" s="14">
        <f>+'Product 20'!BB33</f>
        <v>0</v>
      </c>
      <c r="BB23" s="14">
        <f>+'Product 20'!BC33</f>
        <v>0</v>
      </c>
      <c r="BC23" s="14">
        <f t="shared" si="2"/>
        <v>0</v>
      </c>
    </row>
    <row r="24" spans="1:55" x14ac:dyDescent="0.3">
      <c r="A24" s="13">
        <f>+Voraussetzung!B27</f>
        <v>0</v>
      </c>
      <c r="C24" s="14">
        <f>+'Product 21'!D33</f>
        <v>0</v>
      </c>
      <c r="D24" s="14">
        <f>+'Product 21'!E33</f>
        <v>0</v>
      </c>
      <c r="E24" s="14">
        <f>+'Product 21'!F33</f>
        <v>0</v>
      </c>
      <c r="F24" s="14">
        <f>+'Product 21'!G33</f>
        <v>0</v>
      </c>
      <c r="G24" s="14">
        <f>+'Product 21'!H33</f>
        <v>0</v>
      </c>
      <c r="H24" s="14">
        <f>+'Product 21'!I33</f>
        <v>0</v>
      </c>
      <c r="I24" s="14">
        <f>+'Product 21'!J33</f>
        <v>0</v>
      </c>
      <c r="J24" s="14">
        <f>+'Product 21'!K33</f>
        <v>0</v>
      </c>
      <c r="K24" s="14">
        <f>+'Product 21'!L33</f>
        <v>0</v>
      </c>
      <c r="L24" s="14">
        <f>+'Product 21'!M33</f>
        <v>0</v>
      </c>
      <c r="M24" s="14">
        <f>+'Product 21'!N33</f>
        <v>0</v>
      </c>
      <c r="N24" s="14">
        <f>+'Product 21'!O33</f>
        <v>0</v>
      </c>
      <c r="O24" s="14">
        <f>+'Product 21'!P33</f>
        <v>0</v>
      </c>
      <c r="P24" s="14">
        <f>+'Product 21'!Q33</f>
        <v>0</v>
      </c>
      <c r="Q24" s="14">
        <f>+'Product 21'!R33</f>
        <v>0</v>
      </c>
      <c r="R24" s="14">
        <f>+'Product 21'!S33</f>
        <v>0</v>
      </c>
      <c r="S24" s="14">
        <f>+'Product 21'!T33</f>
        <v>0</v>
      </c>
      <c r="T24" s="14">
        <f>+'Product 21'!U33</f>
        <v>0</v>
      </c>
      <c r="U24" s="14">
        <f>+'Product 21'!V33</f>
        <v>0</v>
      </c>
      <c r="V24" s="14">
        <f>+'Product 21'!W33</f>
        <v>0</v>
      </c>
      <c r="W24" s="14">
        <f>+'Product 21'!X33</f>
        <v>0</v>
      </c>
      <c r="X24" s="14">
        <f>+'Product 21'!Y33</f>
        <v>0</v>
      </c>
      <c r="Y24" s="14">
        <f>+'Product 21'!Z33</f>
        <v>0</v>
      </c>
      <c r="Z24" s="14">
        <f>+'Product 21'!AA33</f>
        <v>0</v>
      </c>
      <c r="AA24" s="14">
        <f>+'Product 21'!AB33</f>
        <v>0</v>
      </c>
      <c r="AB24" s="14">
        <f>+'Product 21'!AC33</f>
        <v>0</v>
      </c>
      <c r="AC24" s="14">
        <f>+'Product 21'!AD33</f>
        <v>0</v>
      </c>
      <c r="AD24" s="14">
        <f>+'Product 21'!AE33</f>
        <v>0</v>
      </c>
      <c r="AE24" s="14">
        <f>+'Product 21'!AF33</f>
        <v>0</v>
      </c>
      <c r="AF24" s="14">
        <f>+'Product 21'!AG33</f>
        <v>0</v>
      </c>
      <c r="AG24" s="14">
        <f>+'Product 21'!AH33</f>
        <v>0</v>
      </c>
      <c r="AH24" s="14">
        <f>+'Product 21'!AI33</f>
        <v>0</v>
      </c>
      <c r="AI24" s="14">
        <f>+'Product 21'!AJ33</f>
        <v>0</v>
      </c>
      <c r="AJ24" s="14">
        <f>+'Product 21'!AK33</f>
        <v>0</v>
      </c>
      <c r="AK24" s="14">
        <f>+'Product 21'!AL33</f>
        <v>0</v>
      </c>
      <c r="AL24" s="14">
        <f>+'Product 21'!AM33</f>
        <v>0</v>
      </c>
      <c r="AM24" s="14">
        <f>+'Product 21'!AN33</f>
        <v>0</v>
      </c>
      <c r="AN24" s="14">
        <f>+'Product 21'!AO33</f>
        <v>0</v>
      </c>
      <c r="AO24" s="14">
        <f>+'Product 21'!AP33</f>
        <v>0</v>
      </c>
      <c r="AP24" s="14">
        <f>+'Product 21'!AQ33</f>
        <v>0</v>
      </c>
      <c r="AQ24" s="14">
        <f>+'Product 21'!AR33</f>
        <v>0</v>
      </c>
      <c r="AR24" s="14">
        <f>+'Product 21'!AS33</f>
        <v>0</v>
      </c>
      <c r="AS24" s="14">
        <f>+'Product 21'!AT33</f>
        <v>0</v>
      </c>
      <c r="AT24" s="14">
        <f>+'Product 21'!AU33</f>
        <v>0</v>
      </c>
      <c r="AU24" s="14">
        <f>+'Product 21'!AV33</f>
        <v>0</v>
      </c>
      <c r="AV24" s="14">
        <f>+'Product 21'!AW33</f>
        <v>0</v>
      </c>
      <c r="AW24" s="14">
        <f>+'Product 21'!AX33</f>
        <v>0</v>
      </c>
      <c r="AX24" s="14">
        <f>+'Product 21'!AY33</f>
        <v>0</v>
      </c>
      <c r="AY24" s="14">
        <f>+'Product 21'!AZ33</f>
        <v>0</v>
      </c>
      <c r="AZ24" s="14">
        <f>+'Product 21'!BA33</f>
        <v>0</v>
      </c>
      <c r="BA24" s="14">
        <f>+'Product 21'!BB33</f>
        <v>0</v>
      </c>
      <c r="BB24" s="14">
        <f>+'Product 21'!BC33</f>
        <v>0</v>
      </c>
      <c r="BC24" s="14">
        <f t="shared" si="2"/>
        <v>0</v>
      </c>
    </row>
    <row r="25" spans="1:55" x14ac:dyDescent="0.3">
      <c r="A25" s="13">
        <f>+Voraussetzung!B28</f>
        <v>0</v>
      </c>
      <c r="C25" s="14">
        <f>+'Product 22'!D33</f>
        <v>0</v>
      </c>
      <c r="D25" s="14">
        <f>+'Product 22'!E33</f>
        <v>0</v>
      </c>
      <c r="E25" s="14">
        <f>+'Product 22'!F33</f>
        <v>0</v>
      </c>
      <c r="F25" s="14">
        <f>+'Product 22'!G33</f>
        <v>0</v>
      </c>
      <c r="G25" s="14">
        <f>+'Product 22'!H33</f>
        <v>0</v>
      </c>
      <c r="H25" s="14">
        <f>+'Product 22'!I33</f>
        <v>0</v>
      </c>
      <c r="I25" s="14">
        <f>+'Product 22'!J33</f>
        <v>0</v>
      </c>
      <c r="J25" s="14">
        <f>+'Product 22'!K33</f>
        <v>0</v>
      </c>
      <c r="K25" s="14">
        <f>+'Product 22'!L33</f>
        <v>0</v>
      </c>
      <c r="L25" s="14">
        <f>+'Product 22'!M33</f>
        <v>0</v>
      </c>
      <c r="M25" s="14">
        <f>+'Product 22'!N33</f>
        <v>0</v>
      </c>
      <c r="N25" s="14">
        <f>+'Product 22'!O33</f>
        <v>0</v>
      </c>
      <c r="O25" s="14">
        <f>+'Product 22'!P33</f>
        <v>0</v>
      </c>
      <c r="P25" s="14">
        <f>+'Product 22'!Q33</f>
        <v>0</v>
      </c>
      <c r="Q25" s="14">
        <f>+'Product 22'!R33</f>
        <v>0</v>
      </c>
      <c r="R25" s="14">
        <f>+'Product 22'!S33</f>
        <v>0</v>
      </c>
      <c r="S25" s="14">
        <f>+'Product 22'!T33</f>
        <v>0</v>
      </c>
      <c r="T25" s="14">
        <f>+'Product 22'!U33</f>
        <v>0</v>
      </c>
      <c r="U25" s="14">
        <f>+'Product 22'!V33</f>
        <v>0</v>
      </c>
      <c r="V25" s="14">
        <f>+'Product 22'!W33</f>
        <v>0</v>
      </c>
      <c r="W25" s="14">
        <f>+'Product 22'!X33</f>
        <v>0</v>
      </c>
      <c r="X25" s="14">
        <f>+'Product 22'!Y33</f>
        <v>0</v>
      </c>
      <c r="Y25" s="14">
        <f>+'Product 22'!Z33</f>
        <v>0</v>
      </c>
      <c r="Z25" s="14">
        <f>+'Product 22'!AA33</f>
        <v>0</v>
      </c>
      <c r="AA25" s="14">
        <f>+'Product 22'!AB33</f>
        <v>0</v>
      </c>
      <c r="AB25" s="14">
        <f>+'Product 22'!AC33</f>
        <v>0</v>
      </c>
      <c r="AC25" s="14">
        <f>+'Product 22'!AD33</f>
        <v>0</v>
      </c>
      <c r="AD25" s="14">
        <f>+'Product 22'!AE33</f>
        <v>0</v>
      </c>
      <c r="AE25" s="14">
        <f>+'Product 22'!AF33</f>
        <v>0</v>
      </c>
      <c r="AF25" s="14">
        <f>+'Product 22'!AG33</f>
        <v>0</v>
      </c>
      <c r="AG25" s="14">
        <f>+'Product 22'!AH33</f>
        <v>0</v>
      </c>
      <c r="AH25" s="14">
        <f>+'Product 22'!AI33</f>
        <v>0</v>
      </c>
      <c r="AI25" s="14">
        <f>+'Product 22'!AJ33</f>
        <v>0</v>
      </c>
      <c r="AJ25" s="14">
        <f>+'Product 22'!AK33</f>
        <v>0</v>
      </c>
      <c r="AK25" s="14">
        <f>+'Product 22'!AL33</f>
        <v>0</v>
      </c>
      <c r="AL25" s="14">
        <f>+'Product 22'!AM33</f>
        <v>0</v>
      </c>
      <c r="AM25" s="14">
        <f>+'Product 22'!AN33</f>
        <v>0</v>
      </c>
      <c r="AN25" s="14">
        <f>+'Product 22'!AO33</f>
        <v>0</v>
      </c>
      <c r="AO25" s="14">
        <f>+'Product 22'!AP33</f>
        <v>0</v>
      </c>
      <c r="AP25" s="14">
        <f>+'Product 22'!AQ33</f>
        <v>0</v>
      </c>
      <c r="AQ25" s="14">
        <f>+'Product 22'!AR33</f>
        <v>0</v>
      </c>
      <c r="AR25" s="14">
        <f>+'Product 22'!AS33</f>
        <v>0</v>
      </c>
      <c r="AS25" s="14">
        <f>+'Product 22'!AT33</f>
        <v>0</v>
      </c>
      <c r="AT25" s="14">
        <f>+'Product 22'!AU33</f>
        <v>0</v>
      </c>
      <c r="AU25" s="14">
        <f>+'Product 22'!AV33</f>
        <v>0</v>
      </c>
      <c r="AV25" s="14">
        <f>+'Product 22'!AW33</f>
        <v>0</v>
      </c>
      <c r="AW25" s="14">
        <f>+'Product 22'!AX33</f>
        <v>0</v>
      </c>
      <c r="AX25" s="14">
        <f>+'Product 22'!AY33</f>
        <v>0</v>
      </c>
      <c r="AY25" s="14">
        <f>+'Product 22'!AZ33</f>
        <v>0</v>
      </c>
      <c r="AZ25" s="14">
        <f>+'Product 22'!BA33</f>
        <v>0</v>
      </c>
      <c r="BA25" s="14">
        <f>+'Product 22'!BB33</f>
        <v>0</v>
      </c>
      <c r="BB25" s="14">
        <f>+'Product 22'!BC33</f>
        <v>0</v>
      </c>
      <c r="BC25" s="14">
        <f t="shared" si="2"/>
        <v>0</v>
      </c>
    </row>
    <row r="26" spans="1:55" x14ac:dyDescent="0.3">
      <c r="A26" s="13">
        <f>+Voraussetzung!B29</f>
        <v>0</v>
      </c>
      <c r="C26" s="14">
        <f>+'Product 23'!D33</f>
        <v>0</v>
      </c>
      <c r="D26" s="14">
        <f>+'Product 23'!E33</f>
        <v>0</v>
      </c>
      <c r="E26" s="14">
        <f>+'Product 23'!F33</f>
        <v>0</v>
      </c>
      <c r="F26" s="14">
        <f>+'Product 23'!G33</f>
        <v>0</v>
      </c>
      <c r="G26" s="14">
        <f>+'Product 23'!H33</f>
        <v>0</v>
      </c>
      <c r="H26" s="14">
        <f>+'Product 23'!I33</f>
        <v>0</v>
      </c>
      <c r="I26" s="14">
        <f>+'Product 23'!J33</f>
        <v>0</v>
      </c>
      <c r="J26" s="14">
        <f>+'Product 23'!K33</f>
        <v>0</v>
      </c>
      <c r="K26" s="14">
        <f>+'Product 23'!L33</f>
        <v>0</v>
      </c>
      <c r="L26" s="14">
        <f>+'Product 23'!M33</f>
        <v>0</v>
      </c>
      <c r="M26" s="14">
        <f>+'Product 23'!N33</f>
        <v>0</v>
      </c>
      <c r="N26" s="14">
        <f>+'Product 23'!O33</f>
        <v>0</v>
      </c>
      <c r="O26" s="14">
        <f>+'Product 23'!P33</f>
        <v>0</v>
      </c>
      <c r="P26" s="14">
        <f>+'Product 23'!Q33</f>
        <v>0</v>
      </c>
      <c r="Q26" s="14">
        <f>+'Product 23'!R33</f>
        <v>0</v>
      </c>
      <c r="R26" s="14">
        <f>+'Product 23'!S33</f>
        <v>0</v>
      </c>
      <c r="S26" s="14">
        <f>+'Product 23'!T33</f>
        <v>0</v>
      </c>
      <c r="T26" s="14">
        <f>+'Product 23'!U33</f>
        <v>0</v>
      </c>
      <c r="U26" s="14">
        <f>+'Product 23'!V33</f>
        <v>0</v>
      </c>
      <c r="V26" s="14">
        <f>+'Product 23'!W33</f>
        <v>0</v>
      </c>
      <c r="W26" s="14">
        <f>+'Product 23'!X33</f>
        <v>0</v>
      </c>
      <c r="X26" s="14">
        <f>+'Product 23'!Y33</f>
        <v>0</v>
      </c>
      <c r="Y26" s="14">
        <f>+'Product 23'!Z33</f>
        <v>0</v>
      </c>
      <c r="Z26" s="14">
        <f>+'Product 23'!AA33</f>
        <v>0</v>
      </c>
      <c r="AA26" s="14">
        <f>+'Product 23'!AB33</f>
        <v>0</v>
      </c>
      <c r="AB26" s="14">
        <f>+'Product 23'!AC33</f>
        <v>0</v>
      </c>
      <c r="AC26" s="14">
        <f>+'Product 23'!AD33</f>
        <v>0</v>
      </c>
      <c r="AD26" s="14">
        <f>+'Product 23'!AE33</f>
        <v>0</v>
      </c>
      <c r="AE26" s="14">
        <f>+'Product 23'!AF33</f>
        <v>0</v>
      </c>
      <c r="AF26" s="14">
        <f>+'Product 23'!AG33</f>
        <v>0</v>
      </c>
      <c r="AG26" s="14">
        <f>+'Product 23'!AH33</f>
        <v>0</v>
      </c>
      <c r="AH26" s="14">
        <f>+'Product 23'!AI33</f>
        <v>0</v>
      </c>
      <c r="AI26" s="14">
        <f>+'Product 23'!AJ33</f>
        <v>0</v>
      </c>
      <c r="AJ26" s="14">
        <f>+'Product 23'!AK33</f>
        <v>0</v>
      </c>
      <c r="AK26" s="14">
        <f>+'Product 23'!AL33</f>
        <v>0</v>
      </c>
      <c r="AL26" s="14">
        <f>+'Product 23'!AM33</f>
        <v>0</v>
      </c>
      <c r="AM26" s="14">
        <f>+'Product 23'!AN33</f>
        <v>0</v>
      </c>
      <c r="AN26" s="14">
        <f>+'Product 23'!AO33</f>
        <v>0</v>
      </c>
      <c r="AO26" s="14">
        <f>+'Product 23'!AP33</f>
        <v>0</v>
      </c>
      <c r="AP26" s="14">
        <f>+'Product 23'!AQ33</f>
        <v>0</v>
      </c>
      <c r="AQ26" s="14">
        <f>+'Product 23'!AR33</f>
        <v>0</v>
      </c>
      <c r="AR26" s="14">
        <f>+'Product 23'!AS33</f>
        <v>0</v>
      </c>
      <c r="AS26" s="14">
        <f>+'Product 23'!AT33</f>
        <v>0</v>
      </c>
      <c r="AT26" s="14">
        <f>+'Product 23'!AU33</f>
        <v>0</v>
      </c>
      <c r="AU26" s="14">
        <f>+'Product 23'!AV33</f>
        <v>0</v>
      </c>
      <c r="AV26" s="14">
        <f>+'Product 23'!AW33</f>
        <v>0</v>
      </c>
      <c r="AW26" s="14">
        <f>+'Product 23'!AX33</f>
        <v>0</v>
      </c>
      <c r="AX26" s="14">
        <f>+'Product 23'!AY33</f>
        <v>0</v>
      </c>
      <c r="AY26" s="14">
        <f>+'Product 23'!AZ33</f>
        <v>0</v>
      </c>
      <c r="AZ26" s="14">
        <f>+'Product 23'!BA33</f>
        <v>0</v>
      </c>
      <c r="BA26" s="14">
        <f>+'Product 23'!BB33</f>
        <v>0</v>
      </c>
      <c r="BB26" s="14">
        <f>+'Product 23'!BC33</f>
        <v>0</v>
      </c>
      <c r="BC26" s="14">
        <f t="shared" si="2"/>
        <v>0</v>
      </c>
    </row>
    <row r="27" spans="1:55" x14ac:dyDescent="0.3">
      <c r="A27" s="13">
        <f>+Voraussetzung!B30</f>
        <v>0</v>
      </c>
      <c r="C27" s="14">
        <f>+'Product 24'!D33</f>
        <v>0</v>
      </c>
      <c r="D27" s="14">
        <f>+'Product 24'!E33</f>
        <v>0</v>
      </c>
      <c r="E27" s="14">
        <f>+'Product 24'!F33</f>
        <v>0</v>
      </c>
      <c r="F27" s="14">
        <f>+'Product 24'!G33</f>
        <v>0</v>
      </c>
      <c r="G27" s="14">
        <f>+'Product 24'!H33</f>
        <v>0</v>
      </c>
      <c r="H27" s="14">
        <f>+'Product 24'!I33</f>
        <v>0</v>
      </c>
      <c r="I27" s="14">
        <f>+'Product 24'!J33</f>
        <v>0</v>
      </c>
      <c r="J27" s="14">
        <f>+'Product 24'!K33</f>
        <v>0</v>
      </c>
      <c r="K27" s="14">
        <f>+'Product 24'!L33</f>
        <v>0</v>
      </c>
      <c r="L27" s="14">
        <f>+'Product 24'!M33</f>
        <v>0</v>
      </c>
      <c r="M27" s="14">
        <f>+'Product 24'!N33</f>
        <v>0</v>
      </c>
      <c r="N27" s="14">
        <f>+'Product 24'!O33</f>
        <v>0</v>
      </c>
      <c r="O27" s="14">
        <f>+'Product 24'!P33</f>
        <v>0</v>
      </c>
      <c r="P27" s="14">
        <f>+'Product 24'!Q33</f>
        <v>0</v>
      </c>
      <c r="Q27" s="14">
        <f>+'Product 24'!R33</f>
        <v>0</v>
      </c>
      <c r="R27" s="14">
        <f>+'Product 24'!S33</f>
        <v>0</v>
      </c>
      <c r="S27" s="14">
        <f>+'Product 24'!T33</f>
        <v>0</v>
      </c>
      <c r="T27" s="14">
        <f>+'Product 24'!U33</f>
        <v>0</v>
      </c>
      <c r="U27" s="14">
        <f>+'Product 24'!V33</f>
        <v>0</v>
      </c>
      <c r="V27" s="14">
        <f>+'Product 24'!W33</f>
        <v>0</v>
      </c>
      <c r="W27" s="14">
        <f>+'Product 24'!X33</f>
        <v>0</v>
      </c>
      <c r="X27" s="14">
        <f>+'Product 24'!Y33</f>
        <v>0</v>
      </c>
      <c r="Y27" s="14">
        <f>+'Product 24'!Z33</f>
        <v>0</v>
      </c>
      <c r="Z27" s="14">
        <f>+'Product 24'!AA33</f>
        <v>0</v>
      </c>
      <c r="AA27" s="14">
        <f>+'Product 24'!AB33</f>
        <v>0</v>
      </c>
      <c r="AB27" s="14">
        <f>+'Product 24'!AC33</f>
        <v>0</v>
      </c>
      <c r="AC27" s="14">
        <f>+'Product 24'!AD33</f>
        <v>0</v>
      </c>
      <c r="AD27" s="14">
        <f>+'Product 24'!AE33</f>
        <v>0</v>
      </c>
      <c r="AE27" s="14">
        <f>+'Product 24'!AF33</f>
        <v>0</v>
      </c>
      <c r="AF27" s="14">
        <f>+'Product 24'!AG33</f>
        <v>0</v>
      </c>
      <c r="AG27" s="14">
        <f>+'Product 24'!AH33</f>
        <v>0</v>
      </c>
      <c r="AH27" s="14">
        <f>+'Product 24'!AI33</f>
        <v>0</v>
      </c>
      <c r="AI27" s="14">
        <f>+'Product 24'!AJ33</f>
        <v>0</v>
      </c>
      <c r="AJ27" s="14">
        <f>+'Product 24'!AK33</f>
        <v>0</v>
      </c>
      <c r="AK27" s="14">
        <f>+'Product 24'!AL33</f>
        <v>0</v>
      </c>
      <c r="AL27" s="14">
        <f>+'Product 24'!AM33</f>
        <v>0</v>
      </c>
      <c r="AM27" s="14">
        <f>+'Product 24'!AN33</f>
        <v>0</v>
      </c>
      <c r="AN27" s="14">
        <f>+'Product 24'!AO33</f>
        <v>0</v>
      </c>
      <c r="AO27" s="14">
        <f>+'Product 24'!AP33</f>
        <v>0</v>
      </c>
      <c r="AP27" s="14">
        <f>+'Product 24'!AQ33</f>
        <v>0</v>
      </c>
      <c r="AQ27" s="14">
        <f>+'Product 24'!AR33</f>
        <v>0</v>
      </c>
      <c r="AR27" s="14">
        <f>+'Product 24'!AS33</f>
        <v>0</v>
      </c>
      <c r="AS27" s="14">
        <f>+'Product 24'!AT33</f>
        <v>0</v>
      </c>
      <c r="AT27" s="14">
        <f>+'Product 24'!AU33</f>
        <v>0</v>
      </c>
      <c r="AU27" s="14">
        <f>+'Product 24'!AV33</f>
        <v>0</v>
      </c>
      <c r="AV27" s="14">
        <f>+'Product 24'!AW33</f>
        <v>0</v>
      </c>
      <c r="AW27" s="14">
        <f>+'Product 24'!AX33</f>
        <v>0</v>
      </c>
      <c r="AX27" s="14">
        <f>+'Product 24'!AY33</f>
        <v>0</v>
      </c>
      <c r="AY27" s="14">
        <f>+'Product 24'!AZ33</f>
        <v>0</v>
      </c>
      <c r="AZ27" s="14">
        <f>+'Product 24'!BA33</f>
        <v>0</v>
      </c>
      <c r="BA27" s="14">
        <f>+'Product 24'!BB33</f>
        <v>0</v>
      </c>
      <c r="BB27" s="14">
        <f>+'Product 24'!BC33</f>
        <v>0</v>
      </c>
      <c r="BC27" s="14">
        <f t="shared" si="2"/>
        <v>0</v>
      </c>
    </row>
    <row r="28" spans="1:55" x14ac:dyDescent="0.3">
      <c r="A28" s="13">
        <f>+Voraussetzung!B31</f>
        <v>0</v>
      </c>
      <c r="C28" s="14">
        <f>+'Product 25'!D33</f>
        <v>0</v>
      </c>
      <c r="D28" s="14">
        <f>+'Product 25'!E33</f>
        <v>0</v>
      </c>
      <c r="E28" s="14">
        <f>+'Product 25'!F33</f>
        <v>0</v>
      </c>
      <c r="F28" s="14">
        <f>+'Product 25'!G33</f>
        <v>0</v>
      </c>
      <c r="G28" s="14">
        <f>+'Product 25'!H33</f>
        <v>0</v>
      </c>
      <c r="H28" s="14">
        <f>+'Product 25'!I33</f>
        <v>0</v>
      </c>
      <c r="I28" s="14">
        <f>+'Product 25'!J33</f>
        <v>0</v>
      </c>
      <c r="J28" s="14">
        <f>+'Product 25'!K33</f>
        <v>0</v>
      </c>
      <c r="K28" s="14">
        <f>+'Product 25'!L33</f>
        <v>0</v>
      </c>
      <c r="L28" s="14">
        <f>+'Product 25'!M33</f>
        <v>0</v>
      </c>
      <c r="M28" s="14">
        <f>+'Product 25'!N33</f>
        <v>0</v>
      </c>
      <c r="N28" s="14">
        <f>+'Product 25'!O33</f>
        <v>0</v>
      </c>
      <c r="O28" s="14">
        <f>+'Product 25'!P33</f>
        <v>0</v>
      </c>
      <c r="P28" s="14">
        <f>+'Product 25'!Q33</f>
        <v>0</v>
      </c>
      <c r="Q28" s="14">
        <f>+'Product 25'!R33</f>
        <v>0</v>
      </c>
      <c r="R28" s="14">
        <f>+'Product 25'!S33</f>
        <v>0</v>
      </c>
      <c r="S28" s="14">
        <f>+'Product 25'!T33</f>
        <v>0</v>
      </c>
      <c r="T28" s="14">
        <f>+'Product 25'!U33</f>
        <v>0</v>
      </c>
      <c r="U28" s="14">
        <f>+'Product 25'!V33</f>
        <v>0</v>
      </c>
      <c r="V28" s="14">
        <f>+'Product 25'!W33</f>
        <v>0</v>
      </c>
      <c r="W28" s="14">
        <f>+'Product 25'!X33</f>
        <v>0</v>
      </c>
      <c r="X28" s="14">
        <f>+'Product 25'!Y33</f>
        <v>0</v>
      </c>
      <c r="Y28" s="14">
        <f>+'Product 25'!Z33</f>
        <v>0</v>
      </c>
      <c r="Z28" s="14">
        <f>+'Product 25'!AA33</f>
        <v>0</v>
      </c>
      <c r="AA28" s="14">
        <f>+'Product 25'!AB33</f>
        <v>0</v>
      </c>
      <c r="AB28" s="14">
        <f>+'Product 25'!AC33</f>
        <v>0</v>
      </c>
      <c r="AC28" s="14">
        <f>+'Product 25'!AD33</f>
        <v>0</v>
      </c>
      <c r="AD28" s="14">
        <f>+'Product 25'!AE33</f>
        <v>0</v>
      </c>
      <c r="AE28" s="14">
        <f>+'Product 25'!AF33</f>
        <v>0</v>
      </c>
      <c r="AF28" s="14">
        <f>+'Product 25'!AG33</f>
        <v>0</v>
      </c>
      <c r="AG28" s="14">
        <f>+'Product 25'!AH33</f>
        <v>0</v>
      </c>
      <c r="AH28" s="14">
        <f>+'Product 25'!AI33</f>
        <v>0</v>
      </c>
      <c r="AI28" s="14">
        <f>+'Product 25'!AJ33</f>
        <v>0</v>
      </c>
      <c r="AJ28" s="14">
        <f>+'Product 25'!AK33</f>
        <v>0</v>
      </c>
      <c r="AK28" s="14">
        <f>+'Product 25'!AL33</f>
        <v>0</v>
      </c>
      <c r="AL28" s="14">
        <f>+'Product 25'!AM33</f>
        <v>0</v>
      </c>
      <c r="AM28" s="14">
        <f>+'Product 25'!AN33</f>
        <v>0</v>
      </c>
      <c r="AN28" s="14">
        <f>+'Product 25'!AO33</f>
        <v>0</v>
      </c>
      <c r="AO28" s="14">
        <f>+'Product 25'!AP33</f>
        <v>0</v>
      </c>
      <c r="AP28" s="14">
        <f>+'Product 25'!AQ33</f>
        <v>0</v>
      </c>
      <c r="AQ28" s="14">
        <f>+'Product 25'!AR33</f>
        <v>0</v>
      </c>
      <c r="AR28" s="14">
        <f>+'Product 25'!AS33</f>
        <v>0</v>
      </c>
      <c r="AS28" s="14">
        <f>+'Product 25'!AT33</f>
        <v>0</v>
      </c>
      <c r="AT28" s="14">
        <f>+'Product 25'!AU33</f>
        <v>0</v>
      </c>
      <c r="AU28" s="14">
        <f>+'Product 25'!AV33</f>
        <v>0</v>
      </c>
      <c r="AV28" s="14">
        <f>+'Product 25'!AW33</f>
        <v>0</v>
      </c>
      <c r="AW28" s="14">
        <f>+'Product 25'!AX33</f>
        <v>0</v>
      </c>
      <c r="AX28" s="14">
        <f>+'Product 25'!AY33</f>
        <v>0</v>
      </c>
      <c r="AY28" s="14">
        <f>+'Product 25'!AZ33</f>
        <v>0</v>
      </c>
      <c r="AZ28" s="14">
        <f>+'Product 25'!BA33</f>
        <v>0</v>
      </c>
      <c r="BA28" s="14">
        <f>+'Product 25'!BB33</f>
        <v>0</v>
      </c>
      <c r="BB28" s="14">
        <f>+'Product 25'!BC33</f>
        <v>0</v>
      </c>
      <c r="BC28" s="14">
        <f t="shared" si="2"/>
        <v>0</v>
      </c>
    </row>
    <row r="29" spans="1:55" x14ac:dyDescent="0.3"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</row>
    <row r="30" spans="1:55" x14ac:dyDescent="0.3">
      <c r="A30" s="3" t="s">
        <v>340</v>
      </c>
      <c r="C30" s="15">
        <f t="shared" ref="C30:BB30" si="3">SUM(C4:C29)</f>
        <v>11850</v>
      </c>
      <c r="D30" s="15">
        <f t="shared" si="3"/>
        <v>12675</v>
      </c>
      <c r="E30" s="15">
        <f t="shared" si="3"/>
        <v>8200</v>
      </c>
      <c r="F30" s="15">
        <f t="shared" si="3"/>
        <v>11325</v>
      </c>
      <c r="G30" s="15">
        <f t="shared" si="3"/>
        <v>12525</v>
      </c>
      <c r="H30" s="15">
        <f t="shared" si="3"/>
        <v>11700</v>
      </c>
      <c r="I30" s="15">
        <f t="shared" si="3"/>
        <v>13100</v>
      </c>
      <c r="J30" s="15">
        <f t="shared" si="3"/>
        <v>13475</v>
      </c>
      <c r="K30" s="15">
        <f t="shared" si="3"/>
        <v>12550</v>
      </c>
      <c r="L30" s="15">
        <f t="shared" si="3"/>
        <v>12675</v>
      </c>
      <c r="M30" s="15">
        <f t="shared" si="3"/>
        <v>12175</v>
      </c>
      <c r="N30" s="15">
        <f t="shared" si="3"/>
        <v>11725</v>
      </c>
      <c r="O30" s="15">
        <f t="shared" si="3"/>
        <v>12075</v>
      </c>
      <c r="P30" s="15">
        <f t="shared" si="3"/>
        <v>12825</v>
      </c>
      <c r="Q30" s="15">
        <f t="shared" si="3"/>
        <v>12650</v>
      </c>
      <c r="R30" s="15">
        <f t="shared" si="3"/>
        <v>12175</v>
      </c>
      <c r="S30" s="15">
        <f t="shared" si="3"/>
        <v>7925</v>
      </c>
      <c r="T30" s="15">
        <f t="shared" si="3"/>
        <v>16325</v>
      </c>
      <c r="U30" s="15">
        <f t="shared" si="3"/>
        <v>17550</v>
      </c>
      <c r="V30" s="15">
        <f t="shared" si="3"/>
        <v>17625</v>
      </c>
      <c r="W30" s="15">
        <f t="shared" si="3"/>
        <v>19100</v>
      </c>
      <c r="X30" s="15">
        <f t="shared" si="3"/>
        <v>24750</v>
      </c>
      <c r="Y30" s="15">
        <f t="shared" si="3"/>
        <v>33275</v>
      </c>
      <c r="Z30" s="15">
        <f t="shared" si="3"/>
        <v>43250</v>
      </c>
      <c r="AA30" s="15">
        <f t="shared" si="3"/>
        <v>35250</v>
      </c>
      <c r="AB30" s="15">
        <f t="shared" si="3"/>
        <v>28000</v>
      </c>
      <c r="AC30" s="15">
        <f t="shared" si="3"/>
        <v>21250</v>
      </c>
      <c r="AD30" s="15">
        <f t="shared" si="3"/>
        <v>21250</v>
      </c>
      <c r="AE30" s="15">
        <f t="shared" si="3"/>
        <v>19500</v>
      </c>
      <c r="AF30" s="15">
        <f t="shared" si="3"/>
        <v>20625</v>
      </c>
      <c r="AG30" s="15">
        <f t="shared" si="3"/>
        <v>18750</v>
      </c>
      <c r="AH30" s="15">
        <f t="shared" si="3"/>
        <v>16500</v>
      </c>
      <c r="AI30" s="15">
        <f t="shared" si="3"/>
        <v>14750</v>
      </c>
      <c r="AJ30" s="15">
        <f t="shared" si="3"/>
        <v>13950</v>
      </c>
      <c r="AK30" s="15">
        <f t="shared" si="3"/>
        <v>13750</v>
      </c>
      <c r="AL30" s="15">
        <f t="shared" si="3"/>
        <v>13875</v>
      </c>
      <c r="AM30" s="15">
        <f t="shared" si="3"/>
        <v>13875</v>
      </c>
      <c r="AN30" s="15">
        <f t="shared" si="3"/>
        <v>13875</v>
      </c>
      <c r="AO30" s="15">
        <f t="shared" si="3"/>
        <v>13875</v>
      </c>
      <c r="AP30" s="15">
        <f t="shared" si="3"/>
        <v>13875</v>
      </c>
      <c r="AQ30" s="15">
        <f t="shared" si="3"/>
        <v>13875</v>
      </c>
      <c r="AR30" s="15">
        <f t="shared" si="3"/>
        <v>13875</v>
      </c>
      <c r="AS30" s="15">
        <f t="shared" si="3"/>
        <v>13875</v>
      </c>
      <c r="AT30" s="15">
        <f t="shared" si="3"/>
        <v>13875</v>
      </c>
      <c r="AU30" s="15">
        <f t="shared" si="3"/>
        <v>13875</v>
      </c>
      <c r="AV30" s="15">
        <f t="shared" si="3"/>
        <v>13875</v>
      </c>
      <c r="AW30" s="15">
        <f t="shared" si="3"/>
        <v>13875</v>
      </c>
      <c r="AX30" s="15">
        <f t="shared" si="3"/>
        <v>13875</v>
      </c>
      <c r="AY30" s="15">
        <f t="shared" si="3"/>
        <v>13875</v>
      </c>
      <c r="AZ30" s="15">
        <f t="shared" si="3"/>
        <v>13875</v>
      </c>
      <c r="BA30" s="15">
        <f t="shared" si="3"/>
        <v>13875</v>
      </c>
      <c r="BB30" s="15">
        <f t="shared" si="3"/>
        <v>13875</v>
      </c>
      <c r="BC30" s="15">
        <f>SUM(BC4:BC29)</f>
        <v>832950</v>
      </c>
    </row>
    <row r="32" spans="1:55" x14ac:dyDescent="0.3">
      <c r="A32" s="12" t="s">
        <v>341</v>
      </c>
    </row>
    <row r="33" spans="1:55" x14ac:dyDescent="0.3">
      <c r="A33" s="13" t="s">
        <v>344</v>
      </c>
      <c r="C33" s="14">
        <f>+'Produkt 1'!D36+'Produkt 2'!D36+'Produkt 3'!D36+'Produkt 4'!D36+'Produkt 5'!D36+'Product 6'!D36+'Product 7'!D36+'Product 8'!D36+'Product 9'!D36+'Product 10'!D36+'Product 11'!D36+'Product 12'!D36+'Product 13'!D36+'Product 14'!D36+'Product 15'!D36+'Product 16'!D36+'Product 17'!D36+'Product 18'!D36+'Product 19'!D36+'Product 20'!D36+'Product 21'!D36+'Product 22'!D36+'Product 23'!D36+'Product 24'!D36+'Product 25'!D36</f>
        <v>1848.6</v>
      </c>
      <c r="D33" s="14">
        <f>+'Produkt 1'!E36+'Produkt 2'!E36+'Produkt 3'!E36+'Produkt 4'!E36+'Produkt 5'!E36+'Product 6'!E36+'Product 7'!E36+'Product 8'!E36+'Product 9'!E36+'Product 10'!E36+'Product 11'!E36+'Product 12'!E36+'Product 13'!E36+'Product 14'!E36+'Product 15'!E36+'Product 16'!E36+'Product 17'!E36+'Product 18'!E36+'Product 19'!E36+'Product 20'!E36+'Product 21'!E36+'Product 22'!E36+'Product 23'!E36+'Product 24'!E36+'Product 25'!E36</f>
        <v>1977.2999999999997</v>
      </c>
      <c r="E33" s="14">
        <f>+'Produkt 1'!F36+'Produkt 2'!F36+'Produkt 3'!F36+'Produkt 4'!F36+'Produkt 5'!F36+'Product 6'!F36+'Product 7'!F36+'Product 8'!F36+'Product 9'!F36+'Product 10'!F36+'Product 11'!F36+'Product 12'!F36+'Product 13'!F36+'Product 14'!F36+'Product 15'!F36+'Product 16'!F36+'Product 17'!F36+'Product 18'!F36+'Product 19'!F36+'Product 20'!F36+'Product 21'!F36+'Product 22'!F36+'Product 23'!F36+'Product 24'!F36+'Product 25'!F36</f>
        <v>1279.2</v>
      </c>
      <c r="F33" s="14">
        <f>+'Produkt 1'!G36+'Produkt 2'!G36+'Produkt 3'!G36+'Produkt 4'!G36+'Produkt 5'!G36+'Product 6'!G36+'Product 7'!G36+'Product 8'!G36+'Product 9'!G36+'Product 10'!G36+'Product 11'!G36+'Product 12'!G36+'Product 13'!G36+'Product 14'!G36+'Product 15'!G36+'Product 16'!G36+'Product 17'!G36+'Product 18'!G36+'Product 19'!G36+'Product 20'!G36+'Product 21'!G36+'Product 22'!G36+'Product 23'!G36+'Product 24'!G36+'Product 25'!G36</f>
        <v>1766.6999999999998</v>
      </c>
      <c r="G33" s="14">
        <f>+'Produkt 1'!H36+'Produkt 2'!H36+'Produkt 3'!H36+'Produkt 4'!H36+'Produkt 5'!H36+'Product 6'!H36+'Product 7'!H36+'Product 8'!H36+'Product 9'!H36+'Product 10'!H36+'Product 11'!H36+'Product 12'!H36+'Product 13'!H36+'Product 14'!H36+'Product 15'!H36+'Product 16'!H36+'Product 17'!H36+'Product 18'!H36+'Product 19'!H36+'Product 20'!H36+'Product 21'!H36+'Product 22'!H36+'Product 23'!H36+'Product 24'!H36+'Product 25'!H36</f>
        <v>1953.8999999999999</v>
      </c>
      <c r="H33" s="14">
        <f>+'Produkt 1'!I36+'Produkt 2'!I36+'Produkt 3'!I36+'Produkt 4'!I36+'Produkt 5'!I36+'Product 6'!I36+'Product 7'!I36+'Product 8'!I36+'Product 9'!I36+'Product 10'!I36+'Product 11'!I36+'Product 12'!I36+'Product 13'!I36+'Product 14'!I36+'Product 15'!I36+'Product 16'!I36+'Product 17'!I36+'Product 18'!I36+'Product 19'!I36+'Product 20'!I36+'Product 21'!I36+'Product 22'!I36+'Product 23'!I36+'Product 24'!I36+'Product 25'!I36</f>
        <v>1825.2</v>
      </c>
      <c r="I33" s="14">
        <f>+'Produkt 1'!J36+'Produkt 2'!J36+'Produkt 3'!J36+'Produkt 4'!J36+'Produkt 5'!J36+'Product 6'!J36+'Product 7'!J36+'Product 8'!J36+'Product 9'!J36+'Product 10'!J36+'Product 11'!J36+'Product 12'!J36+'Product 13'!J36+'Product 14'!J36+'Product 15'!J36+'Product 16'!J36+'Product 17'!J36+'Product 18'!J36+'Product 19'!J36+'Product 20'!J36+'Product 21'!J36+'Product 22'!J36+'Product 23'!J36+'Product 24'!J36+'Product 25'!J36</f>
        <v>2043.6</v>
      </c>
      <c r="J33" s="14">
        <f>+'Produkt 1'!K36+'Produkt 2'!K36+'Produkt 3'!K36+'Produkt 4'!K36+'Produkt 5'!K36+'Product 6'!K36+'Product 7'!K36+'Product 8'!K36+'Product 9'!K36+'Product 10'!K36+'Product 11'!K36+'Product 12'!K36+'Product 13'!K36+'Product 14'!K36+'Product 15'!K36+'Product 16'!K36+'Product 17'!K36+'Product 18'!K36+'Product 19'!K36+'Product 20'!K36+'Product 21'!K36+'Product 22'!K36+'Product 23'!K36+'Product 24'!K36+'Product 25'!K36</f>
        <v>2102.1</v>
      </c>
      <c r="K33" s="14">
        <f>+'Produkt 1'!L36+'Produkt 2'!L36+'Produkt 3'!L36+'Produkt 4'!L36+'Produkt 5'!L36+'Product 6'!L36+'Product 7'!L36+'Product 8'!L36+'Product 9'!L36+'Product 10'!L36+'Product 11'!L36+'Product 12'!L36+'Product 13'!L36+'Product 14'!L36+'Product 15'!L36+'Product 16'!L36+'Product 17'!L36+'Product 18'!L36+'Product 19'!L36+'Product 20'!L36+'Product 21'!L36+'Product 22'!L36+'Product 23'!L36+'Product 24'!L36+'Product 25'!L36</f>
        <v>1957.8</v>
      </c>
      <c r="L33" s="14">
        <f>+'Produkt 1'!M36+'Produkt 2'!M36+'Produkt 3'!M36+'Produkt 4'!M36+'Produkt 5'!M36+'Product 6'!M36+'Product 7'!M36+'Product 8'!M36+'Product 9'!M36+'Product 10'!M36+'Product 11'!M36+'Product 12'!M36+'Product 13'!M36+'Product 14'!M36+'Product 15'!M36+'Product 16'!M36+'Product 17'!M36+'Product 18'!M36+'Product 19'!M36+'Product 20'!M36+'Product 21'!M36+'Product 22'!M36+'Product 23'!M36+'Product 24'!M36+'Product 25'!M36</f>
        <v>1977.2999999999997</v>
      </c>
      <c r="M33" s="14">
        <f>+'Produkt 1'!N36+'Produkt 2'!N36+'Produkt 3'!N36+'Produkt 4'!N36+'Produkt 5'!N36+'Product 6'!N36+'Product 7'!N36+'Product 8'!N36+'Product 9'!N36+'Product 10'!N36+'Product 11'!N36+'Product 12'!N36+'Product 13'!N36+'Product 14'!N36+'Product 15'!N36+'Product 16'!N36+'Product 17'!N36+'Product 18'!N36+'Product 19'!N36+'Product 20'!N36+'Product 21'!N36+'Product 22'!N36+'Product 23'!N36+'Product 24'!N36+'Product 25'!N36</f>
        <v>1899.3000000000002</v>
      </c>
      <c r="N33" s="14">
        <f>+'Produkt 1'!O36+'Produkt 2'!O36+'Produkt 3'!O36+'Produkt 4'!O36+'Produkt 5'!O36+'Product 6'!O36+'Product 7'!O36+'Product 8'!O36+'Product 9'!O36+'Product 10'!O36+'Product 11'!O36+'Product 12'!O36+'Product 13'!O36+'Product 14'!O36+'Product 15'!O36+'Product 16'!O36+'Product 17'!O36+'Product 18'!O36+'Product 19'!O36+'Product 20'!O36+'Product 21'!O36+'Product 22'!O36+'Product 23'!O36+'Product 24'!O36+'Product 25'!O36</f>
        <v>1829.1000000000001</v>
      </c>
      <c r="O33" s="14">
        <f>+'Produkt 1'!P36+'Produkt 2'!P36+'Produkt 3'!P36+'Produkt 4'!P36+'Produkt 5'!P36+'Product 6'!P36+'Product 7'!P36+'Product 8'!P36+'Product 9'!P36+'Product 10'!P36+'Product 11'!P36+'Product 12'!P36+'Product 13'!P36+'Product 14'!P36+'Product 15'!P36+'Product 16'!P36+'Product 17'!P36+'Product 18'!P36+'Product 19'!P36+'Product 20'!P36+'Product 21'!P36+'Product 22'!P36+'Product 23'!P36+'Product 24'!P36+'Product 25'!P36</f>
        <v>1883.6999999999998</v>
      </c>
      <c r="P33" s="14">
        <f>+'Produkt 1'!Q36+'Produkt 2'!Q36+'Produkt 3'!Q36+'Produkt 4'!Q36+'Produkt 5'!Q36+'Product 6'!Q36+'Product 7'!Q36+'Product 8'!Q36+'Product 9'!Q36+'Product 10'!Q36+'Product 11'!Q36+'Product 12'!Q36+'Product 13'!Q36+'Product 14'!Q36+'Product 15'!Q36+'Product 16'!Q36+'Product 17'!Q36+'Product 18'!Q36+'Product 19'!Q36+'Product 20'!Q36+'Product 21'!Q36+'Product 22'!Q36+'Product 23'!Q36+'Product 24'!Q36+'Product 25'!Q36</f>
        <v>2000.7</v>
      </c>
      <c r="Q33" s="14">
        <f>+'Produkt 1'!R36+'Produkt 2'!R36+'Produkt 3'!R36+'Produkt 4'!R36+'Produkt 5'!R36+'Product 6'!R36+'Product 7'!R36+'Product 8'!R36+'Product 9'!R36+'Product 10'!R36+'Product 11'!R36+'Product 12'!R36+'Product 13'!R36+'Product 14'!R36+'Product 15'!R36+'Product 16'!R36+'Product 17'!R36+'Product 18'!R36+'Product 19'!R36+'Product 20'!R36+'Product 21'!R36+'Product 22'!R36+'Product 23'!R36+'Product 24'!R36+'Product 25'!R36</f>
        <v>1973.3999999999999</v>
      </c>
      <c r="R33" s="14">
        <f>+'Produkt 1'!S36+'Produkt 2'!S36+'Produkt 3'!S36+'Produkt 4'!S36+'Produkt 5'!S36+'Product 6'!S36+'Product 7'!S36+'Product 8'!S36+'Product 9'!S36+'Product 10'!S36+'Product 11'!S36+'Product 12'!S36+'Product 13'!S36+'Product 14'!S36+'Product 15'!S36+'Product 16'!S36+'Product 17'!S36+'Product 18'!S36+'Product 19'!S36+'Product 20'!S36+'Product 21'!S36+'Product 22'!S36+'Product 23'!S36+'Product 24'!S36+'Product 25'!S36</f>
        <v>1899.3</v>
      </c>
      <c r="S33" s="14">
        <f>+'Produkt 1'!T36+'Produkt 2'!T36+'Produkt 3'!T36+'Produkt 4'!T36+'Produkt 5'!T36+'Product 6'!T36+'Product 7'!T36+'Product 8'!T36+'Product 9'!T36+'Product 10'!T36+'Product 11'!T36+'Product 12'!T36+'Product 13'!T36+'Product 14'!T36+'Product 15'!T36+'Product 16'!T36+'Product 17'!T36+'Product 18'!T36+'Product 19'!T36+'Product 20'!T36+'Product 21'!T36+'Product 22'!T36+'Product 23'!T36+'Product 24'!T36+'Product 25'!T36</f>
        <v>1236.2999999999997</v>
      </c>
      <c r="T33" s="14">
        <f>+'Produkt 1'!U36+'Produkt 2'!U36+'Produkt 3'!U36+'Produkt 4'!U36+'Produkt 5'!U36+'Product 6'!U36+'Product 7'!U36+'Product 8'!U36+'Product 9'!U36+'Product 10'!U36+'Product 11'!U36+'Product 12'!U36+'Product 13'!U36+'Product 14'!U36+'Product 15'!U36+'Product 16'!U36+'Product 17'!U36+'Product 18'!U36+'Product 19'!U36+'Product 20'!U36+'Product 21'!U36+'Product 22'!U36+'Product 23'!U36+'Product 24'!U36+'Product 25'!U36</f>
        <v>2546.6999999999998</v>
      </c>
      <c r="U33" s="14">
        <f>+'Produkt 1'!V36+'Produkt 2'!V36+'Produkt 3'!V36+'Produkt 4'!V36+'Produkt 5'!V36+'Product 6'!V36+'Product 7'!V36+'Product 8'!V36+'Product 9'!V36+'Product 10'!V36+'Product 11'!V36+'Product 12'!V36+'Product 13'!V36+'Product 14'!V36+'Product 15'!V36+'Product 16'!V36+'Product 17'!V36+'Product 18'!V36+'Product 19'!V36+'Product 20'!V36+'Product 21'!V36+'Product 22'!V36+'Product 23'!V36+'Product 24'!V36+'Product 25'!V36</f>
        <v>2737.8</v>
      </c>
      <c r="V33" s="14">
        <f>+'Produkt 1'!W36+'Produkt 2'!W36+'Produkt 3'!W36+'Produkt 4'!W36+'Produkt 5'!W36+'Product 6'!W36+'Product 7'!W36+'Product 8'!W36+'Product 9'!W36+'Product 10'!W36+'Product 11'!W36+'Product 12'!W36+'Product 13'!W36+'Product 14'!W36+'Product 15'!W36+'Product 16'!W36+'Product 17'!W36+'Product 18'!W36+'Product 19'!W36+'Product 20'!W36+'Product 21'!W36+'Product 22'!W36+'Product 23'!W36+'Product 24'!W36+'Product 25'!W36</f>
        <v>2749.5</v>
      </c>
      <c r="W33" s="14">
        <f>+'Produkt 1'!X36+'Produkt 2'!X36+'Produkt 3'!X36+'Produkt 4'!X36+'Produkt 5'!X36+'Product 6'!X36+'Product 7'!X36+'Product 8'!X36+'Product 9'!X36+'Product 10'!X36+'Product 11'!X36+'Product 12'!X36+'Product 13'!X36+'Product 14'!X36+'Product 15'!X36+'Product 16'!X36+'Product 17'!X36+'Product 18'!X36+'Product 19'!X36+'Product 20'!X36+'Product 21'!X36+'Product 22'!X36+'Product 23'!X36+'Product 24'!X36+'Product 25'!X36</f>
        <v>2979.6</v>
      </c>
      <c r="X33" s="14">
        <f>+'Produkt 1'!Y36+'Produkt 2'!Y36+'Produkt 3'!Y36+'Produkt 4'!Y36+'Produkt 5'!Y36+'Product 6'!Y36+'Product 7'!Y36+'Product 8'!Y36+'Product 9'!Y36+'Product 10'!Y36+'Product 11'!Y36+'Product 12'!Y36+'Product 13'!Y36+'Product 14'!Y36+'Product 15'!Y36+'Product 16'!Y36+'Product 17'!Y36+'Product 18'!Y36+'Product 19'!Y36+'Product 20'!Y36+'Product 21'!Y36+'Product 22'!Y36+'Product 23'!Y36+'Product 24'!Y36+'Product 25'!Y36</f>
        <v>3861</v>
      </c>
      <c r="Y33" s="14">
        <f>+'Produkt 1'!Z36+'Produkt 2'!Z36+'Produkt 3'!Z36+'Produkt 4'!Z36+'Produkt 5'!Z36+'Product 6'!Z36+'Product 7'!Z36+'Product 8'!Z36+'Product 9'!Z36+'Product 10'!Z36+'Product 11'!Z36+'Product 12'!Z36+'Product 13'!Z36+'Product 14'!Z36+'Product 15'!Z36+'Product 16'!Z36+'Product 17'!Z36+'Product 18'!Z36+'Product 19'!Z36+'Product 20'!Z36+'Product 21'!Z36+'Product 22'!Z36+'Product 23'!Z36+'Product 24'!Z36+'Product 25'!Z36</f>
        <v>5190.8999999999996</v>
      </c>
      <c r="Z33" s="14">
        <f>+'Produkt 1'!AA36+'Produkt 2'!AA36+'Produkt 3'!AA36+'Produkt 4'!AA36+'Produkt 5'!AA36+'Product 6'!AA36+'Product 7'!AA36+'Product 8'!AA36+'Product 9'!AA36+'Product 10'!AA36+'Product 11'!AA36+'Product 12'!AA36+'Product 13'!AA36+'Product 14'!AA36+'Product 15'!AA36+'Product 16'!AA36+'Product 17'!AA36+'Product 18'!AA36+'Product 19'!AA36+'Product 20'!AA36+'Product 21'!AA36+'Product 22'!AA36+'Product 23'!AA36+'Product 24'!AA36+'Product 25'!AA36</f>
        <v>6747</v>
      </c>
      <c r="AA33" s="14">
        <f>+'Produkt 1'!AB36+'Produkt 2'!AB36+'Produkt 3'!AB36+'Produkt 4'!AB36+'Produkt 5'!AB36+'Product 6'!AB36+'Product 7'!AB36+'Product 8'!AB36+'Product 9'!AB36+'Product 10'!AB36+'Product 11'!AB36+'Product 12'!AB36+'Product 13'!AB36+'Product 14'!AB36+'Product 15'!AB36+'Product 16'!AB36+'Product 17'!AB36+'Product 18'!AB36+'Product 19'!AB36+'Product 20'!AB36+'Product 21'!AB36+'Product 22'!AB36+'Product 23'!AB36+'Product 24'!AB36+'Product 25'!AB36</f>
        <v>5499</v>
      </c>
      <c r="AB33" s="14">
        <f>+'Produkt 1'!AC36+'Produkt 2'!AC36+'Produkt 3'!AC36+'Produkt 4'!AC36+'Produkt 5'!AC36+'Product 6'!AC36+'Product 7'!AC36+'Product 8'!AC36+'Product 9'!AC36+'Product 10'!AC36+'Product 11'!AC36+'Product 12'!AC36+'Product 13'!AC36+'Product 14'!AC36+'Product 15'!AC36+'Product 16'!AC36+'Product 17'!AC36+'Product 18'!AC36+'Product 19'!AC36+'Product 20'!AC36+'Product 21'!AC36+'Product 22'!AC36+'Product 23'!AC36+'Product 24'!AC36+'Product 25'!AC36</f>
        <v>4368</v>
      </c>
      <c r="AC33" s="14">
        <f>+'Produkt 1'!AD36+'Produkt 2'!AD36+'Produkt 3'!AD36+'Produkt 4'!AD36+'Produkt 5'!AD36+'Product 6'!AD36+'Product 7'!AD36+'Product 8'!AD36+'Product 9'!AD36+'Product 10'!AD36+'Product 11'!AD36+'Product 12'!AD36+'Product 13'!AD36+'Product 14'!AD36+'Product 15'!AD36+'Product 16'!AD36+'Product 17'!AD36+'Product 18'!AD36+'Product 19'!AD36+'Product 20'!AD36+'Product 21'!AD36+'Product 22'!AD36+'Product 23'!AD36+'Product 24'!AD36+'Product 25'!AD36</f>
        <v>3315</v>
      </c>
      <c r="AD33" s="14">
        <f>+'Produkt 1'!AE36+'Produkt 2'!AE36+'Produkt 3'!AE36+'Produkt 4'!AE36+'Produkt 5'!AE36+'Product 6'!AE36+'Product 7'!AE36+'Product 8'!AE36+'Product 9'!AE36+'Product 10'!AE36+'Product 11'!AE36+'Product 12'!AE36+'Product 13'!AE36+'Product 14'!AE36+'Product 15'!AE36+'Product 16'!AE36+'Product 17'!AE36+'Product 18'!AE36+'Product 19'!AE36+'Product 20'!AE36+'Product 21'!AE36+'Product 22'!AE36+'Product 23'!AE36+'Product 24'!AE36+'Product 25'!AE36</f>
        <v>3315</v>
      </c>
      <c r="AE33" s="14">
        <f>+'Produkt 1'!AF36+'Produkt 2'!AF36+'Produkt 3'!AF36+'Produkt 4'!AF36+'Produkt 5'!AF36+'Product 6'!AF36+'Product 7'!AF36+'Product 8'!AF36+'Product 9'!AF36+'Product 10'!AF36+'Product 11'!AF36+'Product 12'!AF36+'Product 13'!AF36+'Product 14'!AF36+'Product 15'!AF36+'Product 16'!AF36+'Product 17'!AF36+'Product 18'!AF36+'Product 19'!AF36+'Product 20'!AF36+'Product 21'!AF36+'Product 22'!AF36+'Product 23'!AF36+'Product 24'!AF36+'Product 25'!AF36</f>
        <v>3042</v>
      </c>
      <c r="AF33" s="14">
        <f>+'Produkt 1'!AG36+'Produkt 2'!AG36+'Produkt 3'!AG36+'Produkt 4'!AG36+'Produkt 5'!AG36+'Product 6'!AG36+'Product 7'!AG36+'Product 8'!AG36+'Product 9'!AG36+'Product 10'!AG36+'Product 11'!AG36+'Product 12'!AG36+'Product 13'!AG36+'Product 14'!AG36+'Product 15'!AG36+'Product 16'!AG36+'Product 17'!AG36+'Product 18'!AG36+'Product 19'!AG36+'Product 20'!AG36+'Product 21'!AG36+'Product 22'!AG36+'Product 23'!AG36+'Product 24'!AG36+'Product 25'!AG36</f>
        <v>3217.5</v>
      </c>
      <c r="AG33" s="14">
        <f>+'Produkt 1'!AH36+'Produkt 2'!AH36+'Produkt 3'!AH36+'Produkt 4'!AH36+'Produkt 5'!AH36+'Product 6'!AH36+'Product 7'!AH36+'Product 8'!AH36+'Product 9'!AH36+'Product 10'!AH36+'Product 11'!AH36+'Product 12'!AH36+'Product 13'!AH36+'Product 14'!AH36+'Product 15'!AH36+'Product 16'!AH36+'Product 17'!AH36+'Product 18'!AH36+'Product 19'!AH36+'Product 20'!AH36+'Product 21'!AH36+'Product 22'!AH36+'Product 23'!AH36+'Product 24'!AH36+'Product 25'!AH36</f>
        <v>2925</v>
      </c>
      <c r="AH33" s="14">
        <f>+'Produkt 1'!AI36+'Produkt 2'!AI36+'Produkt 3'!AI36+'Produkt 4'!AI36+'Produkt 5'!AI36+'Product 6'!AI36+'Product 7'!AI36+'Product 8'!AI36+'Product 9'!AI36+'Product 10'!AI36+'Product 11'!AI36+'Product 12'!AI36+'Product 13'!AI36+'Product 14'!AI36+'Product 15'!AI36+'Product 16'!AI36+'Product 17'!AI36+'Product 18'!AI36+'Product 19'!AI36+'Product 20'!AI36+'Product 21'!AI36+'Product 22'!AI36+'Product 23'!AI36+'Product 24'!AI36+'Product 25'!AI36</f>
        <v>2574</v>
      </c>
      <c r="AI33" s="14">
        <f>+'Produkt 1'!AJ36+'Produkt 2'!AJ36+'Produkt 3'!AJ36+'Produkt 4'!AJ36+'Produkt 5'!AJ36+'Product 6'!AJ36+'Product 7'!AJ36+'Product 8'!AJ36+'Product 9'!AJ36+'Product 10'!AJ36+'Product 11'!AJ36+'Product 12'!AJ36+'Product 13'!AJ36+'Product 14'!AJ36+'Product 15'!AJ36+'Product 16'!AJ36+'Product 17'!AJ36+'Product 18'!AJ36+'Product 19'!AJ36+'Product 20'!AJ36+'Product 21'!AJ36+'Product 22'!AJ36+'Product 23'!AJ36+'Product 24'!AJ36+'Product 25'!AJ36</f>
        <v>2301</v>
      </c>
      <c r="AJ33" s="14">
        <f>+'Produkt 1'!AK36+'Produkt 2'!AK36+'Produkt 3'!AK36+'Produkt 4'!AK36+'Produkt 5'!AK36+'Product 6'!AK36+'Product 7'!AK36+'Product 8'!AK36+'Product 9'!AK36+'Product 10'!AK36+'Product 11'!AK36+'Product 12'!AK36+'Product 13'!AK36+'Product 14'!AK36+'Product 15'!AK36+'Product 16'!AK36+'Product 17'!AK36+'Product 18'!AK36+'Product 19'!AK36+'Product 20'!AK36+'Product 21'!AK36+'Product 22'!AK36+'Product 23'!AK36+'Product 24'!AK36+'Product 25'!AK36</f>
        <v>2176.1999999999998</v>
      </c>
      <c r="AK33" s="14">
        <f>+'Produkt 1'!AL36+'Produkt 2'!AL36+'Produkt 3'!AL36+'Produkt 4'!AL36+'Produkt 5'!AL36+'Product 6'!AL36+'Product 7'!AL36+'Product 8'!AL36+'Product 9'!AL36+'Product 10'!AL36+'Product 11'!AL36+'Product 12'!AL36+'Product 13'!AL36+'Product 14'!AL36+'Product 15'!AL36+'Product 16'!AL36+'Product 17'!AL36+'Product 18'!AL36+'Product 19'!AL36+'Product 20'!AL36+'Product 21'!AL36+'Product 22'!AL36+'Product 23'!AL36+'Product 24'!AL36+'Product 25'!AL36</f>
        <v>2145</v>
      </c>
      <c r="AL33" s="14">
        <f>+'Produkt 1'!AM36+'Produkt 2'!AM36+'Produkt 3'!AM36+'Produkt 4'!AM36+'Produkt 5'!AM36+'Product 6'!AM36+'Product 7'!AM36+'Product 8'!AM36+'Product 9'!AM36+'Product 10'!AM36+'Product 11'!AM36+'Product 12'!AM36+'Product 13'!AM36+'Product 14'!AM36+'Product 15'!AM36+'Product 16'!AM36+'Product 17'!AM36+'Product 18'!AM36+'Product 19'!AM36+'Product 20'!AM36+'Product 21'!AM36+'Product 22'!AM36+'Product 23'!AM36+'Product 24'!AM36+'Product 25'!AM36</f>
        <v>2164.5</v>
      </c>
      <c r="AM33" s="14">
        <f>+'Produkt 1'!AN36+'Produkt 2'!AN36+'Produkt 3'!AN36+'Produkt 4'!AN36+'Produkt 5'!AN36+'Product 6'!AN36+'Product 7'!AN36+'Product 8'!AN36+'Product 9'!AN36+'Product 10'!AN36+'Product 11'!AN36+'Product 12'!AN36+'Product 13'!AN36+'Product 14'!AN36+'Product 15'!AN36+'Product 16'!AN36+'Product 17'!AN36+'Product 18'!AN36+'Product 19'!AN36+'Product 20'!AN36+'Product 21'!AN36+'Product 22'!AN36+'Product 23'!AN36+'Product 24'!AN36+'Product 25'!AN36</f>
        <v>2164.5</v>
      </c>
      <c r="AN33" s="14">
        <f>+'Produkt 1'!AO36+'Produkt 2'!AO36+'Produkt 3'!AO36+'Produkt 4'!AO36+'Produkt 5'!AO36+'Product 6'!AO36+'Product 7'!AO36+'Product 8'!AO36+'Product 9'!AO36+'Product 10'!AO36+'Product 11'!AO36+'Product 12'!AO36+'Product 13'!AO36+'Product 14'!AO36+'Product 15'!AO36+'Product 16'!AO36+'Product 17'!AO36+'Product 18'!AO36+'Product 19'!AO36+'Product 20'!AO36+'Product 21'!AO36+'Product 22'!AO36+'Product 23'!AO36+'Product 24'!AO36+'Product 25'!AO36</f>
        <v>2164.5</v>
      </c>
      <c r="AO33" s="14">
        <f>+'Produkt 1'!AP36+'Produkt 2'!AP36+'Produkt 3'!AP36+'Produkt 4'!AP36+'Produkt 5'!AP36+'Product 6'!AP36+'Product 7'!AP36+'Product 8'!AP36+'Product 9'!AP36+'Product 10'!AP36+'Product 11'!AP36+'Product 12'!AP36+'Product 13'!AP36+'Product 14'!AP36+'Product 15'!AP36+'Product 16'!AP36+'Product 17'!AP36+'Product 18'!AP36+'Product 19'!AP36+'Product 20'!AP36+'Product 21'!AP36+'Product 22'!AP36+'Product 23'!AP36+'Product 24'!AP36+'Product 25'!AP36</f>
        <v>2164.5</v>
      </c>
      <c r="AP33" s="14">
        <f>+'Produkt 1'!AQ36+'Produkt 2'!AQ36+'Produkt 3'!AQ36+'Produkt 4'!AQ36+'Produkt 5'!AQ36+'Product 6'!AQ36+'Product 7'!AQ36+'Product 8'!AQ36+'Product 9'!AQ36+'Product 10'!AQ36+'Product 11'!AQ36+'Product 12'!AQ36+'Product 13'!AQ36+'Product 14'!AQ36+'Product 15'!AQ36+'Product 16'!AQ36+'Product 17'!AQ36+'Product 18'!AQ36+'Product 19'!AQ36+'Product 20'!AQ36+'Product 21'!AQ36+'Product 22'!AQ36+'Product 23'!AQ36+'Product 24'!AQ36+'Product 25'!AQ36</f>
        <v>2164.5</v>
      </c>
      <c r="AQ33" s="14">
        <f>+'Produkt 1'!AR36+'Produkt 2'!AR36+'Produkt 3'!AR36+'Produkt 4'!AR36+'Produkt 5'!AR36+'Product 6'!AR36+'Product 7'!AR36+'Product 8'!AR36+'Product 9'!AR36+'Product 10'!AR36+'Product 11'!AR36+'Product 12'!AR36+'Product 13'!AR36+'Product 14'!AR36+'Product 15'!AR36+'Product 16'!AR36+'Product 17'!AR36+'Product 18'!AR36+'Product 19'!AR36+'Product 20'!AR36+'Product 21'!AR36+'Product 22'!AR36+'Product 23'!AR36+'Product 24'!AR36+'Product 25'!AR36</f>
        <v>2164.5</v>
      </c>
      <c r="AR33" s="14">
        <f>+'Produkt 1'!AS36+'Produkt 2'!AS36+'Produkt 3'!AS36+'Produkt 4'!AS36+'Produkt 5'!AS36+'Product 6'!AS36+'Product 7'!AS36+'Product 8'!AS36+'Product 9'!AS36+'Product 10'!AS36+'Product 11'!AS36+'Product 12'!AS36+'Product 13'!AS36+'Product 14'!AS36+'Product 15'!AS36+'Product 16'!AS36+'Product 17'!AS36+'Product 18'!AS36+'Product 19'!AS36+'Product 20'!AS36+'Product 21'!AS36+'Product 22'!AS36+'Product 23'!AS36+'Product 24'!AS36+'Product 25'!AS36</f>
        <v>2164.5</v>
      </c>
      <c r="AS33" s="14">
        <f>+'Produkt 1'!AT36+'Produkt 2'!AT36+'Produkt 3'!AT36+'Produkt 4'!AT36+'Produkt 5'!AT36+'Product 6'!AT36+'Product 7'!AT36+'Product 8'!AT36+'Product 9'!AT36+'Product 10'!AT36+'Product 11'!AT36+'Product 12'!AT36+'Product 13'!AT36+'Product 14'!AT36+'Product 15'!AT36+'Product 16'!AT36+'Product 17'!AT36+'Product 18'!AT36+'Product 19'!AT36+'Product 20'!AT36+'Product 21'!AT36+'Product 22'!AT36+'Product 23'!AT36+'Product 24'!AT36+'Product 25'!AT36</f>
        <v>2164.5</v>
      </c>
      <c r="AT33" s="14">
        <f>+'Produkt 1'!AU36+'Produkt 2'!AU36+'Produkt 3'!AU36+'Produkt 4'!AU36+'Produkt 5'!AU36+'Product 6'!AU36+'Product 7'!AU36+'Product 8'!AU36+'Product 9'!AU36+'Product 10'!AU36+'Product 11'!AU36+'Product 12'!AU36+'Product 13'!AU36+'Product 14'!AU36+'Product 15'!AU36+'Product 16'!AU36+'Product 17'!AU36+'Product 18'!AU36+'Product 19'!AU36+'Product 20'!AU36+'Product 21'!AU36+'Product 22'!AU36+'Product 23'!AU36+'Product 24'!AU36+'Product 25'!AU36</f>
        <v>2164.5</v>
      </c>
      <c r="AU33" s="14">
        <f>+'Produkt 1'!AV36+'Produkt 2'!AV36+'Produkt 3'!AV36+'Produkt 4'!AV36+'Produkt 5'!AV36+'Product 6'!AV36+'Product 7'!AV36+'Product 8'!AV36+'Product 9'!AV36+'Product 10'!AV36+'Product 11'!AV36+'Product 12'!AV36+'Product 13'!AV36+'Product 14'!AV36+'Product 15'!AV36+'Product 16'!AV36+'Product 17'!AV36+'Product 18'!AV36+'Product 19'!AV36+'Product 20'!AV36+'Product 21'!AV36+'Product 22'!AV36+'Product 23'!AV36+'Product 24'!AV36+'Product 25'!AV36</f>
        <v>2164.5</v>
      </c>
      <c r="AV33" s="14">
        <f>+'Produkt 1'!AW36+'Produkt 2'!AW36+'Produkt 3'!AW36+'Produkt 4'!AW36+'Produkt 5'!AW36+'Product 6'!AW36+'Product 7'!AW36+'Product 8'!AW36+'Product 9'!AW36+'Product 10'!AW36+'Product 11'!AW36+'Product 12'!AW36+'Product 13'!AW36+'Product 14'!AW36+'Product 15'!AW36+'Product 16'!AW36+'Product 17'!AW36+'Product 18'!AW36+'Product 19'!AW36+'Product 20'!AW36+'Product 21'!AW36+'Product 22'!AW36+'Product 23'!AW36+'Product 24'!AW36+'Product 25'!AW36</f>
        <v>2164.5</v>
      </c>
      <c r="AW33" s="14">
        <f>+'Produkt 1'!AX36+'Produkt 2'!AX36+'Produkt 3'!AX36+'Produkt 4'!AX36+'Produkt 5'!AX36+'Product 6'!AX36+'Product 7'!AX36+'Product 8'!AX36+'Product 9'!AX36+'Product 10'!AX36+'Product 11'!AX36+'Product 12'!AX36+'Product 13'!AX36+'Product 14'!AX36+'Product 15'!AX36+'Product 16'!AX36+'Product 17'!AX36+'Product 18'!AX36+'Product 19'!AX36+'Product 20'!AX36+'Product 21'!AX36+'Product 22'!AX36+'Product 23'!AX36+'Product 24'!AX36+'Product 25'!AX36</f>
        <v>2164.5</v>
      </c>
      <c r="AX33" s="14">
        <f>+'Produkt 1'!AY36+'Produkt 2'!AY36+'Produkt 3'!AY36+'Produkt 4'!AY36+'Produkt 5'!AY36+'Product 6'!AY36+'Product 7'!AY36+'Product 8'!AY36+'Product 9'!AY36+'Product 10'!AY36+'Product 11'!AY36+'Product 12'!AY36+'Product 13'!AY36+'Product 14'!AY36+'Product 15'!AY36+'Product 16'!AY36+'Product 17'!AY36+'Product 18'!AY36+'Product 19'!AY36+'Product 20'!AY36+'Product 21'!AY36+'Product 22'!AY36+'Product 23'!AY36+'Product 24'!AY36+'Product 25'!AY36</f>
        <v>2164.5</v>
      </c>
      <c r="AY33" s="14">
        <f>+'Produkt 1'!AZ36+'Produkt 2'!AZ36+'Produkt 3'!AZ36+'Produkt 4'!AZ36+'Produkt 5'!AZ36+'Product 6'!AZ36+'Product 7'!AZ36+'Product 8'!AZ36+'Product 9'!AZ36+'Product 10'!AZ36+'Product 11'!AZ36+'Product 12'!AZ36+'Product 13'!AZ36+'Product 14'!AZ36+'Product 15'!AZ36+'Product 16'!AZ36+'Product 17'!AZ36+'Product 18'!AZ36+'Product 19'!AZ36+'Product 20'!AZ36+'Product 21'!AZ36+'Product 22'!AZ36+'Product 23'!AZ36+'Product 24'!AZ36+'Product 25'!AZ36</f>
        <v>2164.5</v>
      </c>
      <c r="AZ33" s="14">
        <f>+'Produkt 1'!BA36+'Produkt 2'!BA36+'Produkt 3'!BA36+'Produkt 4'!BA36+'Produkt 5'!BA36+'Product 6'!BA36+'Product 7'!BA36+'Product 8'!BA36+'Product 9'!BA36+'Product 10'!BA36+'Product 11'!BA36+'Product 12'!BA36+'Product 13'!BA36+'Product 14'!BA36+'Product 15'!BA36+'Product 16'!BA36+'Product 17'!BA36+'Product 18'!BA36+'Product 19'!BA36+'Product 20'!BA36+'Product 21'!BA36+'Product 22'!BA36+'Product 23'!BA36+'Product 24'!BA36+'Product 25'!BA36</f>
        <v>2164.5</v>
      </c>
      <c r="BA33" s="14">
        <f>+'Produkt 1'!BB36+'Produkt 2'!BB36+'Produkt 3'!BB36+'Produkt 4'!BB36+'Produkt 5'!BB36+'Product 6'!BB36+'Product 7'!BB36+'Product 8'!BB36+'Product 9'!BB36+'Product 10'!BB36+'Product 11'!BB36+'Product 12'!BB36+'Product 13'!BB36+'Product 14'!BB36+'Product 15'!BB36+'Product 16'!BB36+'Product 17'!BB36+'Product 18'!BB36+'Product 19'!BB36+'Product 20'!BB36+'Product 21'!BB36+'Product 22'!BB36+'Product 23'!BB36+'Product 24'!BB36+'Product 25'!BB36</f>
        <v>2164.5</v>
      </c>
      <c r="BB33" s="14">
        <f>+'Produkt 1'!BC36+'Produkt 2'!BC36+'Produkt 3'!BC36+'Produkt 4'!BC36+'Produkt 5'!BC36+'Product 6'!BC36+'Product 7'!BC36+'Product 8'!BC36+'Product 9'!BC36+'Product 10'!BC36+'Product 11'!BC36+'Product 12'!BC36+'Product 13'!BC36+'Product 14'!BC36+'Product 15'!BC36+'Product 16'!BC36+'Product 17'!BC36+'Product 18'!BC36+'Product 19'!BC36+'Product 20'!BC36+'Product 21'!BC36+'Product 22'!BC36+'Product 23'!BC36+'Product 24'!BC36+'Product 25'!BC36</f>
        <v>2164.5</v>
      </c>
      <c r="BC33" s="14">
        <f>SUM(C33:BB33)</f>
        <v>129940.2</v>
      </c>
    </row>
    <row r="34" spans="1:55" x14ac:dyDescent="0.3">
      <c r="A34" s="13" t="s">
        <v>187</v>
      </c>
      <c r="C34" s="14">
        <f>+'Produkt 1'!D37+'Produkt 2'!D37+'Produkt 3'!D37+'Produkt 4'!D37+'Produkt 5'!D37+'Product 6'!D37+'Product 7'!D37+'Product 8'!D37+'Product 9'!D37+'Product 10'!D37+'Product 11'!D37+'Product 12'!D37+'Product 13'!D37+'Product 14'!D37+'Product 15'!D37+'Product 16'!D37+'Product 17'!D37+'Product 18'!D37+'Product 19'!D37+'Product 20'!D37+'Product 21'!D37+'Product 22'!D37+'Product 23'!D37+'Product 24'!D37+'Product 25'!D37</f>
        <v>355.5</v>
      </c>
      <c r="D34" s="14">
        <f>+'Produkt 1'!E37+'Produkt 2'!E37+'Produkt 3'!E37+'Produkt 4'!E37+'Produkt 5'!E37+'Product 6'!E37+'Product 7'!E37+'Product 8'!E37+'Product 9'!E37+'Product 10'!E37+'Product 11'!E37+'Product 12'!E37+'Product 13'!E37+'Product 14'!E37+'Product 15'!E37+'Product 16'!E37+'Product 17'!E37+'Product 18'!E37+'Product 19'!E37+'Product 20'!E37+'Product 21'!E37+'Product 22'!E37+'Product 23'!E37+'Product 24'!E37+'Product 25'!E37</f>
        <v>380.25</v>
      </c>
      <c r="E34" s="14">
        <f>+'Produkt 1'!F37+'Produkt 2'!F37+'Produkt 3'!F37+'Produkt 4'!F37+'Produkt 5'!F37+'Product 6'!F37+'Product 7'!F37+'Product 8'!F37+'Product 9'!F37+'Product 10'!F37+'Product 11'!F37+'Product 12'!F37+'Product 13'!F37+'Product 14'!F37+'Product 15'!F37+'Product 16'!F37+'Product 17'!F37+'Product 18'!F37+'Product 19'!F37+'Product 20'!F37+'Product 21'!F37+'Product 22'!F37+'Product 23'!F37+'Product 24'!F37+'Product 25'!F37</f>
        <v>246</v>
      </c>
      <c r="F34" s="14">
        <f>+'Produkt 1'!G37+'Produkt 2'!G37+'Produkt 3'!G37+'Produkt 4'!G37+'Produkt 5'!G37+'Product 6'!G37+'Product 7'!G37+'Product 8'!G37+'Product 9'!G37+'Product 10'!G37+'Product 11'!G37+'Product 12'!G37+'Product 13'!G37+'Product 14'!G37+'Product 15'!G37+'Product 16'!G37+'Product 17'!G37+'Product 18'!G37+'Product 19'!G37+'Product 20'!G37+'Product 21'!G37+'Product 22'!G37+'Product 23'!G37+'Product 24'!G37+'Product 25'!G37</f>
        <v>339.75</v>
      </c>
      <c r="G34" s="14">
        <f>+'Produkt 1'!H37+'Produkt 2'!H37+'Produkt 3'!H37+'Produkt 4'!H37+'Produkt 5'!H37+'Product 6'!H37+'Product 7'!H37+'Product 8'!H37+'Product 9'!H37+'Product 10'!H37+'Product 11'!H37+'Product 12'!H37+'Product 13'!H37+'Product 14'!H37+'Product 15'!H37+'Product 16'!H37+'Product 17'!H37+'Product 18'!H37+'Product 19'!H37+'Product 20'!H37+'Product 21'!H37+'Product 22'!H37+'Product 23'!H37+'Product 24'!H37+'Product 25'!H37</f>
        <v>375.75</v>
      </c>
      <c r="H34" s="14">
        <f>+'Produkt 1'!I37+'Produkt 2'!I37+'Produkt 3'!I37+'Produkt 4'!I37+'Produkt 5'!I37+'Product 6'!I37+'Product 7'!I37+'Product 8'!I37+'Product 9'!I37+'Product 10'!I37+'Product 11'!I37+'Product 12'!I37+'Product 13'!I37+'Product 14'!I37+'Product 15'!I37+'Product 16'!I37+'Product 17'!I37+'Product 18'!I37+'Product 19'!I37+'Product 20'!I37+'Product 21'!I37+'Product 22'!I37+'Product 23'!I37+'Product 24'!I37+'Product 25'!I37</f>
        <v>351</v>
      </c>
      <c r="I34" s="14">
        <f>+'Produkt 1'!J37+'Produkt 2'!J37+'Produkt 3'!J37+'Produkt 4'!J37+'Produkt 5'!J37+'Product 6'!J37+'Product 7'!J37+'Product 8'!J37+'Product 9'!J37+'Product 10'!J37+'Product 11'!J37+'Product 12'!J37+'Product 13'!J37+'Product 14'!J37+'Product 15'!J37+'Product 16'!J37+'Product 17'!J37+'Product 18'!J37+'Product 19'!J37+'Product 20'!J37+'Product 21'!J37+'Product 22'!J37+'Product 23'!J37+'Product 24'!J37+'Product 25'!J37</f>
        <v>393</v>
      </c>
      <c r="J34" s="14">
        <f>+'Produkt 1'!K37+'Produkt 2'!K37+'Produkt 3'!K37+'Produkt 4'!K37+'Produkt 5'!K37+'Product 6'!K37+'Product 7'!K37+'Product 8'!K37+'Product 9'!K37+'Product 10'!K37+'Product 11'!K37+'Product 12'!K37+'Product 13'!K37+'Product 14'!K37+'Product 15'!K37+'Product 16'!K37+'Product 17'!K37+'Product 18'!K37+'Product 19'!K37+'Product 20'!K37+'Product 21'!K37+'Product 22'!K37+'Product 23'!K37+'Product 24'!K37+'Product 25'!K37</f>
        <v>404.25</v>
      </c>
      <c r="K34" s="14">
        <f>+'Produkt 1'!L37+'Produkt 2'!L37+'Produkt 3'!L37+'Produkt 4'!L37+'Produkt 5'!L37+'Product 6'!L37+'Product 7'!L37+'Product 8'!L37+'Product 9'!L37+'Product 10'!L37+'Product 11'!L37+'Product 12'!L37+'Product 13'!L37+'Product 14'!L37+'Product 15'!L37+'Product 16'!L37+'Product 17'!L37+'Product 18'!L37+'Product 19'!L37+'Product 20'!L37+'Product 21'!L37+'Product 22'!L37+'Product 23'!L37+'Product 24'!L37+'Product 25'!L37</f>
        <v>376.5</v>
      </c>
      <c r="L34" s="14">
        <f>+'Produkt 1'!M37+'Produkt 2'!M37+'Produkt 3'!M37+'Produkt 4'!M37+'Produkt 5'!M37+'Product 6'!M37+'Product 7'!M37+'Product 8'!M37+'Product 9'!M37+'Product 10'!M37+'Product 11'!M37+'Product 12'!M37+'Product 13'!M37+'Product 14'!M37+'Product 15'!M37+'Product 16'!M37+'Product 17'!M37+'Product 18'!M37+'Product 19'!M37+'Product 20'!M37+'Product 21'!M37+'Product 22'!M37+'Product 23'!M37+'Product 24'!M37+'Product 25'!M37</f>
        <v>380.25</v>
      </c>
      <c r="M34" s="14">
        <f>+'Produkt 1'!N37+'Produkt 2'!N37+'Produkt 3'!N37+'Produkt 4'!N37+'Produkt 5'!N37+'Product 6'!N37+'Product 7'!N37+'Product 8'!N37+'Product 9'!N37+'Product 10'!N37+'Product 11'!N37+'Product 12'!N37+'Product 13'!N37+'Product 14'!N37+'Product 15'!N37+'Product 16'!N37+'Product 17'!N37+'Product 18'!N37+'Product 19'!N37+'Product 20'!N37+'Product 21'!N37+'Product 22'!N37+'Product 23'!N37+'Product 24'!N37+'Product 25'!N37</f>
        <v>365.25</v>
      </c>
      <c r="N34" s="14">
        <f>+'Produkt 1'!O37+'Produkt 2'!O37+'Produkt 3'!O37+'Produkt 4'!O37+'Produkt 5'!O37+'Product 6'!O37+'Product 7'!O37+'Product 8'!O37+'Product 9'!O37+'Product 10'!O37+'Product 11'!O37+'Product 12'!O37+'Product 13'!O37+'Product 14'!O37+'Product 15'!O37+'Product 16'!O37+'Product 17'!O37+'Product 18'!O37+'Product 19'!O37+'Product 20'!O37+'Product 21'!O37+'Product 22'!O37+'Product 23'!O37+'Product 24'!O37+'Product 25'!O37</f>
        <v>351.75</v>
      </c>
      <c r="O34" s="14">
        <f>+'Produkt 1'!P37+'Produkt 2'!P37+'Produkt 3'!P37+'Produkt 4'!P37+'Produkt 5'!P37+'Product 6'!P37+'Product 7'!P37+'Product 8'!P37+'Product 9'!P37+'Product 10'!P37+'Product 11'!P37+'Product 12'!P37+'Product 13'!P37+'Product 14'!P37+'Product 15'!P37+'Product 16'!P37+'Product 17'!P37+'Product 18'!P37+'Product 19'!P37+'Product 20'!P37+'Product 21'!P37+'Product 22'!P37+'Product 23'!P37+'Product 24'!P37+'Product 25'!P37</f>
        <v>362.25</v>
      </c>
      <c r="P34" s="14">
        <f>+'Produkt 1'!Q37+'Produkt 2'!Q37+'Produkt 3'!Q37+'Produkt 4'!Q37+'Produkt 5'!Q37+'Product 6'!Q37+'Product 7'!Q37+'Product 8'!Q37+'Product 9'!Q37+'Product 10'!Q37+'Product 11'!Q37+'Product 12'!Q37+'Product 13'!Q37+'Product 14'!Q37+'Product 15'!Q37+'Product 16'!Q37+'Product 17'!Q37+'Product 18'!Q37+'Product 19'!Q37+'Product 20'!Q37+'Product 21'!Q37+'Product 22'!Q37+'Product 23'!Q37+'Product 24'!Q37+'Product 25'!Q37</f>
        <v>384.75</v>
      </c>
      <c r="Q34" s="14">
        <f>+'Produkt 1'!R37+'Produkt 2'!R37+'Produkt 3'!R37+'Produkt 4'!R37+'Produkt 5'!R37+'Product 6'!R37+'Product 7'!R37+'Product 8'!R37+'Product 9'!R37+'Product 10'!R37+'Product 11'!R37+'Product 12'!R37+'Product 13'!R37+'Product 14'!R37+'Product 15'!R37+'Product 16'!R37+'Product 17'!R37+'Product 18'!R37+'Product 19'!R37+'Product 20'!R37+'Product 21'!R37+'Product 22'!R37+'Product 23'!R37+'Product 24'!R37+'Product 25'!R37</f>
        <v>379.5</v>
      </c>
      <c r="R34" s="14">
        <f>+'Produkt 1'!S37+'Produkt 2'!S37+'Produkt 3'!S37+'Produkt 4'!S37+'Produkt 5'!S37+'Product 6'!S37+'Product 7'!S37+'Product 8'!S37+'Product 9'!S37+'Product 10'!S37+'Product 11'!S37+'Product 12'!S37+'Product 13'!S37+'Product 14'!S37+'Product 15'!S37+'Product 16'!S37+'Product 17'!S37+'Product 18'!S37+'Product 19'!S37+'Product 20'!S37+'Product 21'!S37+'Product 22'!S37+'Product 23'!S37+'Product 24'!S37+'Product 25'!S37</f>
        <v>365.25</v>
      </c>
      <c r="S34" s="14">
        <f>+'Produkt 1'!T37+'Produkt 2'!T37+'Produkt 3'!T37+'Produkt 4'!T37+'Produkt 5'!T37+'Product 6'!T37+'Product 7'!T37+'Product 8'!T37+'Product 9'!T37+'Product 10'!T37+'Product 11'!T37+'Product 12'!T37+'Product 13'!T37+'Product 14'!T37+'Product 15'!T37+'Product 16'!T37+'Product 17'!T37+'Product 18'!T37+'Product 19'!T37+'Product 20'!T37+'Product 21'!T37+'Product 22'!T37+'Product 23'!T37+'Product 24'!T37+'Product 25'!T37</f>
        <v>237.75</v>
      </c>
      <c r="T34" s="14">
        <f>+'Produkt 1'!U37+'Produkt 2'!U37+'Produkt 3'!U37+'Produkt 4'!U37+'Produkt 5'!U37+'Product 6'!U37+'Product 7'!U37+'Product 8'!U37+'Product 9'!U37+'Product 10'!U37+'Product 11'!U37+'Product 12'!U37+'Product 13'!U37+'Product 14'!U37+'Product 15'!U37+'Product 16'!U37+'Product 17'!U37+'Product 18'!U37+'Product 19'!U37+'Product 20'!U37+'Product 21'!U37+'Product 22'!U37+'Product 23'!U37+'Product 24'!U37+'Product 25'!U37</f>
        <v>489.75</v>
      </c>
      <c r="U34" s="14">
        <f>+'Produkt 1'!V37+'Produkt 2'!V37+'Produkt 3'!V37+'Produkt 4'!V37+'Produkt 5'!V37+'Product 6'!V37+'Product 7'!V37+'Product 8'!V37+'Product 9'!V37+'Product 10'!V37+'Product 11'!V37+'Product 12'!V37+'Product 13'!V37+'Product 14'!V37+'Product 15'!V37+'Product 16'!V37+'Product 17'!V37+'Product 18'!V37+'Product 19'!V37+'Product 20'!V37+'Product 21'!V37+'Product 22'!V37+'Product 23'!V37+'Product 24'!V37+'Product 25'!V37</f>
        <v>526.5</v>
      </c>
      <c r="V34" s="14">
        <f>+'Produkt 1'!W37+'Produkt 2'!W37+'Produkt 3'!W37+'Produkt 4'!W37+'Produkt 5'!W37+'Product 6'!W37+'Product 7'!W37+'Product 8'!W37+'Product 9'!W37+'Product 10'!W37+'Product 11'!W37+'Product 12'!W37+'Product 13'!W37+'Product 14'!W37+'Product 15'!W37+'Product 16'!W37+'Product 17'!W37+'Product 18'!W37+'Product 19'!W37+'Product 20'!W37+'Product 21'!W37+'Product 22'!W37+'Product 23'!W37+'Product 24'!W37+'Product 25'!W37</f>
        <v>528.75</v>
      </c>
      <c r="W34" s="14">
        <f>+'Produkt 1'!X37+'Produkt 2'!X37+'Produkt 3'!X37+'Produkt 4'!X37+'Produkt 5'!X37+'Product 6'!X37+'Product 7'!X37+'Product 8'!X37+'Product 9'!X37+'Product 10'!X37+'Product 11'!X37+'Product 12'!X37+'Product 13'!X37+'Product 14'!X37+'Product 15'!X37+'Product 16'!X37+'Product 17'!X37+'Product 18'!X37+'Product 19'!X37+'Product 20'!X37+'Product 21'!X37+'Product 22'!X37+'Product 23'!X37+'Product 24'!X37+'Product 25'!X37</f>
        <v>573</v>
      </c>
      <c r="X34" s="14">
        <f>+'Produkt 1'!Y37+'Produkt 2'!Y37+'Produkt 3'!Y37+'Produkt 4'!Y37+'Produkt 5'!Y37+'Product 6'!Y37+'Product 7'!Y37+'Product 8'!Y37+'Product 9'!Y37+'Product 10'!Y37+'Product 11'!Y37+'Product 12'!Y37+'Product 13'!Y37+'Product 14'!Y37+'Product 15'!Y37+'Product 16'!Y37+'Product 17'!Y37+'Product 18'!Y37+'Product 19'!Y37+'Product 20'!Y37+'Product 21'!Y37+'Product 22'!Y37+'Product 23'!Y37+'Product 24'!Y37+'Product 25'!Y37</f>
        <v>742.5</v>
      </c>
      <c r="Y34" s="14">
        <f>+'Produkt 1'!Z37+'Produkt 2'!Z37+'Produkt 3'!Z37+'Produkt 4'!Z37+'Produkt 5'!Z37+'Product 6'!Z37+'Product 7'!Z37+'Product 8'!Z37+'Product 9'!Z37+'Product 10'!Z37+'Product 11'!Z37+'Product 12'!Z37+'Product 13'!Z37+'Product 14'!Z37+'Product 15'!Z37+'Product 16'!Z37+'Product 17'!Z37+'Product 18'!Z37+'Product 19'!Z37+'Product 20'!Z37+'Product 21'!Z37+'Product 22'!Z37+'Product 23'!Z37+'Product 24'!Z37+'Product 25'!Z37</f>
        <v>998.25</v>
      </c>
      <c r="Z34" s="14">
        <f>+'Produkt 1'!AA37+'Produkt 2'!AA37+'Produkt 3'!AA37+'Produkt 4'!AA37+'Produkt 5'!AA37+'Product 6'!AA37+'Product 7'!AA37+'Product 8'!AA37+'Product 9'!AA37+'Product 10'!AA37+'Product 11'!AA37+'Product 12'!AA37+'Product 13'!AA37+'Product 14'!AA37+'Product 15'!AA37+'Product 16'!AA37+'Product 17'!AA37+'Product 18'!AA37+'Product 19'!AA37+'Product 20'!AA37+'Product 21'!AA37+'Product 22'!AA37+'Product 23'!AA37+'Product 24'!AA37+'Product 25'!AA37</f>
        <v>1297.5</v>
      </c>
      <c r="AA34" s="14">
        <f>+'Produkt 1'!AB37+'Produkt 2'!AB37+'Produkt 3'!AB37+'Produkt 4'!AB37+'Produkt 5'!AB37+'Product 6'!AB37+'Product 7'!AB37+'Product 8'!AB37+'Product 9'!AB37+'Product 10'!AB37+'Product 11'!AB37+'Product 12'!AB37+'Product 13'!AB37+'Product 14'!AB37+'Product 15'!AB37+'Product 16'!AB37+'Product 17'!AB37+'Product 18'!AB37+'Product 19'!AB37+'Product 20'!AB37+'Product 21'!AB37+'Product 22'!AB37+'Product 23'!AB37+'Product 24'!AB37+'Product 25'!AB37</f>
        <v>1057.5</v>
      </c>
      <c r="AB34" s="14">
        <f>+'Produkt 1'!AC37+'Produkt 2'!AC37+'Produkt 3'!AC37+'Produkt 4'!AC37+'Produkt 5'!AC37+'Product 6'!AC37+'Product 7'!AC37+'Product 8'!AC37+'Product 9'!AC37+'Product 10'!AC37+'Product 11'!AC37+'Product 12'!AC37+'Product 13'!AC37+'Product 14'!AC37+'Product 15'!AC37+'Product 16'!AC37+'Product 17'!AC37+'Product 18'!AC37+'Product 19'!AC37+'Product 20'!AC37+'Product 21'!AC37+'Product 22'!AC37+'Product 23'!AC37+'Product 24'!AC37+'Product 25'!AC37</f>
        <v>840</v>
      </c>
      <c r="AC34" s="14">
        <f>+'Produkt 1'!AD37+'Produkt 2'!AD37+'Produkt 3'!AD37+'Produkt 4'!AD37+'Produkt 5'!AD37+'Product 6'!AD37+'Product 7'!AD37+'Product 8'!AD37+'Product 9'!AD37+'Product 10'!AD37+'Product 11'!AD37+'Product 12'!AD37+'Product 13'!AD37+'Product 14'!AD37+'Product 15'!AD37+'Product 16'!AD37+'Product 17'!AD37+'Product 18'!AD37+'Product 19'!AD37+'Product 20'!AD37+'Product 21'!AD37+'Product 22'!AD37+'Product 23'!AD37+'Product 24'!AD37+'Product 25'!AD37</f>
        <v>637.5</v>
      </c>
      <c r="AD34" s="14">
        <f>+'Produkt 1'!AE37+'Produkt 2'!AE37+'Produkt 3'!AE37+'Produkt 4'!AE37+'Produkt 5'!AE37+'Product 6'!AE37+'Product 7'!AE37+'Product 8'!AE37+'Product 9'!AE37+'Product 10'!AE37+'Product 11'!AE37+'Product 12'!AE37+'Product 13'!AE37+'Product 14'!AE37+'Product 15'!AE37+'Product 16'!AE37+'Product 17'!AE37+'Product 18'!AE37+'Product 19'!AE37+'Product 20'!AE37+'Product 21'!AE37+'Product 22'!AE37+'Product 23'!AE37+'Product 24'!AE37+'Product 25'!AE37</f>
        <v>637.5</v>
      </c>
      <c r="AE34" s="14">
        <f>+'Produkt 1'!AF37+'Produkt 2'!AF37+'Produkt 3'!AF37+'Produkt 4'!AF37+'Produkt 5'!AF37+'Product 6'!AF37+'Product 7'!AF37+'Product 8'!AF37+'Product 9'!AF37+'Product 10'!AF37+'Product 11'!AF37+'Product 12'!AF37+'Product 13'!AF37+'Product 14'!AF37+'Product 15'!AF37+'Product 16'!AF37+'Product 17'!AF37+'Product 18'!AF37+'Product 19'!AF37+'Product 20'!AF37+'Product 21'!AF37+'Product 22'!AF37+'Product 23'!AF37+'Product 24'!AF37+'Product 25'!AF37</f>
        <v>585</v>
      </c>
      <c r="AF34" s="14">
        <f>+'Produkt 1'!AG37+'Produkt 2'!AG37+'Produkt 3'!AG37+'Produkt 4'!AG37+'Produkt 5'!AG37+'Product 6'!AG37+'Product 7'!AG37+'Product 8'!AG37+'Product 9'!AG37+'Product 10'!AG37+'Product 11'!AG37+'Product 12'!AG37+'Product 13'!AG37+'Product 14'!AG37+'Product 15'!AG37+'Product 16'!AG37+'Product 17'!AG37+'Product 18'!AG37+'Product 19'!AG37+'Product 20'!AG37+'Product 21'!AG37+'Product 22'!AG37+'Product 23'!AG37+'Product 24'!AG37+'Product 25'!AG37</f>
        <v>618.75</v>
      </c>
      <c r="AG34" s="14">
        <f>+'Produkt 1'!AH37+'Produkt 2'!AH37+'Produkt 3'!AH37+'Produkt 4'!AH37+'Produkt 5'!AH37+'Product 6'!AH37+'Product 7'!AH37+'Product 8'!AH37+'Product 9'!AH37+'Product 10'!AH37+'Product 11'!AH37+'Product 12'!AH37+'Product 13'!AH37+'Product 14'!AH37+'Product 15'!AH37+'Product 16'!AH37+'Product 17'!AH37+'Product 18'!AH37+'Product 19'!AH37+'Product 20'!AH37+'Product 21'!AH37+'Product 22'!AH37+'Product 23'!AH37+'Product 24'!AH37+'Product 25'!AH37</f>
        <v>562.5</v>
      </c>
      <c r="AH34" s="14">
        <f>+'Produkt 1'!AI37+'Produkt 2'!AI37+'Produkt 3'!AI37+'Produkt 4'!AI37+'Produkt 5'!AI37+'Product 6'!AI37+'Product 7'!AI37+'Product 8'!AI37+'Product 9'!AI37+'Product 10'!AI37+'Product 11'!AI37+'Product 12'!AI37+'Product 13'!AI37+'Product 14'!AI37+'Product 15'!AI37+'Product 16'!AI37+'Product 17'!AI37+'Product 18'!AI37+'Product 19'!AI37+'Product 20'!AI37+'Product 21'!AI37+'Product 22'!AI37+'Product 23'!AI37+'Product 24'!AI37+'Product 25'!AI37</f>
        <v>495</v>
      </c>
      <c r="AI34" s="14">
        <f>+'Produkt 1'!AJ37+'Produkt 2'!AJ37+'Produkt 3'!AJ37+'Produkt 4'!AJ37+'Produkt 5'!AJ37+'Product 6'!AJ37+'Product 7'!AJ37+'Product 8'!AJ37+'Product 9'!AJ37+'Product 10'!AJ37+'Product 11'!AJ37+'Product 12'!AJ37+'Product 13'!AJ37+'Product 14'!AJ37+'Product 15'!AJ37+'Product 16'!AJ37+'Product 17'!AJ37+'Product 18'!AJ37+'Product 19'!AJ37+'Product 20'!AJ37+'Product 21'!AJ37+'Product 22'!AJ37+'Product 23'!AJ37+'Product 24'!AJ37+'Product 25'!AJ37</f>
        <v>442.5</v>
      </c>
      <c r="AJ34" s="14">
        <f>+'Produkt 1'!AK37+'Produkt 2'!AK37+'Produkt 3'!AK37+'Produkt 4'!AK37+'Produkt 5'!AK37+'Product 6'!AK37+'Product 7'!AK37+'Product 8'!AK37+'Product 9'!AK37+'Product 10'!AK37+'Product 11'!AK37+'Product 12'!AK37+'Product 13'!AK37+'Product 14'!AK37+'Product 15'!AK37+'Product 16'!AK37+'Product 17'!AK37+'Product 18'!AK37+'Product 19'!AK37+'Product 20'!AK37+'Product 21'!AK37+'Product 22'!AK37+'Product 23'!AK37+'Product 24'!AK37+'Product 25'!AK37</f>
        <v>418.5</v>
      </c>
      <c r="AK34" s="14">
        <f>+'Produkt 1'!AL37+'Produkt 2'!AL37+'Produkt 3'!AL37+'Produkt 4'!AL37+'Produkt 5'!AL37+'Product 6'!AL37+'Product 7'!AL37+'Product 8'!AL37+'Product 9'!AL37+'Product 10'!AL37+'Product 11'!AL37+'Product 12'!AL37+'Product 13'!AL37+'Product 14'!AL37+'Product 15'!AL37+'Product 16'!AL37+'Product 17'!AL37+'Product 18'!AL37+'Product 19'!AL37+'Product 20'!AL37+'Product 21'!AL37+'Product 22'!AL37+'Product 23'!AL37+'Product 24'!AL37+'Product 25'!AL37</f>
        <v>412.5</v>
      </c>
      <c r="AL34" s="14">
        <f>+'Produkt 1'!AM37+'Produkt 2'!AM37+'Produkt 3'!AM37+'Produkt 4'!AM37+'Produkt 5'!AM37+'Product 6'!AM37+'Product 7'!AM37+'Product 8'!AM37+'Product 9'!AM37+'Product 10'!AM37+'Product 11'!AM37+'Product 12'!AM37+'Product 13'!AM37+'Product 14'!AM37+'Product 15'!AM37+'Product 16'!AM37+'Product 17'!AM37+'Product 18'!AM37+'Product 19'!AM37+'Product 20'!AM37+'Product 21'!AM37+'Product 22'!AM37+'Product 23'!AM37+'Product 24'!AM37+'Product 25'!AM37</f>
        <v>416.25</v>
      </c>
      <c r="AM34" s="14">
        <f>+'Produkt 1'!AN37+'Produkt 2'!AN37+'Produkt 3'!AN37+'Produkt 4'!AN37+'Produkt 5'!AN37+'Product 6'!AN37+'Product 7'!AN37+'Product 8'!AN37+'Product 9'!AN37+'Product 10'!AN37+'Product 11'!AN37+'Product 12'!AN37+'Product 13'!AN37+'Product 14'!AN37+'Product 15'!AN37+'Product 16'!AN37+'Product 17'!AN37+'Product 18'!AN37+'Product 19'!AN37+'Product 20'!AN37+'Product 21'!AN37+'Product 22'!AN37+'Product 23'!AN37+'Product 24'!AN37+'Product 25'!AN37</f>
        <v>416.25</v>
      </c>
      <c r="AN34" s="14">
        <f>+'Produkt 1'!AO37+'Produkt 2'!AO37+'Produkt 3'!AO37+'Produkt 4'!AO37+'Produkt 5'!AO37+'Product 6'!AO37+'Product 7'!AO37+'Product 8'!AO37+'Product 9'!AO37+'Product 10'!AO37+'Product 11'!AO37+'Product 12'!AO37+'Product 13'!AO37+'Product 14'!AO37+'Product 15'!AO37+'Product 16'!AO37+'Product 17'!AO37+'Product 18'!AO37+'Product 19'!AO37+'Product 20'!AO37+'Product 21'!AO37+'Product 22'!AO37+'Product 23'!AO37+'Product 24'!AO37+'Product 25'!AO37</f>
        <v>416.25</v>
      </c>
      <c r="AO34" s="14">
        <f>+'Produkt 1'!AP37+'Produkt 2'!AP37+'Produkt 3'!AP37+'Produkt 4'!AP37+'Produkt 5'!AP37+'Product 6'!AP37+'Product 7'!AP37+'Product 8'!AP37+'Product 9'!AP37+'Product 10'!AP37+'Product 11'!AP37+'Product 12'!AP37+'Product 13'!AP37+'Product 14'!AP37+'Product 15'!AP37+'Product 16'!AP37+'Product 17'!AP37+'Product 18'!AP37+'Product 19'!AP37+'Product 20'!AP37+'Product 21'!AP37+'Product 22'!AP37+'Product 23'!AP37+'Product 24'!AP37+'Product 25'!AP37</f>
        <v>416.25</v>
      </c>
      <c r="AP34" s="14">
        <f>+'Produkt 1'!AQ37+'Produkt 2'!AQ37+'Produkt 3'!AQ37+'Produkt 4'!AQ37+'Produkt 5'!AQ37+'Product 6'!AQ37+'Product 7'!AQ37+'Product 8'!AQ37+'Product 9'!AQ37+'Product 10'!AQ37+'Product 11'!AQ37+'Product 12'!AQ37+'Product 13'!AQ37+'Product 14'!AQ37+'Product 15'!AQ37+'Product 16'!AQ37+'Product 17'!AQ37+'Product 18'!AQ37+'Product 19'!AQ37+'Product 20'!AQ37+'Product 21'!AQ37+'Product 22'!AQ37+'Product 23'!AQ37+'Product 24'!AQ37+'Product 25'!AQ37</f>
        <v>416.25</v>
      </c>
      <c r="AQ34" s="14">
        <f>+'Produkt 1'!AR37+'Produkt 2'!AR37+'Produkt 3'!AR37+'Produkt 4'!AR37+'Produkt 5'!AR37+'Product 6'!AR37+'Product 7'!AR37+'Product 8'!AR37+'Product 9'!AR37+'Product 10'!AR37+'Product 11'!AR37+'Product 12'!AR37+'Product 13'!AR37+'Product 14'!AR37+'Product 15'!AR37+'Product 16'!AR37+'Product 17'!AR37+'Product 18'!AR37+'Product 19'!AR37+'Product 20'!AR37+'Product 21'!AR37+'Product 22'!AR37+'Product 23'!AR37+'Product 24'!AR37+'Product 25'!AR37</f>
        <v>416.25</v>
      </c>
      <c r="AR34" s="14">
        <f>+'Produkt 1'!AS37+'Produkt 2'!AS37+'Produkt 3'!AS37+'Produkt 4'!AS37+'Produkt 5'!AS37+'Product 6'!AS37+'Product 7'!AS37+'Product 8'!AS37+'Product 9'!AS37+'Product 10'!AS37+'Product 11'!AS37+'Product 12'!AS37+'Product 13'!AS37+'Product 14'!AS37+'Product 15'!AS37+'Product 16'!AS37+'Product 17'!AS37+'Product 18'!AS37+'Product 19'!AS37+'Product 20'!AS37+'Product 21'!AS37+'Product 22'!AS37+'Product 23'!AS37+'Product 24'!AS37+'Product 25'!AS37</f>
        <v>416.25</v>
      </c>
      <c r="AS34" s="14">
        <f>+'Produkt 1'!AT37+'Produkt 2'!AT37+'Produkt 3'!AT37+'Produkt 4'!AT37+'Produkt 5'!AT37+'Product 6'!AT37+'Product 7'!AT37+'Product 8'!AT37+'Product 9'!AT37+'Product 10'!AT37+'Product 11'!AT37+'Product 12'!AT37+'Product 13'!AT37+'Product 14'!AT37+'Product 15'!AT37+'Product 16'!AT37+'Product 17'!AT37+'Product 18'!AT37+'Product 19'!AT37+'Product 20'!AT37+'Product 21'!AT37+'Product 22'!AT37+'Product 23'!AT37+'Product 24'!AT37+'Product 25'!AT37</f>
        <v>416.25</v>
      </c>
      <c r="AT34" s="14">
        <f>+'Produkt 1'!AU37+'Produkt 2'!AU37+'Produkt 3'!AU37+'Produkt 4'!AU37+'Produkt 5'!AU37+'Product 6'!AU37+'Product 7'!AU37+'Product 8'!AU37+'Product 9'!AU37+'Product 10'!AU37+'Product 11'!AU37+'Product 12'!AU37+'Product 13'!AU37+'Product 14'!AU37+'Product 15'!AU37+'Product 16'!AU37+'Product 17'!AU37+'Product 18'!AU37+'Product 19'!AU37+'Product 20'!AU37+'Product 21'!AU37+'Product 22'!AU37+'Product 23'!AU37+'Product 24'!AU37+'Product 25'!AU37</f>
        <v>416.25</v>
      </c>
      <c r="AU34" s="14">
        <f>+'Produkt 1'!AV37+'Produkt 2'!AV37+'Produkt 3'!AV37+'Produkt 4'!AV37+'Produkt 5'!AV37+'Product 6'!AV37+'Product 7'!AV37+'Product 8'!AV37+'Product 9'!AV37+'Product 10'!AV37+'Product 11'!AV37+'Product 12'!AV37+'Product 13'!AV37+'Product 14'!AV37+'Product 15'!AV37+'Product 16'!AV37+'Product 17'!AV37+'Product 18'!AV37+'Product 19'!AV37+'Product 20'!AV37+'Product 21'!AV37+'Product 22'!AV37+'Product 23'!AV37+'Product 24'!AV37+'Product 25'!AV37</f>
        <v>416.25</v>
      </c>
      <c r="AV34" s="14">
        <f>+'Produkt 1'!AW37+'Produkt 2'!AW37+'Produkt 3'!AW37+'Produkt 4'!AW37+'Produkt 5'!AW37+'Product 6'!AW37+'Product 7'!AW37+'Product 8'!AW37+'Product 9'!AW37+'Product 10'!AW37+'Product 11'!AW37+'Product 12'!AW37+'Product 13'!AW37+'Product 14'!AW37+'Product 15'!AW37+'Product 16'!AW37+'Product 17'!AW37+'Product 18'!AW37+'Product 19'!AW37+'Product 20'!AW37+'Product 21'!AW37+'Product 22'!AW37+'Product 23'!AW37+'Product 24'!AW37+'Product 25'!AW37</f>
        <v>416.25</v>
      </c>
      <c r="AW34" s="14">
        <f>+'Produkt 1'!AX37+'Produkt 2'!AX37+'Produkt 3'!AX37+'Produkt 4'!AX37+'Produkt 5'!AX37+'Product 6'!AX37+'Product 7'!AX37+'Product 8'!AX37+'Product 9'!AX37+'Product 10'!AX37+'Product 11'!AX37+'Product 12'!AX37+'Product 13'!AX37+'Product 14'!AX37+'Product 15'!AX37+'Product 16'!AX37+'Product 17'!AX37+'Product 18'!AX37+'Product 19'!AX37+'Product 20'!AX37+'Product 21'!AX37+'Product 22'!AX37+'Product 23'!AX37+'Product 24'!AX37+'Product 25'!AX37</f>
        <v>416.25</v>
      </c>
      <c r="AX34" s="14">
        <f>+'Produkt 1'!AY37+'Produkt 2'!AY37+'Produkt 3'!AY37+'Produkt 4'!AY37+'Produkt 5'!AY37+'Product 6'!AY37+'Product 7'!AY37+'Product 8'!AY37+'Product 9'!AY37+'Product 10'!AY37+'Product 11'!AY37+'Product 12'!AY37+'Product 13'!AY37+'Product 14'!AY37+'Product 15'!AY37+'Product 16'!AY37+'Product 17'!AY37+'Product 18'!AY37+'Product 19'!AY37+'Product 20'!AY37+'Product 21'!AY37+'Product 22'!AY37+'Product 23'!AY37+'Product 24'!AY37+'Product 25'!AY37</f>
        <v>416.25</v>
      </c>
      <c r="AY34" s="14">
        <f>+'Produkt 1'!AZ37+'Produkt 2'!AZ37+'Produkt 3'!AZ37+'Produkt 4'!AZ37+'Produkt 5'!AZ37+'Product 6'!AZ37+'Product 7'!AZ37+'Product 8'!AZ37+'Product 9'!AZ37+'Product 10'!AZ37+'Product 11'!AZ37+'Product 12'!AZ37+'Product 13'!AZ37+'Product 14'!AZ37+'Product 15'!AZ37+'Product 16'!AZ37+'Product 17'!AZ37+'Product 18'!AZ37+'Product 19'!AZ37+'Product 20'!AZ37+'Product 21'!AZ37+'Product 22'!AZ37+'Product 23'!AZ37+'Product 24'!AZ37+'Product 25'!AZ37</f>
        <v>416.25</v>
      </c>
      <c r="AZ34" s="14">
        <f>+'Produkt 1'!BA37+'Produkt 2'!BA37+'Produkt 3'!BA37+'Produkt 4'!BA37+'Produkt 5'!BA37+'Product 6'!BA37+'Product 7'!BA37+'Product 8'!BA37+'Product 9'!BA37+'Product 10'!BA37+'Product 11'!BA37+'Product 12'!BA37+'Product 13'!BA37+'Product 14'!BA37+'Product 15'!BA37+'Product 16'!BA37+'Product 17'!BA37+'Product 18'!BA37+'Product 19'!BA37+'Product 20'!BA37+'Product 21'!BA37+'Product 22'!BA37+'Product 23'!BA37+'Product 24'!BA37+'Product 25'!BA37</f>
        <v>416.25</v>
      </c>
      <c r="BA34" s="14">
        <f>+'Produkt 1'!BB37+'Produkt 2'!BB37+'Produkt 3'!BB37+'Produkt 4'!BB37+'Produkt 5'!BB37+'Product 6'!BB37+'Product 7'!BB37+'Product 8'!BB37+'Product 9'!BB37+'Product 10'!BB37+'Product 11'!BB37+'Product 12'!BB37+'Product 13'!BB37+'Product 14'!BB37+'Product 15'!BB37+'Product 16'!BB37+'Product 17'!BB37+'Product 18'!BB37+'Product 19'!BB37+'Product 20'!BB37+'Product 21'!BB37+'Product 22'!BB37+'Product 23'!BB37+'Product 24'!BB37+'Product 25'!BB37</f>
        <v>416.25</v>
      </c>
      <c r="BB34" s="14">
        <f>+'Produkt 1'!BC37+'Produkt 2'!BC37+'Produkt 3'!BC37+'Produkt 4'!BC37+'Produkt 5'!BC37+'Product 6'!BC37+'Product 7'!BC37+'Product 8'!BC37+'Product 9'!BC37+'Product 10'!BC37+'Product 11'!BC37+'Product 12'!BC37+'Product 13'!BC37+'Product 14'!BC37+'Product 15'!BC37+'Product 16'!BC37+'Product 17'!BC37+'Product 18'!BC37+'Product 19'!BC37+'Product 20'!BC37+'Product 21'!BC37+'Product 22'!BC37+'Product 23'!BC37+'Product 24'!BC37+'Product 25'!BC37</f>
        <v>416.25</v>
      </c>
      <c r="BC34" s="14">
        <f t="shared" ref="BC34:BC43" si="4">SUM(C34:BB34)</f>
        <v>24988.5</v>
      </c>
    </row>
    <row r="35" spans="1:55" x14ac:dyDescent="0.3">
      <c r="A35" s="13" t="s">
        <v>345</v>
      </c>
      <c r="C35" s="14">
        <f>+'Produkt 1'!D38+'Produkt 2'!D38+'Produkt 3'!D38+'Produkt 4'!D38+'Produkt 5'!D38+'Product 6'!D38+'Product 7'!D38+'Product 8'!D38+'Product 9'!D38+'Product 10'!D38+'Product 11'!D38+'Product 12'!D38+'Product 13'!D38+'Product 14'!D38+'Product 15'!D38+'Product 16'!D38+'Product 17'!D38+'Product 18'!D38+'Product 19'!D38+'Product 20'!D38+'Product 21'!D38+'Product 22'!D38+'Product 23'!D38+'Product 24'!D38+'Product 25'!D38</f>
        <v>2322.6</v>
      </c>
      <c r="D35" s="14">
        <f>+'Produkt 1'!E38+'Produkt 2'!E38+'Produkt 3'!E38+'Produkt 4'!E38+'Produkt 5'!E38+'Product 6'!E38+'Product 7'!E38+'Product 8'!E38+'Product 9'!E38+'Product 10'!E38+'Product 11'!E38+'Product 12'!E38+'Product 13'!E38+'Product 14'!E38+'Product 15'!E38+'Product 16'!E38+'Product 17'!E38+'Product 18'!E38+'Product 19'!E38+'Product 20'!E38+'Product 21'!E38+'Product 22'!E38+'Product 23'!E38+'Product 24'!E38+'Product 25'!E38</f>
        <v>2484.3000000000002</v>
      </c>
      <c r="E35" s="14">
        <f>+'Produkt 1'!F38+'Produkt 2'!F38+'Produkt 3'!F38+'Produkt 4'!F38+'Produkt 5'!F38+'Product 6'!F38+'Product 7'!F38+'Product 8'!F38+'Product 9'!F38+'Product 10'!F38+'Product 11'!F38+'Product 12'!F38+'Product 13'!F38+'Product 14'!F38+'Product 15'!F38+'Product 16'!F38+'Product 17'!F38+'Product 18'!F38+'Product 19'!F38+'Product 20'!F38+'Product 21'!F38+'Product 22'!F38+'Product 23'!F38+'Product 24'!F38+'Product 25'!F38</f>
        <v>1607.2</v>
      </c>
      <c r="F35" s="14">
        <f>+'Produkt 1'!G38+'Produkt 2'!G38+'Produkt 3'!G38+'Produkt 4'!G38+'Produkt 5'!G38+'Product 6'!G38+'Product 7'!G38+'Product 8'!G38+'Product 9'!G38+'Product 10'!G38+'Product 11'!G38+'Product 12'!G38+'Product 13'!G38+'Product 14'!G38+'Product 15'!G38+'Product 16'!G38+'Product 17'!G38+'Product 18'!G38+'Product 19'!G38+'Product 20'!G38+'Product 21'!G38+'Product 22'!G38+'Product 23'!G38+'Product 24'!G38+'Product 25'!G38</f>
        <v>2219.6999999999998</v>
      </c>
      <c r="G35" s="14">
        <f>+'Produkt 1'!H38+'Produkt 2'!H38+'Produkt 3'!H38+'Produkt 4'!H38+'Produkt 5'!H38+'Product 6'!H38+'Product 7'!H38+'Product 8'!H38+'Product 9'!H38+'Product 10'!H38+'Product 11'!H38+'Product 12'!H38+'Product 13'!H38+'Product 14'!H38+'Product 15'!H38+'Product 16'!H38+'Product 17'!H38+'Product 18'!H38+'Product 19'!H38+'Product 20'!H38+'Product 21'!H38+'Product 22'!H38+'Product 23'!H38+'Product 24'!H38+'Product 25'!H38</f>
        <v>2454.9</v>
      </c>
      <c r="H35" s="14">
        <f>+'Produkt 1'!I38+'Produkt 2'!I38+'Produkt 3'!I38+'Produkt 4'!I38+'Produkt 5'!I38+'Product 6'!I38+'Product 7'!I38+'Product 8'!I38+'Product 9'!I38+'Product 10'!I38+'Product 11'!I38+'Product 12'!I38+'Product 13'!I38+'Product 14'!I38+'Product 15'!I38+'Product 16'!I38+'Product 17'!I38+'Product 18'!I38+'Product 19'!I38+'Product 20'!I38+'Product 21'!I38+'Product 22'!I38+'Product 23'!I38+'Product 24'!I38+'Product 25'!I38</f>
        <v>2293.2000000000003</v>
      </c>
      <c r="I35" s="14">
        <f>+'Produkt 1'!J38+'Produkt 2'!J38+'Produkt 3'!J38+'Produkt 4'!J38+'Produkt 5'!J38+'Product 6'!J38+'Product 7'!J38+'Product 8'!J38+'Product 9'!J38+'Product 10'!J38+'Product 11'!J38+'Product 12'!J38+'Product 13'!J38+'Product 14'!J38+'Product 15'!J38+'Product 16'!J38+'Product 17'!J38+'Product 18'!J38+'Product 19'!J38+'Product 20'!J38+'Product 21'!J38+'Product 22'!J38+'Product 23'!J38+'Product 24'!J38+'Product 25'!J38</f>
        <v>2567.6000000000004</v>
      </c>
      <c r="J35" s="14">
        <f>+'Produkt 1'!K38+'Produkt 2'!K38+'Produkt 3'!K38+'Produkt 4'!K38+'Produkt 5'!K38+'Product 6'!K38+'Product 7'!K38+'Product 8'!K38+'Product 9'!K38+'Product 10'!K38+'Product 11'!K38+'Product 12'!K38+'Product 13'!K38+'Product 14'!K38+'Product 15'!K38+'Product 16'!K38+'Product 17'!K38+'Product 18'!K38+'Product 19'!K38+'Product 20'!K38+'Product 21'!K38+'Product 22'!K38+'Product 23'!K38+'Product 24'!K38+'Product 25'!K38</f>
        <v>2641.1</v>
      </c>
      <c r="K35" s="14">
        <f>+'Produkt 1'!L38+'Produkt 2'!L38+'Produkt 3'!L38+'Produkt 4'!L38+'Produkt 5'!L38+'Product 6'!L38+'Product 7'!L38+'Product 8'!L38+'Product 9'!L38+'Product 10'!L38+'Product 11'!L38+'Product 12'!L38+'Product 13'!L38+'Product 14'!L38+'Product 15'!L38+'Product 16'!L38+'Product 17'!L38+'Product 18'!L38+'Product 19'!L38+'Product 20'!L38+'Product 21'!L38+'Product 22'!L38+'Product 23'!L38+'Product 24'!L38+'Product 25'!L38</f>
        <v>2459.8000000000002</v>
      </c>
      <c r="L35" s="14">
        <f>+'Produkt 1'!M38+'Produkt 2'!M38+'Produkt 3'!M38+'Produkt 4'!M38+'Produkt 5'!M38+'Product 6'!M38+'Product 7'!M38+'Product 8'!M38+'Product 9'!M38+'Product 10'!M38+'Product 11'!M38+'Product 12'!M38+'Product 13'!M38+'Product 14'!M38+'Product 15'!M38+'Product 16'!M38+'Product 17'!M38+'Product 18'!M38+'Product 19'!M38+'Product 20'!M38+'Product 21'!M38+'Product 22'!M38+'Product 23'!M38+'Product 24'!M38+'Product 25'!M38</f>
        <v>2484.3000000000002</v>
      </c>
      <c r="M35" s="14">
        <f>+'Produkt 1'!N38+'Produkt 2'!N38+'Produkt 3'!N38+'Produkt 4'!N38+'Produkt 5'!N38+'Product 6'!N38+'Product 7'!N38+'Product 8'!N38+'Product 9'!N38+'Product 10'!N38+'Product 11'!N38+'Product 12'!N38+'Product 13'!N38+'Product 14'!N38+'Product 15'!N38+'Product 16'!N38+'Product 17'!N38+'Product 18'!N38+'Product 19'!N38+'Product 20'!N38+'Product 21'!N38+'Product 22'!N38+'Product 23'!N38+'Product 24'!N38+'Product 25'!N38</f>
        <v>2386.3000000000002</v>
      </c>
      <c r="N35" s="14">
        <f>+'Produkt 1'!O38+'Produkt 2'!O38+'Produkt 3'!O38+'Produkt 4'!O38+'Produkt 5'!O38+'Product 6'!O38+'Product 7'!O38+'Product 8'!O38+'Product 9'!O38+'Product 10'!O38+'Product 11'!O38+'Product 12'!O38+'Product 13'!O38+'Product 14'!O38+'Product 15'!O38+'Product 16'!O38+'Product 17'!O38+'Product 18'!O38+'Product 19'!O38+'Product 20'!O38+'Product 21'!O38+'Product 22'!O38+'Product 23'!O38+'Product 24'!O38+'Product 25'!O38</f>
        <v>2298.1000000000004</v>
      </c>
      <c r="O35" s="14">
        <f>+'Produkt 1'!P38+'Produkt 2'!P38+'Produkt 3'!P38+'Produkt 4'!P38+'Produkt 5'!P38+'Product 6'!P38+'Product 7'!P38+'Product 8'!P38+'Product 9'!P38+'Product 10'!P38+'Product 11'!P38+'Product 12'!P38+'Product 13'!P38+'Product 14'!P38+'Product 15'!P38+'Product 16'!P38+'Product 17'!P38+'Product 18'!P38+'Product 19'!P38+'Product 20'!P38+'Product 21'!P38+'Product 22'!P38+'Product 23'!P38+'Product 24'!P38+'Product 25'!P38</f>
        <v>2366.7000000000003</v>
      </c>
      <c r="P35" s="14">
        <f>+'Produkt 1'!Q38+'Produkt 2'!Q38+'Produkt 3'!Q38+'Produkt 4'!Q38+'Produkt 5'!Q38+'Product 6'!Q38+'Product 7'!Q38+'Product 8'!Q38+'Product 9'!Q38+'Product 10'!Q38+'Product 11'!Q38+'Product 12'!Q38+'Product 13'!Q38+'Product 14'!Q38+'Product 15'!Q38+'Product 16'!Q38+'Product 17'!Q38+'Product 18'!Q38+'Product 19'!Q38+'Product 20'!Q38+'Product 21'!Q38+'Product 22'!Q38+'Product 23'!Q38+'Product 24'!Q38+'Product 25'!Q38</f>
        <v>2513.6999999999998</v>
      </c>
      <c r="Q35" s="14">
        <f>+'Produkt 1'!R38+'Produkt 2'!R38+'Produkt 3'!R38+'Produkt 4'!R38+'Produkt 5'!R38+'Product 6'!R38+'Product 7'!R38+'Product 8'!R38+'Product 9'!R38+'Product 10'!R38+'Product 11'!R38+'Product 12'!R38+'Product 13'!R38+'Product 14'!R38+'Product 15'!R38+'Product 16'!R38+'Product 17'!R38+'Product 18'!R38+'Product 19'!R38+'Product 20'!R38+'Product 21'!R38+'Product 22'!R38+'Product 23'!R38+'Product 24'!R38+'Product 25'!R38</f>
        <v>2479.4</v>
      </c>
      <c r="R35" s="14">
        <f>+'Produkt 1'!S38+'Produkt 2'!S38+'Produkt 3'!S38+'Produkt 4'!S38+'Produkt 5'!S38+'Product 6'!S38+'Product 7'!S38+'Product 8'!S38+'Product 9'!S38+'Product 10'!S38+'Product 11'!S38+'Product 12'!S38+'Product 13'!S38+'Product 14'!S38+'Product 15'!S38+'Product 16'!S38+'Product 17'!S38+'Product 18'!S38+'Product 19'!S38+'Product 20'!S38+'Product 21'!S38+'Product 22'!S38+'Product 23'!S38+'Product 24'!S38+'Product 25'!S38</f>
        <v>2386.3000000000002</v>
      </c>
      <c r="S35" s="14">
        <f>+'Produkt 1'!T38+'Produkt 2'!T38+'Produkt 3'!T38+'Produkt 4'!T38+'Produkt 5'!T38+'Product 6'!T38+'Product 7'!T38+'Product 8'!T38+'Product 9'!T38+'Product 10'!T38+'Product 11'!T38+'Product 12'!T38+'Product 13'!T38+'Product 14'!T38+'Product 15'!T38+'Product 16'!T38+'Product 17'!T38+'Product 18'!T38+'Product 19'!T38+'Product 20'!T38+'Product 21'!T38+'Product 22'!T38+'Product 23'!T38+'Product 24'!T38+'Product 25'!T38</f>
        <v>1553.3000000000002</v>
      </c>
      <c r="T35" s="14">
        <f>+'Produkt 1'!U38+'Produkt 2'!U38+'Produkt 3'!U38+'Produkt 4'!U38+'Produkt 5'!U38+'Product 6'!U38+'Product 7'!U38+'Product 8'!U38+'Product 9'!U38+'Product 10'!U38+'Product 11'!U38+'Product 12'!U38+'Product 13'!U38+'Product 14'!U38+'Product 15'!U38+'Product 16'!U38+'Product 17'!U38+'Product 18'!U38+'Product 19'!U38+'Product 20'!U38+'Product 21'!U38+'Product 22'!U38+'Product 23'!U38+'Product 24'!U38+'Product 25'!U38</f>
        <v>3199.7000000000003</v>
      </c>
      <c r="U35" s="14">
        <f>+'Produkt 1'!V38+'Produkt 2'!V38+'Produkt 3'!V38+'Produkt 4'!V38+'Produkt 5'!V38+'Product 6'!V38+'Product 7'!V38+'Product 8'!V38+'Product 9'!V38+'Product 10'!V38+'Product 11'!V38+'Product 12'!V38+'Product 13'!V38+'Product 14'!V38+'Product 15'!V38+'Product 16'!V38+'Product 17'!V38+'Product 18'!V38+'Product 19'!V38+'Product 20'!V38+'Product 21'!V38+'Product 22'!V38+'Product 23'!V38+'Product 24'!V38+'Product 25'!V38</f>
        <v>3439.8</v>
      </c>
      <c r="V35" s="14">
        <f>+'Produkt 1'!W38+'Produkt 2'!W38+'Produkt 3'!W38+'Produkt 4'!W38+'Produkt 5'!W38+'Product 6'!W38+'Product 7'!W38+'Product 8'!W38+'Product 9'!W38+'Product 10'!W38+'Product 11'!W38+'Product 12'!W38+'Product 13'!W38+'Product 14'!W38+'Product 15'!W38+'Product 16'!W38+'Product 17'!W38+'Product 18'!W38+'Product 19'!W38+'Product 20'!W38+'Product 21'!W38+'Product 22'!W38+'Product 23'!W38+'Product 24'!W38+'Product 25'!W38</f>
        <v>3454.5</v>
      </c>
      <c r="W35" s="14">
        <f>+'Produkt 1'!X38+'Produkt 2'!X38+'Produkt 3'!X38+'Produkt 4'!X38+'Produkt 5'!X38+'Product 6'!X38+'Product 7'!X38+'Product 8'!X38+'Product 9'!X38+'Product 10'!X38+'Product 11'!X38+'Product 12'!X38+'Product 13'!X38+'Product 14'!X38+'Product 15'!X38+'Product 16'!X38+'Product 17'!X38+'Product 18'!X38+'Product 19'!X38+'Product 20'!X38+'Product 21'!X38+'Product 22'!X38+'Product 23'!X38+'Product 24'!X38+'Product 25'!X38</f>
        <v>3743.6</v>
      </c>
      <c r="X35" s="14">
        <f>+'Produkt 1'!Y38+'Produkt 2'!Y38+'Produkt 3'!Y38+'Produkt 4'!Y38+'Produkt 5'!Y38+'Product 6'!Y38+'Product 7'!Y38+'Product 8'!Y38+'Product 9'!Y38+'Product 10'!Y38+'Product 11'!Y38+'Product 12'!Y38+'Product 13'!Y38+'Product 14'!Y38+'Product 15'!Y38+'Product 16'!Y38+'Product 17'!Y38+'Product 18'!Y38+'Product 19'!Y38+'Product 20'!Y38+'Product 21'!Y38+'Product 22'!Y38+'Product 23'!Y38+'Product 24'!Y38+'Product 25'!Y38</f>
        <v>4851</v>
      </c>
      <c r="Y35" s="14">
        <f>+'Produkt 1'!Z38+'Produkt 2'!Z38+'Produkt 3'!Z38+'Produkt 4'!Z38+'Produkt 5'!Z38+'Product 6'!Z38+'Product 7'!Z38+'Product 8'!Z38+'Product 9'!Z38+'Product 10'!Z38+'Product 11'!Z38+'Product 12'!Z38+'Product 13'!Z38+'Product 14'!Z38+'Product 15'!Z38+'Product 16'!Z38+'Product 17'!Z38+'Product 18'!Z38+'Product 19'!Z38+'Product 20'!Z38+'Product 21'!Z38+'Product 22'!Z38+'Product 23'!Z38+'Product 24'!Z38+'Product 25'!Z38</f>
        <v>6521.9000000000005</v>
      </c>
      <c r="Z35" s="14">
        <f>+'Produkt 1'!AA38+'Produkt 2'!AA38+'Produkt 3'!AA38+'Produkt 4'!AA38+'Produkt 5'!AA38+'Product 6'!AA38+'Product 7'!AA38+'Product 8'!AA38+'Product 9'!AA38+'Product 10'!AA38+'Product 11'!AA38+'Product 12'!AA38+'Product 13'!AA38+'Product 14'!AA38+'Product 15'!AA38+'Product 16'!AA38+'Product 17'!AA38+'Product 18'!AA38+'Product 19'!AA38+'Product 20'!AA38+'Product 21'!AA38+'Product 22'!AA38+'Product 23'!AA38+'Product 24'!AA38+'Product 25'!AA38</f>
        <v>8477</v>
      </c>
      <c r="AA35" s="14">
        <f>+'Produkt 1'!AB38+'Produkt 2'!AB38+'Produkt 3'!AB38+'Produkt 4'!AB38+'Produkt 5'!AB38+'Product 6'!AB38+'Product 7'!AB38+'Product 8'!AB38+'Product 9'!AB38+'Product 10'!AB38+'Product 11'!AB38+'Product 12'!AB38+'Product 13'!AB38+'Product 14'!AB38+'Product 15'!AB38+'Product 16'!AB38+'Product 17'!AB38+'Product 18'!AB38+'Product 19'!AB38+'Product 20'!AB38+'Product 21'!AB38+'Product 22'!AB38+'Product 23'!AB38+'Product 24'!AB38+'Product 25'!AB38</f>
        <v>6909</v>
      </c>
      <c r="AB35" s="14">
        <f>+'Produkt 1'!AC38+'Produkt 2'!AC38+'Produkt 3'!AC38+'Produkt 4'!AC38+'Produkt 5'!AC38+'Product 6'!AC38+'Product 7'!AC38+'Product 8'!AC38+'Product 9'!AC38+'Product 10'!AC38+'Product 11'!AC38+'Product 12'!AC38+'Product 13'!AC38+'Product 14'!AC38+'Product 15'!AC38+'Product 16'!AC38+'Product 17'!AC38+'Product 18'!AC38+'Product 19'!AC38+'Product 20'!AC38+'Product 21'!AC38+'Product 22'!AC38+'Product 23'!AC38+'Product 24'!AC38+'Product 25'!AC38</f>
        <v>5488</v>
      </c>
      <c r="AC35" s="14">
        <f>+'Produkt 1'!AD38+'Produkt 2'!AD38+'Produkt 3'!AD38+'Produkt 4'!AD38+'Produkt 5'!AD38+'Product 6'!AD38+'Product 7'!AD38+'Product 8'!AD38+'Product 9'!AD38+'Product 10'!AD38+'Product 11'!AD38+'Product 12'!AD38+'Product 13'!AD38+'Product 14'!AD38+'Product 15'!AD38+'Product 16'!AD38+'Product 17'!AD38+'Product 18'!AD38+'Product 19'!AD38+'Product 20'!AD38+'Product 21'!AD38+'Product 22'!AD38+'Product 23'!AD38+'Product 24'!AD38+'Product 25'!AD38</f>
        <v>4165</v>
      </c>
      <c r="AD35" s="14">
        <f>+'Produkt 1'!AE38+'Produkt 2'!AE38+'Produkt 3'!AE38+'Produkt 4'!AE38+'Produkt 5'!AE38+'Product 6'!AE38+'Product 7'!AE38+'Product 8'!AE38+'Product 9'!AE38+'Product 10'!AE38+'Product 11'!AE38+'Product 12'!AE38+'Product 13'!AE38+'Product 14'!AE38+'Product 15'!AE38+'Product 16'!AE38+'Product 17'!AE38+'Product 18'!AE38+'Product 19'!AE38+'Product 20'!AE38+'Product 21'!AE38+'Product 22'!AE38+'Product 23'!AE38+'Product 24'!AE38+'Product 25'!AE38</f>
        <v>4165</v>
      </c>
      <c r="AE35" s="14">
        <f>+'Produkt 1'!AF38+'Produkt 2'!AF38+'Produkt 3'!AF38+'Produkt 4'!AF38+'Produkt 5'!AF38+'Product 6'!AF38+'Product 7'!AF38+'Product 8'!AF38+'Product 9'!AF38+'Product 10'!AF38+'Product 11'!AF38+'Product 12'!AF38+'Product 13'!AF38+'Product 14'!AF38+'Product 15'!AF38+'Product 16'!AF38+'Product 17'!AF38+'Product 18'!AF38+'Product 19'!AF38+'Product 20'!AF38+'Product 21'!AF38+'Product 22'!AF38+'Product 23'!AF38+'Product 24'!AF38+'Product 25'!AF38</f>
        <v>3822</v>
      </c>
      <c r="AF35" s="14">
        <f>+'Produkt 1'!AG38+'Produkt 2'!AG38+'Produkt 3'!AG38+'Produkt 4'!AG38+'Produkt 5'!AG38+'Product 6'!AG38+'Product 7'!AG38+'Product 8'!AG38+'Product 9'!AG38+'Product 10'!AG38+'Product 11'!AG38+'Product 12'!AG38+'Product 13'!AG38+'Product 14'!AG38+'Product 15'!AG38+'Product 16'!AG38+'Product 17'!AG38+'Product 18'!AG38+'Product 19'!AG38+'Product 20'!AG38+'Product 21'!AG38+'Product 22'!AG38+'Product 23'!AG38+'Product 24'!AG38+'Product 25'!AG38</f>
        <v>4042.5</v>
      </c>
      <c r="AG35" s="14">
        <f>+'Produkt 1'!AH38+'Produkt 2'!AH38+'Produkt 3'!AH38+'Produkt 4'!AH38+'Produkt 5'!AH38+'Product 6'!AH38+'Product 7'!AH38+'Product 8'!AH38+'Product 9'!AH38+'Product 10'!AH38+'Product 11'!AH38+'Product 12'!AH38+'Product 13'!AH38+'Product 14'!AH38+'Product 15'!AH38+'Product 16'!AH38+'Product 17'!AH38+'Product 18'!AH38+'Product 19'!AH38+'Product 20'!AH38+'Product 21'!AH38+'Product 22'!AH38+'Product 23'!AH38+'Product 24'!AH38+'Product 25'!AH38</f>
        <v>3675</v>
      </c>
      <c r="AH35" s="14">
        <f>+'Produkt 1'!AI38+'Produkt 2'!AI38+'Produkt 3'!AI38+'Produkt 4'!AI38+'Produkt 5'!AI38+'Product 6'!AI38+'Product 7'!AI38+'Product 8'!AI38+'Product 9'!AI38+'Product 10'!AI38+'Product 11'!AI38+'Product 12'!AI38+'Product 13'!AI38+'Product 14'!AI38+'Product 15'!AI38+'Product 16'!AI38+'Product 17'!AI38+'Product 18'!AI38+'Product 19'!AI38+'Product 20'!AI38+'Product 21'!AI38+'Product 22'!AI38+'Product 23'!AI38+'Product 24'!AI38+'Product 25'!AI38</f>
        <v>3234</v>
      </c>
      <c r="AI35" s="14">
        <f>+'Produkt 1'!AJ38+'Produkt 2'!AJ38+'Produkt 3'!AJ38+'Produkt 4'!AJ38+'Produkt 5'!AJ38+'Product 6'!AJ38+'Product 7'!AJ38+'Product 8'!AJ38+'Product 9'!AJ38+'Product 10'!AJ38+'Product 11'!AJ38+'Product 12'!AJ38+'Product 13'!AJ38+'Product 14'!AJ38+'Product 15'!AJ38+'Product 16'!AJ38+'Product 17'!AJ38+'Product 18'!AJ38+'Product 19'!AJ38+'Product 20'!AJ38+'Product 21'!AJ38+'Product 22'!AJ38+'Product 23'!AJ38+'Product 24'!AJ38+'Product 25'!AJ38</f>
        <v>2891</v>
      </c>
      <c r="AJ35" s="14">
        <f>+'Produkt 1'!AK38+'Produkt 2'!AK38+'Produkt 3'!AK38+'Produkt 4'!AK38+'Produkt 5'!AK38+'Product 6'!AK38+'Product 7'!AK38+'Product 8'!AK38+'Product 9'!AK38+'Product 10'!AK38+'Product 11'!AK38+'Product 12'!AK38+'Product 13'!AK38+'Product 14'!AK38+'Product 15'!AK38+'Product 16'!AK38+'Product 17'!AK38+'Product 18'!AK38+'Product 19'!AK38+'Product 20'!AK38+'Product 21'!AK38+'Product 22'!AK38+'Product 23'!AK38+'Product 24'!AK38+'Product 25'!AK38</f>
        <v>2734.2000000000003</v>
      </c>
      <c r="AK35" s="14">
        <f>+'Produkt 1'!AL38+'Produkt 2'!AL38+'Produkt 3'!AL38+'Produkt 4'!AL38+'Produkt 5'!AL38+'Product 6'!AL38+'Product 7'!AL38+'Product 8'!AL38+'Product 9'!AL38+'Product 10'!AL38+'Product 11'!AL38+'Product 12'!AL38+'Product 13'!AL38+'Product 14'!AL38+'Product 15'!AL38+'Product 16'!AL38+'Product 17'!AL38+'Product 18'!AL38+'Product 19'!AL38+'Product 20'!AL38+'Product 21'!AL38+'Product 22'!AL38+'Product 23'!AL38+'Product 24'!AL38+'Product 25'!AL38</f>
        <v>2695</v>
      </c>
      <c r="AL35" s="14">
        <f>+'Produkt 1'!AM38+'Produkt 2'!AM38+'Produkt 3'!AM38+'Produkt 4'!AM38+'Produkt 5'!AM38+'Product 6'!AM38+'Product 7'!AM38+'Product 8'!AM38+'Product 9'!AM38+'Product 10'!AM38+'Product 11'!AM38+'Product 12'!AM38+'Product 13'!AM38+'Product 14'!AM38+'Product 15'!AM38+'Product 16'!AM38+'Product 17'!AM38+'Product 18'!AM38+'Product 19'!AM38+'Product 20'!AM38+'Product 21'!AM38+'Product 22'!AM38+'Product 23'!AM38+'Product 24'!AM38+'Product 25'!AM38</f>
        <v>2719.5</v>
      </c>
      <c r="AM35" s="14">
        <f>+'Produkt 1'!AN38+'Produkt 2'!AN38+'Produkt 3'!AN38+'Produkt 4'!AN38+'Produkt 5'!AN38+'Product 6'!AN38+'Product 7'!AN38+'Product 8'!AN38+'Product 9'!AN38+'Product 10'!AN38+'Product 11'!AN38+'Product 12'!AN38+'Product 13'!AN38+'Product 14'!AN38+'Product 15'!AN38+'Product 16'!AN38+'Product 17'!AN38+'Product 18'!AN38+'Product 19'!AN38+'Product 20'!AN38+'Product 21'!AN38+'Product 22'!AN38+'Product 23'!AN38+'Product 24'!AN38+'Product 25'!AN38</f>
        <v>2719.5</v>
      </c>
      <c r="AN35" s="14">
        <f>+'Produkt 1'!AO38+'Produkt 2'!AO38+'Produkt 3'!AO38+'Produkt 4'!AO38+'Produkt 5'!AO38+'Product 6'!AO38+'Product 7'!AO38+'Product 8'!AO38+'Product 9'!AO38+'Product 10'!AO38+'Product 11'!AO38+'Product 12'!AO38+'Product 13'!AO38+'Product 14'!AO38+'Product 15'!AO38+'Product 16'!AO38+'Product 17'!AO38+'Product 18'!AO38+'Product 19'!AO38+'Product 20'!AO38+'Product 21'!AO38+'Product 22'!AO38+'Product 23'!AO38+'Product 24'!AO38+'Product 25'!AO38</f>
        <v>2719.5</v>
      </c>
      <c r="AO35" s="14">
        <f>+'Produkt 1'!AP38+'Produkt 2'!AP38+'Produkt 3'!AP38+'Produkt 4'!AP38+'Produkt 5'!AP38+'Product 6'!AP38+'Product 7'!AP38+'Product 8'!AP38+'Product 9'!AP38+'Product 10'!AP38+'Product 11'!AP38+'Product 12'!AP38+'Product 13'!AP38+'Product 14'!AP38+'Product 15'!AP38+'Product 16'!AP38+'Product 17'!AP38+'Product 18'!AP38+'Product 19'!AP38+'Product 20'!AP38+'Product 21'!AP38+'Product 22'!AP38+'Product 23'!AP38+'Product 24'!AP38+'Product 25'!AP38</f>
        <v>2719.5</v>
      </c>
      <c r="AP35" s="14">
        <f>+'Produkt 1'!AQ38+'Produkt 2'!AQ38+'Produkt 3'!AQ38+'Produkt 4'!AQ38+'Produkt 5'!AQ38+'Product 6'!AQ38+'Product 7'!AQ38+'Product 8'!AQ38+'Product 9'!AQ38+'Product 10'!AQ38+'Product 11'!AQ38+'Product 12'!AQ38+'Product 13'!AQ38+'Product 14'!AQ38+'Product 15'!AQ38+'Product 16'!AQ38+'Product 17'!AQ38+'Product 18'!AQ38+'Product 19'!AQ38+'Product 20'!AQ38+'Product 21'!AQ38+'Product 22'!AQ38+'Product 23'!AQ38+'Product 24'!AQ38+'Product 25'!AQ38</f>
        <v>2719.5</v>
      </c>
      <c r="AQ35" s="14">
        <f>+'Produkt 1'!AR38+'Produkt 2'!AR38+'Produkt 3'!AR38+'Produkt 4'!AR38+'Produkt 5'!AR38+'Product 6'!AR38+'Product 7'!AR38+'Product 8'!AR38+'Product 9'!AR38+'Product 10'!AR38+'Product 11'!AR38+'Product 12'!AR38+'Product 13'!AR38+'Product 14'!AR38+'Product 15'!AR38+'Product 16'!AR38+'Product 17'!AR38+'Product 18'!AR38+'Product 19'!AR38+'Product 20'!AR38+'Product 21'!AR38+'Product 22'!AR38+'Product 23'!AR38+'Product 24'!AR38+'Product 25'!AR38</f>
        <v>2719.5</v>
      </c>
      <c r="AR35" s="14">
        <f>+'Produkt 1'!AS38+'Produkt 2'!AS38+'Produkt 3'!AS38+'Produkt 4'!AS38+'Produkt 5'!AS38+'Product 6'!AS38+'Product 7'!AS38+'Product 8'!AS38+'Product 9'!AS38+'Product 10'!AS38+'Product 11'!AS38+'Product 12'!AS38+'Product 13'!AS38+'Product 14'!AS38+'Product 15'!AS38+'Product 16'!AS38+'Product 17'!AS38+'Product 18'!AS38+'Product 19'!AS38+'Product 20'!AS38+'Product 21'!AS38+'Product 22'!AS38+'Product 23'!AS38+'Product 24'!AS38+'Product 25'!AS38</f>
        <v>2719.5</v>
      </c>
      <c r="AS35" s="14">
        <f>+'Produkt 1'!AT38+'Produkt 2'!AT38+'Produkt 3'!AT38+'Produkt 4'!AT38+'Produkt 5'!AT38+'Product 6'!AT38+'Product 7'!AT38+'Product 8'!AT38+'Product 9'!AT38+'Product 10'!AT38+'Product 11'!AT38+'Product 12'!AT38+'Product 13'!AT38+'Product 14'!AT38+'Product 15'!AT38+'Product 16'!AT38+'Product 17'!AT38+'Product 18'!AT38+'Product 19'!AT38+'Product 20'!AT38+'Product 21'!AT38+'Product 22'!AT38+'Product 23'!AT38+'Product 24'!AT38+'Product 25'!AT38</f>
        <v>2719.5</v>
      </c>
      <c r="AT35" s="14">
        <f>+'Produkt 1'!AU38+'Produkt 2'!AU38+'Produkt 3'!AU38+'Produkt 4'!AU38+'Produkt 5'!AU38+'Product 6'!AU38+'Product 7'!AU38+'Product 8'!AU38+'Product 9'!AU38+'Product 10'!AU38+'Product 11'!AU38+'Product 12'!AU38+'Product 13'!AU38+'Product 14'!AU38+'Product 15'!AU38+'Product 16'!AU38+'Product 17'!AU38+'Product 18'!AU38+'Product 19'!AU38+'Product 20'!AU38+'Product 21'!AU38+'Product 22'!AU38+'Product 23'!AU38+'Product 24'!AU38+'Product 25'!AU38</f>
        <v>2719.5</v>
      </c>
      <c r="AU35" s="14">
        <f>+'Produkt 1'!AV38+'Produkt 2'!AV38+'Produkt 3'!AV38+'Produkt 4'!AV38+'Produkt 5'!AV38+'Product 6'!AV38+'Product 7'!AV38+'Product 8'!AV38+'Product 9'!AV38+'Product 10'!AV38+'Product 11'!AV38+'Product 12'!AV38+'Product 13'!AV38+'Product 14'!AV38+'Product 15'!AV38+'Product 16'!AV38+'Product 17'!AV38+'Product 18'!AV38+'Product 19'!AV38+'Product 20'!AV38+'Product 21'!AV38+'Product 22'!AV38+'Product 23'!AV38+'Product 24'!AV38+'Product 25'!AV38</f>
        <v>2719.5</v>
      </c>
      <c r="AV35" s="14">
        <f>+'Produkt 1'!AW38+'Produkt 2'!AW38+'Produkt 3'!AW38+'Produkt 4'!AW38+'Produkt 5'!AW38+'Product 6'!AW38+'Product 7'!AW38+'Product 8'!AW38+'Product 9'!AW38+'Product 10'!AW38+'Product 11'!AW38+'Product 12'!AW38+'Product 13'!AW38+'Product 14'!AW38+'Product 15'!AW38+'Product 16'!AW38+'Product 17'!AW38+'Product 18'!AW38+'Product 19'!AW38+'Product 20'!AW38+'Product 21'!AW38+'Product 22'!AW38+'Product 23'!AW38+'Product 24'!AW38+'Product 25'!AW38</f>
        <v>2719.5</v>
      </c>
      <c r="AW35" s="14">
        <f>+'Produkt 1'!AX38+'Produkt 2'!AX38+'Produkt 3'!AX38+'Produkt 4'!AX38+'Produkt 5'!AX38+'Product 6'!AX38+'Product 7'!AX38+'Product 8'!AX38+'Product 9'!AX38+'Product 10'!AX38+'Product 11'!AX38+'Product 12'!AX38+'Product 13'!AX38+'Product 14'!AX38+'Product 15'!AX38+'Product 16'!AX38+'Product 17'!AX38+'Product 18'!AX38+'Product 19'!AX38+'Product 20'!AX38+'Product 21'!AX38+'Product 22'!AX38+'Product 23'!AX38+'Product 24'!AX38+'Product 25'!AX38</f>
        <v>2719.5</v>
      </c>
      <c r="AX35" s="14">
        <f>+'Produkt 1'!AY38+'Produkt 2'!AY38+'Produkt 3'!AY38+'Produkt 4'!AY38+'Produkt 5'!AY38+'Product 6'!AY38+'Product 7'!AY38+'Product 8'!AY38+'Product 9'!AY38+'Product 10'!AY38+'Product 11'!AY38+'Product 12'!AY38+'Product 13'!AY38+'Product 14'!AY38+'Product 15'!AY38+'Product 16'!AY38+'Product 17'!AY38+'Product 18'!AY38+'Product 19'!AY38+'Product 20'!AY38+'Product 21'!AY38+'Product 22'!AY38+'Product 23'!AY38+'Product 24'!AY38+'Product 25'!AY38</f>
        <v>2719.5</v>
      </c>
      <c r="AY35" s="14">
        <f>+'Produkt 1'!AZ38+'Produkt 2'!AZ38+'Produkt 3'!AZ38+'Produkt 4'!AZ38+'Produkt 5'!AZ38+'Product 6'!AZ38+'Product 7'!AZ38+'Product 8'!AZ38+'Product 9'!AZ38+'Product 10'!AZ38+'Product 11'!AZ38+'Product 12'!AZ38+'Product 13'!AZ38+'Product 14'!AZ38+'Product 15'!AZ38+'Product 16'!AZ38+'Product 17'!AZ38+'Product 18'!AZ38+'Product 19'!AZ38+'Product 20'!AZ38+'Product 21'!AZ38+'Product 22'!AZ38+'Product 23'!AZ38+'Product 24'!AZ38+'Product 25'!AZ38</f>
        <v>2719.5</v>
      </c>
      <c r="AZ35" s="14">
        <f>+'Produkt 1'!BA38+'Produkt 2'!BA38+'Produkt 3'!BA38+'Produkt 4'!BA38+'Produkt 5'!BA38+'Product 6'!BA38+'Product 7'!BA38+'Product 8'!BA38+'Product 9'!BA38+'Product 10'!BA38+'Product 11'!BA38+'Product 12'!BA38+'Product 13'!BA38+'Product 14'!BA38+'Product 15'!BA38+'Product 16'!BA38+'Product 17'!BA38+'Product 18'!BA38+'Product 19'!BA38+'Product 20'!BA38+'Product 21'!BA38+'Product 22'!BA38+'Product 23'!BA38+'Product 24'!BA38+'Product 25'!BA38</f>
        <v>2719.5</v>
      </c>
      <c r="BA35" s="14">
        <f>+'Produkt 1'!BB38+'Produkt 2'!BB38+'Produkt 3'!BB38+'Produkt 4'!BB38+'Produkt 5'!BB38+'Product 6'!BB38+'Product 7'!BB38+'Product 8'!BB38+'Product 9'!BB38+'Product 10'!BB38+'Product 11'!BB38+'Product 12'!BB38+'Product 13'!BB38+'Product 14'!BB38+'Product 15'!BB38+'Product 16'!BB38+'Product 17'!BB38+'Product 18'!BB38+'Product 19'!BB38+'Product 20'!BB38+'Product 21'!BB38+'Product 22'!BB38+'Product 23'!BB38+'Product 24'!BB38+'Product 25'!BB38</f>
        <v>2719.5</v>
      </c>
      <c r="BB35" s="14">
        <f>+'Produkt 1'!BC38+'Produkt 2'!BC38+'Produkt 3'!BC38+'Produkt 4'!BC38+'Produkt 5'!BC38+'Product 6'!BC38+'Product 7'!BC38+'Product 8'!BC38+'Product 9'!BC38+'Product 10'!BC38+'Product 11'!BC38+'Product 12'!BC38+'Product 13'!BC38+'Product 14'!BC38+'Product 15'!BC38+'Product 16'!BC38+'Product 17'!BC38+'Product 18'!BC38+'Product 19'!BC38+'Product 20'!BC38+'Product 21'!BC38+'Product 22'!BC38+'Product 23'!BC38+'Product 24'!BC38+'Product 25'!BC38</f>
        <v>2719.5</v>
      </c>
      <c r="BC35" s="14">
        <f t="shared" si="4"/>
        <v>163258.20000000001</v>
      </c>
    </row>
    <row r="36" spans="1:55" x14ac:dyDescent="0.3">
      <c r="A36" s="13" t="s">
        <v>346</v>
      </c>
      <c r="C36" s="14">
        <f>+'Produkt 1'!D39+'Produkt 2'!D39+'Produkt 3'!D39+'Produkt 4'!D39+'Produkt 5'!D39+'Product 6'!D39+'Product 7'!D39+'Product 8'!D39+'Product 9'!D39+'Product 10'!D39+'Product 11'!D39+'Product 12'!D39+'Product 13'!D39+'Product 14'!D39+'Product 15'!D39+'Product 16'!D39+'Product 17'!D39+'Product 18'!D39+'Product 19'!D39+'Product 20'!D39+'Product 21'!D39+'Product 22'!D39+'Product 23'!D39+'Product 24'!D39+'Product 25'!D39</f>
        <v>1777.5</v>
      </c>
      <c r="D36" s="14">
        <f>+'Produkt 1'!E39+'Produkt 2'!E39+'Produkt 3'!E39+'Produkt 4'!E39+'Produkt 5'!E39+'Product 6'!E39+'Product 7'!E39+'Product 8'!E39+'Product 9'!E39+'Product 10'!E39+'Product 11'!E39+'Product 12'!E39+'Product 13'!E39+'Product 14'!E39+'Product 15'!E39+'Product 16'!E39+'Product 17'!E39+'Product 18'!E39+'Product 19'!E39+'Product 20'!E39+'Product 21'!E39+'Product 22'!E39+'Product 23'!E39+'Product 24'!E39+'Product 25'!E39</f>
        <v>1901.25</v>
      </c>
      <c r="E36" s="14">
        <f>+'Produkt 1'!F39+'Produkt 2'!F39+'Produkt 3'!F39+'Produkt 4'!F39+'Produkt 5'!F39+'Product 6'!F39+'Product 7'!F39+'Product 8'!F39+'Product 9'!F39+'Product 10'!F39+'Product 11'!F39+'Product 12'!F39+'Product 13'!F39+'Product 14'!F39+'Product 15'!F39+'Product 16'!F39+'Product 17'!F39+'Product 18'!F39+'Product 19'!F39+'Product 20'!F39+'Product 21'!F39+'Product 22'!F39+'Product 23'!F39+'Product 24'!F39+'Product 25'!F39</f>
        <v>1230</v>
      </c>
      <c r="F36" s="14">
        <f>+'Produkt 1'!G39+'Produkt 2'!G39+'Produkt 3'!G39+'Produkt 4'!G39+'Produkt 5'!G39+'Product 6'!G39+'Product 7'!G39+'Product 8'!G39+'Product 9'!G39+'Product 10'!G39+'Product 11'!G39+'Product 12'!G39+'Product 13'!G39+'Product 14'!G39+'Product 15'!G39+'Product 16'!G39+'Product 17'!G39+'Product 18'!G39+'Product 19'!G39+'Product 20'!G39+'Product 21'!G39+'Product 22'!G39+'Product 23'!G39+'Product 24'!G39+'Product 25'!G39</f>
        <v>1698.75</v>
      </c>
      <c r="G36" s="14">
        <f>+'Produkt 1'!H39+'Produkt 2'!H39+'Produkt 3'!H39+'Produkt 4'!H39+'Produkt 5'!H39+'Product 6'!H39+'Product 7'!H39+'Product 8'!H39+'Product 9'!H39+'Product 10'!H39+'Product 11'!H39+'Product 12'!H39+'Product 13'!H39+'Product 14'!H39+'Product 15'!H39+'Product 16'!H39+'Product 17'!H39+'Product 18'!H39+'Product 19'!H39+'Product 20'!H39+'Product 21'!H39+'Product 22'!H39+'Product 23'!H39+'Product 24'!H39+'Product 25'!H39</f>
        <v>1878.75</v>
      </c>
      <c r="H36" s="14">
        <f>+'Produkt 1'!I39+'Produkt 2'!I39+'Produkt 3'!I39+'Produkt 4'!I39+'Produkt 5'!I39+'Product 6'!I39+'Product 7'!I39+'Product 8'!I39+'Product 9'!I39+'Product 10'!I39+'Product 11'!I39+'Product 12'!I39+'Product 13'!I39+'Product 14'!I39+'Product 15'!I39+'Product 16'!I39+'Product 17'!I39+'Product 18'!I39+'Product 19'!I39+'Product 20'!I39+'Product 21'!I39+'Product 22'!I39+'Product 23'!I39+'Product 24'!I39+'Product 25'!I39</f>
        <v>1755</v>
      </c>
      <c r="I36" s="14">
        <f>+'Produkt 1'!J39+'Produkt 2'!J39+'Produkt 3'!J39+'Produkt 4'!J39+'Produkt 5'!J39+'Product 6'!J39+'Product 7'!J39+'Product 8'!J39+'Product 9'!J39+'Product 10'!J39+'Product 11'!J39+'Product 12'!J39+'Product 13'!J39+'Product 14'!J39+'Product 15'!J39+'Product 16'!J39+'Product 17'!J39+'Product 18'!J39+'Product 19'!J39+'Product 20'!J39+'Product 21'!J39+'Product 22'!J39+'Product 23'!J39+'Product 24'!J39+'Product 25'!J39</f>
        <v>1965</v>
      </c>
      <c r="J36" s="14">
        <f>+'Produkt 1'!K39+'Produkt 2'!K39+'Produkt 3'!K39+'Produkt 4'!K39+'Produkt 5'!K39+'Product 6'!K39+'Product 7'!K39+'Product 8'!K39+'Product 9'!K39+'Product 10'!K39+'Product 11'!K39+'Product 12'!K39+'Product 13'!K39+'Product 14'!K39+'Product 15'!K39+'Product 16'!K39+'Product 17'!K39+'Product 18'!K39+'Product 19'!K39+'Product 20'!K39+'Product 21'!K39+'Product 22'!K39+'Product 23'!K39+'Product 24'!K39+'Product 25'!K39</f>
        <v>2021.25</v>
      </c>
      <c r="K36" s="14">
        <f>+'Produkt 1'!L39+'Produkt 2'!L39+'Produkt 3'!L39+'Produkt 4'!L39+'Produkt 5'!L39+'Product 6'!L39+'Product 7'!L39+'Product 8'!L39+'Product 9'!L39+'Product 10'!L39+'Product 11'!L39+'Product 12'!L39+'Product 13'!L39+'Product 14'!L39+'Product 15'!L39+'Product 16'!L39+'Product 17'!L39+'Product 18'!L39+'Product 19'!L39+'Product 20'!L39+'Product 21'!L39+'Product 22'!L39+'Product 23'!L39+'Product 24'!L39+'Product 25'!L39</f>
        <v>1882.5</v>
      </c>
      <c r="L36" s="14">
        <f>+'Produkt 1'!M39+'Produkt 2'!M39+'Produkt 3'!M39+'Produkt 4'!M39+'Produkt 5'!M39+'Product 6'!M39+'Product 7'!M39+'Product 8'!M39+'Product 9'!M39+'Product 10'!M39+'Product 11'!M39+'Product 12'!M39+'Product 13'!M39+'Product 14'!M39+'Product 15'!M39+'Product 16'!M39+'Product 17'!M39+'Product 18'!M39+'Product 19'!M39+'Product 20'!M39+'Product 21'!M39+'Product 22'!M39+'Product 23'!M39+'Product 24'!M39+'Product 25'!M39</f>
        <v>1901.25</v>
      </c>
      <c r="M36" s="14">
        <f>+'Produkt 1'!N39+'Produkt 2'!N39+'Produkt 3'!N39+'Produkt 4'!N39+'Produkt 5'!N39+'Product 6'!N39+'Product 7'!N39+'Product 8'!N39+'Product 9'!N39+'Product 10'!N39+'Product 11'!N39+'Product 12'!N39+'Product 13'!N39+'Product 14'!N39+'Product 15'!N39+'Product 16'!N39+'Product 17'!N39+'Product 18'!N39+'Product 19'!N39+'Product 20'!N39+'Product 21'!N39+'Product 22'!N39+'Product 23'!N39+'Product 24'!N39+'Product 25'!N39</f>
        <v>1826.25</v>
      </c>
      <c r="N36" s="14">
        <f>+'Produkt 1'!O39+'Produkt 2'!O39+'Produkt 3'!O39+'Produkt 4'!O39+'Produkt 5'!O39+'Product 6'!O39+'Product 7'!O39+'Product 8'!O39+'Product 9'!O39+'Product 10'!O39+'Product 11'!O39+'Product 12'!O39+'Product 13'!O39+'Product 14'!O39+'Product 15'!O39+'Product 16'!O39+'Product 17'!O39+'Product 18'!O39+'Product 19'!O39+'Product 20'!O39+'Product 21'!O39+'Product 22'!O39+'Product 23'!O39+'Product 24'!O39+'Product 25'!O39</f>
        <v>1758.75</v>
      </c>
      <c r="O36" s="14">
        <f>+'Produkt 1'!P39+'Produkt 2'!P39+'Produkt 3'!P39+'Produkt 4'!P39+'Produkt 5'!P39+'Product 6'!P39+'Product 7'!P39+'Product 8'!P39+'Product 9'!P39+'Product 10'!P39+'Product 11'!P39+'Product 12'!P39+'Product 13'!P39+'Product 14'!P39+'Product 15'!P39+'Product 16'!P39+'Product 17'!P39+'Product 18'!P39+'Product 19'!P39+'Product 20'!P39+'Product 21'!P39+'Product 22'!P39+'Product 23'!P39+'Product 24'!P39+'Product 25'!P39</f>
        <v>1811.25</v>
      </c>
      <c r="P36" s="14">
        <f>+'Produkt 1'!Q39+'Produkt 2'!Q39+'Produkt 3'!Q39+'Produkt 4'!Q39+'Produkt 5'!Q39+'Product 6'!Q39+'Product 7'!Q39+'Product 8'!Q39+'Product 9'!Q39+'Product 10'!Q39+'Product 11'!Q39+'Product 12'!Q39+'Product 13'!Q39+'Product 14'!Q39+'Product 15'!Q39+'Product 16'!Q39+'Product 17'!Q39+'Product 18'!Q39+'Product 19'!Q39+'Product 20'!Q39+'Product 21'!Q39+'Product 22'!Q39+'Product 23'!Q39+'Product 24'!Q39+'Product 25'!Q39</f>
        <v>1923.75</v>
      </c>
      <c r="Q36" s="14">
        <f>+'Produkt 1'!R39+'Produkt 2'!R39+'Produkt 3'!R39+'Produkt 4'!R39+'Produkt 5'!R39+'Product 6'!R39+'Product 7'!R39+'Product 8'!R39+'Product 9'!R39+'Product 10'!R39+'Product 11'!R39+'Product 12'!R39+'Product 13'!R39+'Product 14'!R39+'Product 15'!R39+'Product 16'!R39+'Product 17'!R39+'Product 18'!R39+'Product 19'!R39+'Product 20'!R39+'Product 21'!R39+'Product 22'!R39+'Product 23'!R39+'Product 24'!R39+'Product 25'!R39</f>
        <v>1897.5</v>
      </c>
      <c r="R36" s="14">
        <f>+'Produkt 1'!S39+'Produkt 2'!S39+'Produkt 3'!S39+'Produkt 4'!S39+'Produkt 5'!S39+'Product 6'!S39+'Product 7'!S39+'Product 8'!S39+'Product 9'!S39+'Product 10'!S39+'Product 11'!S39+'Product 12'!S39+'Product 13'!S39+'Product 14'!S39+'Product 15'!S39+'Product 16'!S39+'Product 17'!S39+'Product 18'!S39+'Product 19'!S39+'Product 20'!S39+'Product 21'!S39+'Product 22'!S39+'Product 23'!S39+'Product 24'!S39+'Product 25'!S39</f>
        <v>1826.25</v>
      </c>
      <c r="S36" s="14">
        <f>+'Produkt 1'!T39+'Produkt 2'!T39+'Produkt 3'!T39+'Produkt 4'!T39+'Produkt 5'!T39+'Product 6'!T39+'Product 7'!T39+'Product 8'!T39+'Product 9'!T39+'Product 10'!T39+'Product 11'!T39+'Product 12'!T39+'Product 13'!T39+'Product 14'!T39+'Product 15'!T39+'Product 16'!T39+'Product 17'!T39+'Product 18'!T39+'Product 19'!T39+'Product 20'!T39+'Product 21'!T39+'Product 22'!T39+'Product 23'!T39+'Product 24'!T39+'Product 25'!T39</f>
        <v>1188.75</v>
      </c>
      <c r="T36" s="14">
        <f>+'Produkt 1'!U39+'Produkt 2'!U39+'Produkt 3'!U39+'Produkt 4'!U39+'Produkt 5'!U39+'Product 6'!U39+'Product 7'!U39+'Product 8'!U39+'Product 9'!U39+'Product 10'!U39+'Product 11'!U39+'Product 12'!U39+'Product 13'!U39+'Product 14'!U39+'Product 15'!U39+'Product 16'!U39+'Product 17'!U39+'Product 18'!U39+'Product 19'!U39+'Product 20'!U39+'Product 21'!U39+'Product 22'!U39+'Product 23'!U39+'Product 24'!U39+'Product 25'!U39</f>
        <v>2448.75</v>
      </c>
      <c r="U36" s="14">
        <f>+'Produkt 1'!V39+'Produkt 2'!V39+'Produkt 3'!V39+'Produkt 4'!V39+'Produkt 5'!V39+'Product 6'!V39+'Product 7'!V39+'Product 8'!V39+'Product 9'!V39+'Product 10'!V39+'Product 11'!V39+'Product 12'!V39+'Product 13'!V39+'Product 14'!V39+'Product 15'!V39+'Product 16'!V39+'Product 17'!V39+'Product 18'!V39+'Product 19'!V39+'Product 20'!V39+'Product 21'!V39+'Product 22'!V39+'Product 23'!V39+'Product 24'!V39+'Product 25'!V39</f>
        <v>2632.5</v>
      </c>
      <c r="V36" s="14">
        <f>+'Produkt 1'!W39+'Produkt 2'!W39+'Produkt 3'!W39+'Produkt 4'!W39+'Produkt 5'!W39+'Product 6'!W39+'Product 7'!W39+'Product 8'!W39+'Product 9'!W39+'Product 10'!W39+'Product 11'!W39+'Product 12'!W39+'Product 13'!W39+'Product 14'!W39+'Product 15'!W39+'Product 16'!W39+'Product 17'!W39+'Product 18'!W39+'Product 19'!W39+'Product 20'!W39+'Product 21'!W39+'Product 22'!W39+'Product 23'!W39+'Product 24'!W39+'Product 25'!W39</f>
        <v>2643.75</v>
      </c>
      <c r="W36" s="14">
        <f>+'Produkt 1'!X39+'Produkt 2'!X39+'Produkt 3'!X39+'Produkt 4'!X39+'Produkt 5'!X39+'Product 6'!X39+'Product 7'!X39+'Product 8'!X39+'Product 9'!X39+'Product 10'!X39+'Product 11'!X39+'Product 12'!X39+'Product 13'!X39+'Product 14'!X39+'Product 15'!X39+'Product 16'!X39+'Product 17'!X39+'Product 18'!X39+'Product 19'!X39+'Product 20'!X39+'Product 21'!X39+'Product 22'!X39+'Product 23'!X39+'Product 24'!X39+'Product 25'!X39</f>
        <v>2865</v>
      </c>
      <c r="X36" s="14">
        <f>+'Produkt 1'!Y39+'Produkt 2'!Y39+'Produkt 3'!Y39+'Produkt 4'!Y39+'Produkt 5'!Y39+'Product 6'!Y39+'Product 7'!Y39+'Product 8'!Y39+'Product 9'!Y39+'Product 10'!Y39+'Product 11'!Y39+'Product 12'!Y39+'Product 13'!Y39+'Product 14'!Y39+'Product 15'!Y39+'Product 16'!Y39+'Product 17'!Y39+'Product 18'!Y39+'Product 19'!Y39+'Product 20'!Y39+'Product 21'!Y39+'Product 22'!Y39+'Product 23'!Y39+'Product 24'!Y39+'Product 25'!Y39</f>
        <v>3712.5</v>
      </c>
      <c r="Y36" s="14">
        <f>+'Produkt 1'!Z39+'Produkt 2'!Z39+'Produkt 3'!Z39+'Produkt 4'!Z39+'Produkt 5'!Z39+'Product 6'!Z39+'Product 7'!Z39+'Product 8'!Z39+'Product 9'!Z39+'Product 10'!Z39+'Product 11'!Z39+'Product 12'!Z39+'Product 13'!Z39+'Product 14'!Z39+'Product 15'!Z39+'Product 16'!Z39+'Product 17'!Z39+'Product 18'!Z39+'Product 19'!Z39+'Product 20'!Z39+'Product 21'!Z39+'Product 22'!Z39+'Product 23'!Z39+'Product 24'!Z39+'Product 25'!Z39</f>
        <v>4991.25</v>
      </c>
      <c r="Z36" s="14">
        <f>+'Produkt 1'!AA39+'Produkt 2'!AA39+'Produkt 3'!AA39+'Produkt 4'!AA39+'Produkt 5'!AA39+'Product 6'!AA39+'Product 7'!AA39+'Product 8'!AA39+'Product 9'!AA39+'Product 10'!AA39+'Product 11'!AA39+'Product 12'!AA39+'Product 13'!AA39+'Product 14'!AA39+'Product 15'!AA39+'Product 16'!AA39+'Product 17'!AA39+'Product 18'!AA39+'Product 19'!AA39+'Product 20'!AA39+'Product 21'!AA39+'Product 22'!AA39+'Product 23'!AA39+'Product 24'!AA39+'Product 25'!AA39</f>
        <v>6487.5</v>
      </c>
      <c r="AA36" s="14">
        <f>+'Produkt 1'!AB39+'Produkt 2'!AB39+'Produkt 3'!AB39+'Produkt 4'!AB39+'Produkt 5'!AB39+'Product 6'!AB39+'Product 7'!AB39+'Product 8'!AB39+'Product 9'!AB39+'Product 10'!AB39+'Product 11'!AB39+'Product 12'!AB39+'Product 13'!AB39+'Product 14'!AB39+'Product 15'!AB39+'Product 16'!AB39+'Product 17'!AB39+'Product 18'!AB39+'Product 19'!AB39+'Product 20'!AB39+'Product 21'!AB39+'Product 22'!AB39+'Product 23'!AB39+'Product 24'!AB39+'Product 25'!AB39</f>
        <v>5287.5</v>
      </c>
      <c r="AB36" s="14">
        <f>+'Produkt 1'!AC39+'Produkt 2'!AC39+'Produkt 3'!AC39+'Produkt 4'!AC39+'Produkt 5'!AC39+'Product 6'!AC39+'Product 7'!AC39+'Product 8'!AC39+'Product 9'!AC39+'Product 10'!AC39+'Product 11'!AC39+'Product 12'!AC39+'Product 13'!AC39+'Product 14'!AC39+'Product 15'!AC39+'Product 16'!AC39+'Product 17'!AC39+'Product 18'!AC39+'Product 19'!AC39+'Product 20'!AC39+'Product 21'!AC39+'Product 22'!AC39+'Product 23'!AC39+'Product 24'!AC39+'Product 25'!AC39</f>
        <v>4200</v>
      </c>
      <c r="AC36" s="14">
        <f>+'Produkt 1'!AD39+'Produkt 2'!AD39+'Produkt 3'!AD39+'Produkt 4'!AD39+'Produkt 5'!AD39+'Product 6'!AD39+'Product 7'!AD39+'Product 8'!AD39+'Product 9'!AD39+'Product 10'!AD39+'Product 11'!AD39+'Product 12'!AD39+'Product 13'!AD39+'Product 14'!AD39+'Product 15'!AD39+'Product 16'!AD39+'Product 17'!AD39+'Product 18'!AD39+'Product 19'!AD39+'Product 20'!AD39+'Product 21'!AD39+'Product 22'!AD39+'Product 23'!AD39+'Product 24'!AD39+'Product 25'!AD39</f>
        <v>3187.5</v>
      </c>
      <c r="AD36" s="14">
        <f>+'Produkt 1'!AE39+'Produkt 2'!AE39+'Produkt 3'!AE39+'Produkt 4'!AE39+'Produkt 5'!AE39+'Product 6'!AE39+'Product 7'!AE39+'Product 8'!AE39+'Product 9'!AE39+'Product 10'!AE39+'Product 11'!AE39+'Product 12'!AE39+'Product 13'!AE39+'Product 14'!AE39+'Product 15'!AE39+'Product 16'!AE39+'Product 17'!AE39+'Product 18'!AE39+'Product 19'!AE39+'Product 20'!AE39+'Product 21'!AE39+'Product 22'!AE39+'Product 23'!AE39+'Product 24'!AE39+'Product 25'!AE39</f>
        <v>3187.5</v>
      </c>
      <c r="AE36" s="14">
        <f>+'Produkt 1'!AF39+'Produkt 2'!AF39+'Produkt 3'!AF39+'Produkt 4'!AF39+'Produkt 5'!AF39+'Product 6'!AF39+'Product 7'!AF39+'Product 8'!AF39+'Product 9'!AF39+'Product 10'!AF39+'Product 11'!AF39+'Product 12'!AF39+'Product 13'!AF39+'Product 14'!AF39+'Product 15'!AF39+'Product 16'!AF39+'Product 17'!AF39+'Product 18'!AF39+'Product 19'!AF39+'Product 20'!AF39+'Product 21'!AF39+'Product 22'!AF39+'Product 23'!AF39+'Product 24'!AF39+'Product 25'!AF39</f>
        <v>2925</v>
      </c>
      <c r="AF36" s="14">
        <f>+'Produkt 1'!AG39+'Produkt 2'!AG39+'Produkt 3'!AG39+'Produkt 4'!AG39+'Produkt 5'!AG39+'Product 6'!AG39+'Product 7'!AG39+'Product 8'!AG39+'Product 9'!AG39+'Product 10'!AG39+'Product 11'!AG39+'Product 12'!AG39+'Product 13'!AG39+'Product 14'!AG39+'Product 15'!AG39+'Product 16'!AG39+'Product 17'!AG39+'Product 18'!AG39+'Product 19'!AG39+'Product 20'!AG39+'Product 21'!AG39+'Product 22'!AG39+'Product 23'!AG39+'Product 24'!AG39+'Product 25'!AG39</f>
        <v>3093.75</v>
      </c>
      <c r="AG36" s="14">
        <f>+'Produkt 1'!AH39+'Produkt 2'!AH39+'Produkt 3'!AH39+'Produkt 4'!AH39+'Produkt 5'!AH39+'Product 6'!AH39+'Product 7'!AH39+'Product 8'!AH39+'Product 9'!AH39+'Product 10'!AH39+'Product 11'!AH39+'Product 12'!AH39+'Product 13'!AH39+'Product 14'!AH39+'Product 15'!AH39+'Product 16'!AH39+'Product 17'!AH39+'Product 18'!AH39+'Product 19'!AH39+'Product 20'!AH39+'Product 21'!AH39+'Product 22'!AH39+'Product 23'!AH39+'Product 24'!AH39+'Product 25'!AH39</f>
        <v>2812.5</v>
      </c>
      <c r="AH36" s="14">
        <f>+'Produkt 1'!AI39+'Produkt 2'!AI39+'Produkt 3'!AI39+'Produkt 4'!AI39+'Produkt 5'!AI39+'Product 6'!AI39+'Product 7'!AI39+'Product 8'!AI39+'Product 9'!AI39+'Product 10'!AI39+'Product 11'!AI39+'Product 12'!AI39+'Product 13'!AI39+'Product 14'!AI39+'Product 15'!AI39+'Product 16'!AI39+'Product 17'!AI39+'Product 18'!AI39+'Product 19'!AI39+'Product 20'!AI39+'Product 21'!AI39+'Product 22'!AI39+'Product 23'!AI39+'Product 24'!AI39+'Product 25'!AI39</f>
        <v>2475</v>
      </c>
      <c r="AI36" s="14">
        <f>+'Produkt 1'!AJ39+'Produkt 2'!AJ39+'Produkt 3'!AJ39+'Produkt 4'!AJ39+'Produkt 5'!AJ39+'Product 6'!AJ39+'Product 7'!AJ39+'Product 8'!AJ39+'Product 9'!AJ39+'Product 10'!AJ39+'Product 11'!AJ39+'Product 12'!AJ39+'Product 13'!AJ39+'Product 14'!AJ39+'Product 15'!AJ39+'Product 16'!AJ39+'Product 17'!AJ39+'Product 18'!AJ39+'Product 19'!AJ39+'Product 20'!AJ39+'Product 21'!AJ39+'Product 22'!AJ39+'Product 23'!AJ39+'Product 24'!AJ39+'Product 25'!AJ39</f>
        <v>2212.5</v>
      </c>
      <c r="AJ36" s="14">
        <f>+'Produkt 1'!AK39+'Produkt 2'!AK39+'Produkt 3'!AK39+'Produkt 4'!AK39+'Produkt 5'!AK39+'Product 6'!AK39+'Product 7'!AK39+'Product 8'!AK39+'Product 9'!AK39+'Product 10'!AK39+'Product 11'!AK39+'Product 12'!AK39+'Product 13'!AK39+'Product 14'!AK39+'Product 15'!AK39+'Product 16'!AK39+'Product 17'!AK39+'Product 18'!AK39+'Product 19'!AK39+'Product 20'!AK39+'Product 21'!AK39+'Product 22'!AK39+'Product 23'!AK39+'Product 24'!AK39+'Product 25'!AK39</f>
        <v>2092.5</v>
      </c>
      <c r="AK36" s="14">
        <f>+'Produkt 1'!AL39+'Produkt 2'!AL39+'Produkt 3'!AL39+'Produkt 4'!AL39+'Produkt 5'!AL39+'Product 6'!AL39+'Product 7'!AL39+'Product 8'!AL39+'Product 9'!AL39+'Product 10'!AL39+'Product 11'!AL39+'Product 12'!AL39+'Product 13'!AL39+'Product 14'!AL39+'Product 15'!AL39+'Product 16'!AL39+'Product 17'!AL39+'Product 18'!AL39+'Product 19'!AL39+'Product 20'!AL39+'Product 21'!AL39+'Product 22'!AL39+'Product 23'!AL39+'Product 24'!AL39+'Product 25'!AL39</f>
        <v>2062.5</v>
      </c>
      <c r="AL36" s="14">
        <f>+'Produkt 1'!AM39+'Produkt 2'!AM39+'Produkt 3'!AM39+'Produkt 4'!AM39+'Produkt 5'!AM39+'Product 6'!AM39+'Product 7'!AM39+'Product 8'!AM39+'Product 9'!AM39+'Product 10'!AM39+'Product 11'!AM39+'Product 12'!AM39+'Product 13'!AM39+'Product 14'!AM39+'Product 15'!AM39+'Product 16'!AM39+'Product 17'!AM39+'Product 18'!AM39+'Product 19'!AM39+'Product 20'!AM39+'Product 21'!AM39+'Product 22'!AM39+'Product 23'!AM39+'Product 24'!AM39+'Product 25'!AM39</f>
        <v>2081.25</v>
      </c>
      <c r="AM36" s="14">
        <f>+'Produkt 1'!AN39+'Produkt 2'!AN39+'Produkt 3'!AN39+'Produkt 4'!AN39+'Produkt 5'!AN39+'Product 6'!AN39+'Product 7'!AN39+'Product 8'!AN39+'Product 9'!AN39+'Product 10'!AN39+'Product 11'!AN39+'Product 12'!AN39+'Product 13'!AN39+'Product 14'!AN39+'Product 15'!AN39+'Product 16'!AN39+'Product 17'!AN39+'Product 18'!AN39+'Product 19'!AN39+'Product 20'!AN39+'Product 21'!AN39+'Product 22'!AN39+'Product 23'!AN39+'Product 24'!AN39+'Product 25'!AN39</f>
        <v>2081.25</v>
      </c>
      <c r="AN36" s="14">
        <f>+'Produkt 1'!AO39+'Produkt 2'!AO39+'Produkt 3'!AO39+'Produkt 4'!AO39+'Produkt 5'!AO39+'Product 6'!AO39+'Product 7'!AO39+'Product 8'!AO39+'Product 9'!AO39+'Product 10'!AO39+'Product 11'!AO39+'Product 12'!AO39+'Product 13'!AO39+'Product 14'!AO39+'Product 15'!AO39+'Product 16'!AO39+'Product 17'!AO39+'Product 18'!AO39+'Product 19'!AO39+'Product 20'!AO39+'Product 21'!AO39+'Product 22'!AO39+'Product 23'!AO39+'Product 24'!AO39+'Product 25'!AO39</f>
        <v>2081.25</v>
      </c>
      <c r="AO36" s="14">
        <f>+'Produkt 1'!AP39+'Produkt 2'!AP39+'Produkt 3'!AP39+'Produkt 4'!AP39+'Produkt 5'!AP39+'Product 6'!AP39+'Product 7'!AP39+'Product 8'!AP39+'Product 9'!AP39+'Product 10'!AP39+'Product 11'!AP39+'Product 12'!AP39+'Product 13'!AP39+'Product 14'!AP39+'Product 15'!AP39+'Product 16'!AP39+'Product 17'!AP39+'Product 18'!AP39+'Product 19'!AP39+'Product 20'!AP39+'Product 21'!AP39+'Product 22'!AP39+'Product 23'!AP39+'Product 24'!AP39+'Product 25'!AP39</f>
        <v>2081.25</v>
      </c>
      <c r="AP36" s="14">
        <f>+'Produkt 1'!AQ39+'Produkt 2'!AQ39+'Produkt 3'!AQ39+'Produkt 4'!AQ39+'Produkt 5'!AQ39+'Product 6'!AQ39+'Product 7'!AQ39+'Product 8'!AQ39+'Product 9'!AQ39+'Product 10'!AQ39+'Product 11'!AQ39+'Product 12'!AQ39+'Product 13'!AQ39+'Product 14'!AQ39+'Product 15'!AQ39+'Product 16'!AQ39+'Product 17'!AQ39+'Product 18'!AQ39+'Product 19'!AQ39+'Product 20'!AQ39+'Product 21'!AQ39+'Product 22'!AQ39+'Product 23'!AQ39+'Product 24'!AQ39+'Product 25'!AQ39</f>
        <v>2081.25</v>
      </c>
      <c r="AQ36" s="14">
        <f>+'Produkt 1'!AR39+'Produkt 2'!AR39+'Produkt 3'!AR39+'Produkt 4'!AR39+'Produkt 5'!AR39+'Product 6'!AR39+'Product 7'!AR39+'Product 8'!AR39+'Product 9'!AR39+'Product 10'!AR39+'Product 11'!AR39+'Product 12'!AR39+'Product 13'!AR39+'Product 14'!AR39+'Product 15'!AR39+'Product 16'!AR39+'Product 17'!AR39+'Product 18'!AR39+'Product 19'!AR39+'Product 20'!AR39+'Product 21'!AR39+'Product 22'!AR39+'Product 23'!AR39+'Product 24'!AR39+'Product 25'!AR39</f>
        <v>2081.25</v>
      </c>
      <c r="AR36" s="14">
        <f>+'Produkt 1'!AS39+'Produkt 2'!AS39+'Produkt 3'!AS39+'Produkt 4'!AS39+'Produkt 5'!AS39+'Product 6'!AS39+'Product 7'!AS39+'Product 8'!AS39+'Product 9'!AS39+'Product 10'!AS39+'Product 11'!AS39+'Product 12'!AS39+'Product 13'!AS39+'Product 14'!AS39+'Product 15'!AS39+'Product 16'!AS39+'Product 17'!AS39+'Product 18'!AS39+'Product 19'!AS39+'Product 20'!AS39+'Product 21'!AS39+'Product 22'!AS39+'Product 23'!AS39+'Product 24'!AS39+'Product 25'!AS39</f>
        <v>2081.25</v>
      </c>
      <c r="AS36" s="14">
        <f>+'Produkt 1'!AT39+'Produkt 2'!AT39+'Produkt 3'!AT39+'Produkt 4'!AT39+'Produkt 5'!AT39+'Product 6'!AT39+'Product 7'!AT39+'Product 8'!AT39+'Product 9'!AT39+'Product 10'!AT39+'Product 11'!AT39+'Product 12'!AT39+'Product 13'!AT39+'Product 14'!AT39+'Product 15'!AT39+'Product 16'!AT39+'Product 17'!AT39+'Product 18'!AT39+'Product 19'!AT39+'Product 20'!AT39+'Product 21'!AT39+'Product 22'!AT39+'Product 23'!AT39+'Product 24'!AT39+'Product 25'!AT39</f>
        <v>2081.25</v>
      </c>
      <c r="AT36" s="14">
        <f>+'Produkt 1'!AU39+'Produkt 2'!AU39+'Produkt 3'!AU39+'Produkt 4'!AU39+'Produkt 5'!AU39+'Product 6'!AU39+'Product 7'!AU39+'Product 8'!AU39+'Product 9'!AU39+'Product 10'!AU39+'Product 11'!AU39+'Product 12'!AU39+'Product 13'!AU39+'Product 14'!AU39+'Product 15'!AU39+'Product 16'!AU39+'Product 17'!AU39+'Product 18'!AU39+'Product 19'!AU39+'Product 20'!AU39+'Product 21'!AU39+'Product 22'!AU39+'Product 23'!AU39+'Product 24'!AU39+'Product 25'!AU39</f>
        <v>2081.25</v>
      </c>
      <c r="AU36" s="14">
        <f>+'Produkt 1'!AV39+'Produkt 2'!AV39+'Produkt 3'!AV39+'Produkt 4'!AV39+'Produkt 5'!AV39+'Product 6'!AV39+'Product 7'!AV39+'Product 8'!AV39+'Product 9'!AV39+'Product 10'!AV39+'Product 11'!AV39+'Product 12'!AV39+'Product 13'!AV39+'Product 14'!AV39+'Product 15'!AV39+'Product 16'!AV39+'Product 17'!AV39+'Product 18'!AV39+'Product 19'!AV39+'Product 20'!AV39+'Product 21'!AV39+'Product 22'!AV39+'Product 23'!AV39+'Product 24'!AV39+'Product 25'!AV39</f>
        <v>2081.25</v>
      </c>
      <c r="AV36" s="14">
        <f>+'Produkt 1'!AW39+'Produkt 2'!AW39+'Produkt 3'!AW39+'Produkt 4'!AW39+'Produkt 5'!AW39+'Product 6'!AW39+'Product 7'!AW39+'Product 8'!AW39+'Product 9'!AW39+'Product 10'!AW39+'Product 11'!AW39+'Product 12'!AW39+'Product 13'!AW39+'Product 14'!AW39+'Product 15'!AW39+'Product 16'!AW39+'Product 17'!AW39+'Product 18'!AW39+'Product 19'!AW39+'Product 20'!AW39+'Product 21'!AW39+'Product 22'!AW39+'Product 23'!AW39+'Product 24'!AW39+'Product 25'!AW39</f>
        <v>2081.25</v>
      </c>
      <c r="AW36" s="14">
        <f>+'Produkt 1'!AX39+'Produkt 2'!AX39+'Produkt 3'!AX39+'Produkt 4'!AX39+'Produkt 5'!AX39+'Product 6'!AX39+'Product 7'!AX39+'Product 8'!AX39+'Product 9'!AX39+'Product 10'!AX39+'Product 11'!AX39+'Product 12'!AX39+'Product 13'!AX39+'Product 14'!AX39+'Product 15'!AX39+'Product 16'!AX39+'Product 17'!AX39+'Product 18'!AX39+'Product 19'!AX39+'Product 20'!AX39+'Product 21'!AX39+'Product 22'!AX39+'Product 23'!AX39+'Product 24'!AX39+'Product 25'!AX39</f>
        <v>2081.25</v>
      </c>
      <c r="AX36" s="14">
        <f>+'Produkt 1'!AY39+'Produkt 2'!AY39+'Produkt 3'!AY39+'Produkt 4'!AY39+'Produkt 5'!AY39+'Product 6'!AY39+'Product 7'!AY39+'Product 8'!AY39+'Product 9'!AY39+'Product 10'!AY39+'Product 11'!AY39+'Product 12'!AY39+'Product 13'!AY39+'Product 14'!AY39+'Product 15'!AY39+'Product 16'!AY39+'Product 17'!AY39+'Product 18'!AY39+'Product 19'!AY39+'Product 20'!AY39+'Product 21'!AY39+'Product 22'!AY39+'Product 23'!AY39+'Product 24'!AY39+'Product 25'!AY39</f>
        <v>2081.25</v>
      </c>
      <c r="AY36" s="14">
        <f>+'Produkt 1'!AZ39+'Produkt 2'!AZ39+'Produkt 3'!AZ39+'Produkt 4'!AZ39+'Produkt 5'!AZ39+'Product 6'!AZ39+'Product 7'!AZ39+'Product 8'!AZ39+'Product 9'!AZ39+'Product 10'!AZ39+'Product 11'!AZ39+'Product 12'!AZ39+'Product 13'!AZ39+'Product 14'!AZ39+'Product 15'!AZ39+'Product 16'!AZ39+'Product 17'!AZ39+'Product 18'!AZ39+'Product 19'!AZ39+'Product 20'!AZ39+'Product 21'!AZ39+'Product 22'!AZ39+'Product 23'!AZ39+'Product 24'!AZ39+'Product 25'!AZ39</f>
        <v>2081.25</v>
      </c>
      <c r="AZ36" s="14">
        <f>+'Produkt 1'!BA39+'Produkt 2'!BA39+'Produkt 3'!BA39+'Produkt 4'!BA39+'Produkt 5'!BA39+'Product 6'!BA39+'Product 7'!BA39+'Product 8'!BA39+'Product 9'!BA39+'Product 10'!BA39+'Product 11'!BA39+'Product 12'!BA39+'Product 13'!BA39+'Product 14'!BA39+'Product 15'!BA39+'Product 16'!BA39+'Product 17'!BA39+'Product 18'!BA39+'Product 19'!BA39+'Product 20'!BA39+'Product 21'!BA39+'Product 22'!BA39+'Product 23'!BA39+'Product 24'!BA39+'Product 25'!BA39</f>
        <v>2081.25</v>
      </c>
      <c r="BA36" s="14">
        <f>+'Produkt 1'!BB39+'Produkt 2'!BB39+'Produkt 3'!BB39+'Produkt 4'!BB39+'Produkt 5'!BB39+'Product 6'!BB39+'Product 7'!BB39+'Product 8'!BB39+'Product 9'!BB39+'Product 10'!BB39+'Product 11'!BB39+'Product 12'!BB39+'Product 13'!BB39+'Product 14'!BB39+'Product 15'!BB39+'Product 16'!BB39+'Product 17'!BB39+'Product 18'!BB39+'Product 19'!BB39+'Product 20'!BB39+'Product 21'!BB39+'Product 22'!BB39+'Product 23'!BB39+'Product 24'!BB39+'Product 25'!BB39</f>
        <v>2081.25</v>
      </c>
      <c r="BB36" s="14">
        <f>+'Produkt 1'!BC39+'Produkt 2'!BC39+'Produkt 3'!BC39+'Produkt 4'!BC39+'Produkt 5'!BC39+'Product 6'!BC39+'Product 7'!BC39+'Product 8'!BC39+'Product 9'!BC39+'Product 10'!BC39+'Product 11'!BC39+'Product 12'!BC39+'Product 13'!BC39+'Product 14'!BC39+'Product 15'!BC39+'Product 16'!BC39+'Product 17'!BC39+'Product 18'!BC39+'Product 19'!BC39+'Product 20'!BC39+'Product 21'!BC39+'Product 22'!BC39+'Product 23'!BC39+'Product 24'!BC39+'Product 25'!BC39</f>
        <v>2081.25</v>
      </c>
      <c r="BC36" s="14">
        <f t="shared" si="4"/>
        <v>124942.5</v>
      </c>
    </row>
    <row r="37" spans="1:55" x14ac:dyDescent="0.3">
      <c r="A37" s="13" t="s">
        <v>347</v>
      </c>
      <c r="C37" s="14">
        <f>+'Produkt 1'!D40+'Produkt 2'!D40+'Produkt 3'!D40+'Produkt 4'!D40+'Produkt 5'!D40+'Product 6'!D40+'Product 7'!D40+'Product 8'!D40+'Product 9'!D40+'Product 10'!D40+'Product 11'!D40+'Product 12'!D40+'Product 13'!D40+'Product 14'!D40+'Product 15'!D40+'Product 16'!D40+'Product 17'!D40+'Product 18'!D40+'Product 19'!D40+'Product 20'!D40+'Product 21'!D40+'Product 22'!D40+'Product 23'!D40+'Product 24'!D40+'Product 25'!D40</f>
        <v>7.5600000000000005</v>
      </c>
      <c r="D37" s="14">
        <f>+'Produkt 1'!E40+'Produkt 2'!E40+'Produkt 3'!E40+'Produkt 4'!E40+'Produkt 5'!E40+'Product 6'!E40+'Product 7'!E40+'Product 8'!E40+'Product 9'!E40+'Product 10'!E40+'Product 11'!E40+'Product 12'!E40+'Product 13'!E40+'Product 14'!E40+'Product 15'!E40+'Product 16'!E40+'Product 17'!E40+'Product 18'!E40+'Product 19'!E40+'Product 20'!E40+'Product 21'!E40+'Product 22'!E40+'Product 23'!E40+'Product 24'!E40+'Product 25'!E40</f>
        <v>-10.375000000000002</v>
      </c>
      <c r="E37" s="14">
        <f>+'Produkt 1'!F40+'Produkt 2'!F40+'Produkt 3'!F40+'Produkt 4'!F40+'Produkt 5'!F40+'Product 6'!F40+'Product 7'!F40+'Product 8'!F40+'Product 9'!F40+'Product 10'!F40+'Product 11'!F40+'Product 12'!F40+'Product 13'!F40+'Product 14'!F40+'Product 15'!F40+'Product 16'!F40+'Product 17'!F40+'Product 18'!F40+'Product 19'!F40+'Product 20'!F40+'Product 21'!F40+'Product 22'!F40+'Product 23'!F40+'Product 24'!F40+'Product 25'!F40</f>
        <v>-26.6</v>
      </c>
      <c r="F37" s="14">
        <f>+'Produkt 1'!G40+'Produkt 2'!G40+'Produkt 3'!G40+'Produkt 4'!G40+'Produkt 5'!G40+'Product 6'!G40+'Product 7'!G40+'Product 8'!G40+'Product 9'!G40+'Product 10'!G40+'Product 11'!G40+'Product 12'!G40+'Product 13'!G40+'Product 14'!G40+'Product 15'!G40+'Product 16'!G40+'Product 17'!G40+'Product 18'!G40+'Product 19'!G40+'Product 20'!G40+'Product 21'!G40+'Product 22'!G40+'Product 23'!G40+'Product 24'!G40+'Product 25'!G40</f>
        <v>-41.085000000000008</v>
      </c>
      <c r="G37" s="14">
        <f>+'Produkt 1'!H40+'Produkt 2'!H40+'Produkt 3'!H40+'Produkt 4'!H40+'Produkt 5'!H40+'Product 6'!H40+'Product 7'!H40+'Product 8'!H40+'Product 9'!H40+'Product 10'!H40+'Product 11'!H40+'Product 12'!H40+'Product 13'!H40+'Product 14'!H40+'Product 15'!H40+'Product 16'!H40+'Product 17'!H40+'Product 18'!H40+'Product 19'!H40+'Product 20'!H40+'Product 21'!H40+'Product 22'!H40+'Product 23'!H40+'Product 24'!H40+'Product 25'!H40</f>
        <v>-58.000000000000014</v>
      </c>
      <c r="H37" s="14">
        <f>+'Produkt 1'!I40+'Produkt 2'!I40+'Produkt 3'!I40+'Produkt 4'!I40+'Produkt 5'!I40+'Product 6'!I40+'Product 7'!I40+'Product 8'!I40+'Product 9'!I40+'Product 10'!I40+'Product 11'!I40+'Product 12'!I40+'Product 13'!I40+'Product 14'!I40+'Product 15'!I40+'Product 16'!I40+'Product 17'!I40+'Product 18'!I40+'Product 19'!I40+'Product 20'!I40+'Product 21'!I40+'Product 22'!I40+'Product 23'!I40+'Product 24'!I40+'Product 25'!I40</f>
        <v>-75.44</v>
      </c>
      <c r="I37" s="14">
        <f>+'Produkt 1'!J40+'Produkt 2'!J40+'Produkt 3'!J40+'Produkt 4'!J40+'Produkt 5'!J40+'Product 6'!J40+'Product 7'!J40+'Product 8'!J40+'Product 9'!J40+'Product 10'!J40+'Product 11'!J40+'Product 12'!J40+'Product 13'!J40+'Product 14'!J40+'Product 15'!J40+'Product 16'!J40+'Product 17'!J40+'Product 18'!J40+'Product 19'!J40+'Product 20'!J40+'Product 21'!J40+'Product 22'!J40+'Product 23'!J40+'Product 24'!J40+'Product 25'!J40</f>
        <v>-92.635000000000005</v>
      </c>
      <c r="J37" s="14">
        <f>+'Produkt 1'!K40+'Produkt 2'!K40+'Produkt 3'!K40+'Produkt 4'!K40+'Produkt 5'!K40+'Product 6'!K40+'Product 7'!K40+'Product 8'!K40+'Product 9'!K40+'Product 10'!K40+'Product 11'!K40+'Product 12'!K40+'Product 13'!K40+'Product 14'!K40+'Product 15'!K40+'Product 16'!K40+'Product 17'!K40+'Product 18'!K40+'Product 19'!K40+'Product 20'!K40+'Product 21'!K40+'Product 22'!K40+'Product 23'!K40+'Product 24'!K40+'Product 25'!K40</f>
        <v>-110.69000000000001</v>
      </c>
      <c r="K37" s="14">
        <f>+'Produkt 1'!L40+'Produkt 2'!L40+'Produkt 3'!L40+'Produkt 4'!L40+'Produkt 5'!L40+'Product 6'!L40+'Product 7'!L40+'Product 8'!L40+'Product 9'!L40+'Product 10'!L40+'Product 11'!L40+'Product 12'!L40+'Product 13'!L40+'Product 14'!L40+'Product 15'!L40+'Product 16'!L40+'Product 17'!L40+'Product 18'!L40+'Product 19'!L40+'Product 20'!L40+'Product 21'!L40+'Product 22'!L40+'Product 23'!L40+'Product 24'!L40+'Product 25'!L40</f>
        <v>-128.45000000000002</v>
      </c>
      <c r="L37" s="14">
        <f>+'Produkt 1'!M40+'Produkt 2'!M40+'Produkt 3'!M40+'Produkt 4'!M40+'Produkt 5'!M40+'Product 6'!M40+'Product 7'!M40+'Product 8'!M40+'Product 9'!M40+'Product 10'!M40+'Product 11'!M40+'Product 12'!M40+'Product 13'!M40+'Product 14'!M40+'Product 15'!M40+'Product 16'!M40+'Product 17'!M40+'Product 18'!M40+'Product 19'!M40+'Product 20'!M40+'Product 21'!M40+'Product 22'!M40+'Product 23'!M40+'Product 24'!M40+'Product 25'!M40</f>
        <v>-145.84</v>
      </c>
      <c r="M37" s="14">
        <f>+'Produkt 1'!N40+'Produkt 2'!N40+'Produkt 3'!N40+'Produkt 4'!N40+'Produkt 5'!N40+'Product 6'!N40+'Product 7'!N40+'Product 8'!N40+'Product 9'!N40+'Product 10'!N40+'Product 11'!N40+'Product 12'!N40+'Product 13'!N40+'Product 14'!N40+'Product 15'!N40+'Product 16'!N40+'Product 17'!N40+'Product 18'!N40+'Product 19'!N40+'Product 20'!N40+'Product 21'!N40+'Product 22'!N40+'Product 23'!N40+'Product 24'!N40+'Product 25'!N40</f>
        <v>-163.35500000000002</v>
      </c>
      <c r="N37" s="14">
        <f>+'Produkt 1'!O40+'Produkt 2'!O40+'Produkt 3'!O40+'Produkt 4'!O40+'Produkt 5'!O40+'Product 6'!O40+'Product 7'!O40+'Product 8'!O40+'Product 9'!O40+'Product 10'!O40+'Product 11'!O40+'Product 12'!O40+'Product 13'!O40+'Product 14'!O40+'Product 15'!O40+'Product 16'!O40+'Product 17'!O40+'Product 18'!O40+'Product 19'!O40+'Product 20'!O40+'Product 21'!O40+'Product 22'!O40+'Product 23'!O40+'Product 24'!O40+'Product 25'!O40</f>
        <v>-180.19</v>
      </c>
      <c r="O37" s="14">
        <f>+'Produkt 1'!P40+'Produkt 2'!P40+'Produkt 3'!P40+'Produkt 4'!P40+'Produkt 5'!P40+'Product 6'!P40+'Product 7'!P40+'Product 8'!P40+'Product 9'!P40+'Product 10'!P40+'Product 11'!P40+'Product 12'!P40+'Product 13'!P40+'Product 14'!P40+'Product 15'!P40+'Product 16'!P40+'Product 17'!P40+'Product 18'!P40+'Product 19'!P40+'Product 20'!P40+'Product 21'!P40+'Product 22'!P40+'Product 23'!P40+'Product 24'!P40+'Product 25'!P40</f>
        <v>-196.66</v>
      </c>
      <c r="P37" s="14">
        <f>+'Produkt 1'!Q40+'Produkt 2'!Q40+'Produkt 3'!Q40+'Produkt 4'!Q40+'Produkt 5'!Q40+'Product 6'!Q40+'Product 7'!Q40+'Product 8'!Q40+'Product 9'!Q40+'Product 10'!Q40+'Product 11'!Q40+'Product 12'!Q40+'Product 13'!Q40+'Product 14'!Q40+'Product 15'!Q40+'Product 16'!Q40+'Product 17'!Q40+'Product 18'!Q40+'Product 19'!Q40+'Product 20'!Q40+'Product 21'!Q40+'Product 22'!Q40+'Product 23'!Q40+'Product 24'!Q40+'Product 25'!Q40</f>
        <v>-214.29500000000002</v>
      </c>
      <c r="Q37" s="14">
        <f>+'Produkt 1'!R40+'Produkt 2'!R40+'Produkt 3'!R40+'Produkt 4'!R40+'Produkt 5'!R40+'Product 6'!R40+'Product 7'!R40+'Product 8'!R40+'Product 9'!R40+'Product 10'!R40+'Product 11'!R40+'Product 12'!R40+'Product 13'!R40+'Product 14'!R40+'Product 15'!R40+'Product 16'!R40+'Product 17'!R40+'Product 18'!R40+'Product 19'!R40+'Product 20'!R40+'Product 21'!R40+'Product 22'!R40+'Product 23'!R40+'Product 24'!R40+'Product 25'!R40</f>
        <v>-232.63500000000002</v>
      </c>
      <c r="R37" s="14">
        <f>+'Produkt 1'!S40+'Produkt 2'!S40+'Produkt 3'!S40+'Produkt 4'!S40+'Produkt 5'!S40+'Product 6'!S40+'Product 7'!S40+'Product 8'!S40+'Product 9'!S40+'Product 10'!S40+'Product 11'!S40+'Product 12'!S40+'Product 13'!S40+'Product 14'!S40+'Product 15'!S40+'Product 16'!S40+'Product 17'!S40+'Product 18'!S40+'Product 19'!S40+'Product 20'!S40+'Product 21'!S40+'Product 22'!S40+'Product 23'!S40+'Product 24'!S40+'Product 25'!S40</f>
        <v>-250.44000000000003</v>
      </c>
      <c r="S37" s="14">
        <f>+'Produkt 1'!T40+'Produkt 2'!T40+'Produkt 3'!T40+'Produkt 4'!T40+'Produkt 5'!T40+'Product 6'!T40+'Product 7'!T40+'Product 8'!T40+'Product 9'!T40+'Product 10'!T40+'Product 11'!T40+'Product 12'!T40+'Product 13'!T40+'Product 14'!T40+'Product 15'!T40+'Product 16'!T40+'Product 17'!T40+'Product 18'!T40+'Product 19'!T40+'Product 20'!T40+'Product 21'!T40+'Product 22'!T40+'Product 23'!T40+'Product 24'!T40+'Product 25'!T40</f>
        <v>-266.15500000000003</v>
      </c>
      <c r="T37" s="14">
        <f>+'Produkt 1'!U40+'Produkt 2'!U40+'Produkt 3'!U40+'Produkt 4'!U40+'Produkt 5'!U40+'Product 6'!U40+'Product 7'!U40+'Product 8'!U40+'Product 9'!U40+'Product 10'!U40+'Product 11'!U40+'Product 12'!U40+'Product 13'!U40+'Product 14'!U40+'Product 15'!U40+'Product 16'!U40+'Product 17'!U40+'Product 18'!U40+'Product 19'!U40+'Product 20'!U40+'Product 21'!U40+'Product 22'!U40+'Product 23'!U40+'Product 24'!U40+'Product 25'!U40</f>
        <v>-287.03000000000003</v>
      </c>
      <c r="U37" s="14">
        <f>+'Produkt 1'!V40+'Produkt 2'!V40+'Produkt 3'!V40+'Produkt 4'!V40+'Produkt 5'!V40+'Product 6'!V40+'Product 7'!V40+'Product 8'!V40+'Product 9'!V40+'Product 10'!V40+'Product 11'!V40+'Product 12'!V40+'Product 13'!V40+'Product 14'!V40+'Product 15'!V40+'Product 16'!V40+'Product 17'!V40+'Product 18'!V40+'Product 19'!V40+'Product 20'!V40+'Product 21'!V40+'Product 22'!V40+'Product 23'!V40+'Product 24'!V40+'Product 25'!V40</f>
        <v>-315.88000000000005</v>
      </c>
      <c r="V37" s="14">
        <f>+'Produkt 1'!W40+'Produkt 2'!W40+'Produkt 3'!W40+'Produkt 4'!W40+'Produkt 5'!W40+'Product 6'!W40+'Product 7'!W40+'Product 8'!W40+'Product 9'!W40+'Product 10'!W40+'Product 11'!W40+'Product 12'!W40+'Product 13'!W40+'Product 14'!W40+'Product 15'!W40+'Product 16'!W40+'Product 17'!W40+'Product 18'!W40+'Product 19'!W40+'Product 20'!W40+'Product 21'!W40+'Product 22'!W40+'Product 23'!W40+'Product 24'!W40+'Product 25'!W40</f>
        <v>-345.82499999999999</v>
      </c>
      <c r="W37" s="14">
        <f>+'Produkt 1'!X40+'Produkt 2'!X40+'Produkt 3'!X40+'Produkt 4'!X40+'Produkt 5'!X40+'Product 6'!X40+'Product 7'!X40+'Product 8'!X40+'Product 9'!X40+'Product 10'!X40+'Product 11'!X40+'Product 12'!X40+'Product 13'!X40+'Product 14'!X40+'Product 15'!X40+'Product 16'!X40+'Product 17'!X40+'Product 18'!X40+'Product 19'!X40+'Product 20'!X40+'Product 21'!X40+'Product 22'!X40+'Product 23'!X40+'Product 24'!X40+'Product 25'!X40</f>
        <v>-376.39000000000004</v>
      </c>
      <c r="X37" s="14">
        <f>+'Produkt 1'!Y40+'Produkt 2'!Y40+'Produkt 3'!Y40+'Produkt 4'!Y40+'Produkt 5'!Y40+'Product 6'!Y40+'Product 7'!Y40+'Product 8'!Y40+'Product 9'!Y40+'Product 10'!Y40+'Product 11'!Y40+'Product 12'!Y40+'Product 13'!Y40+'Product 14'!Y40+'Product 15'!Y40+'Product 16'!Y40+'Product 17'!Y40+'Product 18'!Y40+'Product 19'!Y40+'Product 20'!Y40+'Product 21'!Y40+'Product 22'!Y40+'Product 23'!Y40+'Product 24'!Y40+'Product 25'!Y40</f>
        <v>-414.40500000000009</v>
      </c>
      <c r="Y37" s="14">
        <f>+'Produkt 1'!Z40+'Produkt 2'!Z40+'Produkt 3'!Z40+'Produkt 4'!Z40+'Produkt 5'!Z40+'Product 6'!Z40+'Product 7'!Z40+'Product 8'!Z40+'Product 9'!Z40+'Product 10'!Z40+'Product 11'!Z40+'Product 12'!Z40+'Product 13'!Z40+'Product 14'!Z40+'Product 15'!Z40+'Product 16'!Z40+'Product 17'!Z40+'Product 18'!Z40+'Product 19'!Z40+'Product 20'!Z40+'Product 21'!Z40+'Product 22'!Z40+'Product 23'!Z40+'Product 24'!Z40+'Product 25'!Z40</f>
        <v>-470.26499999999999</v>
      </c>
      <c r="Z37" s="14">
        <f>+'Produkt 1'!AA40+'Produkt 2'!AA40+'Produkt 3'!AA40+'Produkt 4'!AA40+'Produkt 5'!AA40+'Product 6'!AA40+'Product 7'!AA40+'Product 8'!AA40+'Product 9'!AA40+'Product 10'!AA40+'Product 11'!AA40+'Product 12'!AA40+'Product 13'!AA40+'Product 14'!AA40+'Product 15'!AA40+'Product 16'!AA40+'Product 17'!AA40+'Product 18'!AA40+'Product 19'!AA40+'Product 20'!AA40+'Product 21'!AA40+'Product 22'!AA40+'Product 23'!AA40+'Product 24'!AA40+'Product 25'!AA40</f>
        <v>-549.125</v>
      </c>
      <c r="AA37" s="14">
        <f>+'Produkt 1'!AB40+'Produkt 2'!AB40+'Produkt 3'!AB40+'Produkt 4'!AB40+'Produkt 5'!AB40+'Product 6'!AB40+'Product 7'!AB40+'Product 8'!AB40+'Product 9'!AB40+'Product 10'!AB40+'Product 11'!AB40+'Product 12'!AB40+'Product 13'!AB40+'Product 14'!AB40+'Product 15'!AB40+'Product 16'!AB40+'Product 17'!AB40+'Product 18'!AB40+'Product 19'!AB40+'Product 20'!AB40+'Product 21'!AB40+'Product 22'!AB40+'Product 23'!AB40+'Product 24'!AB40+'Product 25'!AB40</f>
        <v>-628.77500000000009</v>
      </c>
      <c r="AB37" s="14">
        <f>+'Produkt 1'!AC40+'Produkt 2'!AC40+'Produkt 3'!AC40+'Produkt 4'!AC40+'Produkt 5'!AC40+'Product 6'!AC40+'Product 7'!AC40+'Product 8'!AC40+'Product 9'!AC40+'Product 10'!AC40+'Product 11'!AC40+'Product 12'!AC40+'Product 13'!AC40+'Product 14'!AC40+'Product 15'!AC40+'Product 16'!AC40+'Product 17'!AC40+'Product 18'!AC40+'Product 19'!AC40+'Product 20'!AC40+'Product 21'!AC40+'Product 22'!AC40+'Product 23'!AC40+'Product 24'!AC40+'Product 25'!AC40</f>
        <v>-689.87500000000011</v>
      </c>
      <c r="AC37" s="14">
        <f>+'Produkt 1'!AD40+'Produkt 2'!AD40+'Produkt 3'!AD40+'Produkt 4'!AD40+'Produkt 5'!AD40+'Product 6'!AD40+'Product 7'!AD40+'Product 8'!AD40+'Product 9'!AD40+'Product 10'!AD40+'Product 11'!AD40+'Product 12'!AD40+'Product 13'!AD40+'Product 14'!AD40+'Product 15'!AD40+'Product 16'!AD40+'Product 17'!AD40+'Product 18'!AD40+'Product 19'!AD40+'Product 20'!AD40+'Product 21'!AD40+'Product 22'!AD40+'Product 23'!AD40+'Product 24'!AD40+'Product 25'!AD40</f>
        <v>-734.17500000000007</v>
      </c>
      <c r="AD37" s="14">
        <f>+'Produkt 1'!AE40+'Produkt 2'!AE40+'Produkt 3'!AE40+'Produkt 4'!AE40+'Produkt 5'!AE40+'Product 6'!AE40+'Product 7'!AE40+'Product 8'!AE40+'Product 9'!AE40+'Product 10'!AE40+'Product 11'!AE40+'Product 12'!AE40+'Product 13'!AE40+'Product 14'!AE40+'Product 15'!AE40+'Product 16'!AE40+'Product 17'!AE40+'Product 18'!AE40+'Product 19'!AE40+'Product 20'!AE40+'Product 21'!AE40+'Product 22'!AE40+'Product 23'!AE40+'Product 24'!AE40+'Product 25'!AE40</f>
        <v>-769.02500000000009</v>
      </c>
      <c r="AE37" s="14">
        <f>+'Produkt 1'!AF40+'Produkt 2'!AF40+'Produkt 3'!AF40+'Produkt 4'!AF40+'Produkt 5'!AF40+'Product 6'!AF40+'Product 7'!AF40+'Product 8'!AF40+'Product 9'!AF40+'Product 10'!AF40+'Product 11'!AF40+'Product 12'!AF40+'Product 13'!AF40+'Product 14'!AF40+'Product 15'!AF40+'Product 16'!AF40+'Product 17'!AF40+'Product 18'!AF40+'Product 19'!AF40+'Product 20'!AF40+'Product 21'!AF40+'Product 22'!AF40+'Product 23'!AF40+'Product 24'!AF40+'Product 25'!AF40</f>
        <v>-803.00000000000011</v>
      </c>
      <c r="AF37" s="14">
        <f>+'Produkt 1'!AG40+'Produkt 2'!AG40+'Produkt 3'!AG40+'Produkt 4'!AG40+'Produkt 5'!AG40+'Product 6'!AG40+'Product 7'!AG40+'Product 8'!AG40+'Product 9'!AG40+'Product 10'!AG40+'Product 11'!AG40+'Product 12'!AG40+'Product 13'!AG40+'Product 14'!AG40+'Product 15'!AG40+'Product 16'!AG40+'Product 17'!AG40+'Product 18'!AG40+'Product 19'!AG40+'Product 20'!AG40+'Product 21'!AG40+'Product 22'!AG40+'Product 23'!AG40+'Product 24'!AG40+'Product 25'!AG40</f>
        <v>-835.30000000000007</v>
      </c>
      <c r="AG37" s="14">
        <f>+'Produkt 1'!AH40+'Produkt 2'!AH40+'Produkt 3'!AH40+'Produkt 4'!AH40+'Produkt 5'!AH40+'Product 6'!AH40+'Product 7'!AH40+'Product 8'!AH40+'Product 9'!AH40+'Product 10'!AH40+'Product 11'!AH40+'Product 12'!AH40+'Product 13'!AH40+'Product 14'!AH40+'Product 15'!AH40+'Product 16'!AH40+'Product 17'!AH40+'Product 18'!AH40+'Product 19'!AH40+'Product 20'!AH40+'Product 21'!AH40+'Product 22'!AH40+'Product 23'!AH40+'Product 24'!AH40+'Product 25'!AH40</f>
        <v>-864.80000000000018</v>
      </c>
      <c r="AH37" s="14">
        <f>+'Produkt 1'!AI40+'Produkt 2'!AI40+'Produkt 3'!AI40+'Produkt 4'!AI40+'Produkt 5'!AI40+'Product 6'!AI40+'Product 7'!AI40+'Product 8'!AI40+'Product 9'!AI40+'Product 10'!AI40+'Product 11'!AI40+'Product 12'!AI40+'Product 13'!AI40+'Product 14'!AI40+'Product 15'!AI40+'Product 16'!AI40+'Product 17'!AI40+'Product 18'!AI40+'Product 19'!AI40+'Product 20'!AI40+'Product 21'!AI40+'Product 22'!AI40+'Product 23'!AI40+'Product 24'!AI40+'Product 25'!AI40</f>
        <v>-891.65000000000009</v>
      </c>
      <c r="AI37" s="14">
        <f>+'Produkt 1'!AJ40+'Produkt 2'!AJ40+'Produkt 3'!AJ40+'Produkt 4'!AJ40+'Produkt 5'!AJ40+'Product 6'!AJ40+'Product 7'!AJ40+'Product 8'!AJ40+'Product 9'!AJ40+'Product 10'!AJ40+'Product 11'!AJ40+'Product 12'!AJ40+'Product 13'!AJ40+'Product 14'!AJ40+'Product 15'!AJ40+'Product 16'!AJ40+'Product 17'!AJ40+'Product 18'!AJ40+'Product 19'!AJ40+'Product 20'!AJ40+'Product 21'!AJ40+'Product 22'!AJ40+'Product 23'!AJ40+'Product 24'!AJ40+'Product 25'!AJ40</f>
        <v>-915.9</v>
      </c>
      <c r="AJ37" s="14">
        <f>+'Produkt 1'!AK40+'Produkt 2'!AK40+'Produkt 3'!AK40+'Produkt 4'!AK40+'Produkt 5'!AK40+'Product 6'!AK40+'Product 7'!AK40+'Product 8'!AK40+'Product 9'!AK40+'Product 10'!AK40+'Product 11'!AK40+'Product 12'!AK40+'Product 13'!AK40+'Product 14'!AK40+'Product 15'!AK40+'Product 16'!AK40+'Product 17'!AK40+'Product 18'!AK40+'Product 19'!AK40+'Product 20'!AK40+'Product 21'!AK40+'Product 22'!AK40+'Product 23'!AK40+'Product 24'!AK40+'Product 25'!AK40</f>
        <v>-937.25500000000011</v>
      </c>
      <c r="AK37" s="14">
        <f>+'Produkt 1'!AL40+'Produkt 2'!AL40+'Produkt 3'!AL40+'Produkt 4'!AL40+'Produkt 5'!AL40+'Product 6'!AL40+'Product 7'!AL40+'Product 8'!AL40+'Product 9'!AL40+'Product 10'!AL40+'Product 11'!AL40+'Product 12'!AL40+'Product 13'!AL40+'Product 14'!AL40+'Product 15'!AL40+'Product 16'!AL40+'Product 17'!AL40+'Product 18'!AL40+'Product 19'!AL40+'Product 20'!AL40+'Product 21'!AL40+'Product 22'!AL40+'Product 23'!AL40+'Product 24'!AL40+'Product 25'!AL40</f>
        <v>-957.46</v>
      </c>
      <c r="AL37" s="14">
        <f>+'Produkt 1'!AM40+'Produkt 2'!AM40+'Produkt 3'!AM40+'Produkt 4'!AM40+'Produkt 5'!AM40+'Product 6'!AM40+'Product 7'!AM40+'Product 8'!AM40+'Product 9'!AM40+'Product 10'!AM40+'Product 11'!AM40+'Product 12'!AM40+'Product 13'!AM40+'Product 14'!AM40+'Product 15'!AM40+'Product 16'!AM40+'Product 17'!AM40+'Product 18'!AM40+'Product 19'!AM40+'Product 20'!AM40+'Product 21'!AM40+'Product 22'!AM40+'Product 23'!AM40+'Product 24'!AM40+'Product 25'!AM40</f>
        <v>-977.6350000000001</v>
      </c>
      <c r="AM37" s="14">
        <f>+'Produkt 1'!AN40+'Produkt 2'!AN40+'Produkt 3'!AN40+'Produkt 4'!AN40+'Produkt 5'!AN40+'Product 6'!AN40+'Product 7'!AN40+'Product 8'!AN40+'Product 9'!AN40+'Product 10'!AN40+'Product 11'!AN40+'Product 12'!AN40+'Product 13'!AN40+'Product 14'!AN40+'Product 15'!AN40+'Product 16'!AN40+'Product 17'!AN40+'Product 18'!AN40+'Product 19'!AN40+'Product 20'!AN40+'Product 21'!AN40+'Product 22'!AN40+'Product 23'!AN40+'Product 24'!AN40+'Product 25'!AN40</f>
        <v>-997.98500000000001</v>
      </c>
      <c r="AN37" s="14">
        <f>+'Produkt 1'!AO40+'Produkt 2'!AO40+'Produkt 3'!AO40+'Produkt 4'!AO40+'Produkt 5'!AO40+'Product 6'!AO40+'Product 7'!AO40+'Product 8'!AO40+'Product 9'!AO40+'Product 10'!AO40+'Product 11'!AO40+'Product 12'!AO40+'Product 13'!AO40+'Product 14'!AO40+'Product 15'!AO40+'Product 16'!AO40+'Product 17'!AO40+'Product 18'!AO40+'Product 19'!AO40+'Product 20'!AO40+'Product 21'!AO40+'Product 22'!AO40+'Product 23'!AO40+'Product 24'!AO40+'Product 25'!AO40</f>
        <v>-1018.3350000000002</v>
      </c>
      <c r="AO37" s="14">
        <f>+'Produkt 1'!AP40+'Produkt 2'!AP40+'Produkt 3'!AP40+'Produkt 4'!AP40+'Produkt 5'!AP40+'Product 6'!AP40+'Product 7'!AP40+'Product 8'!AP40+'Product 9'!AP40+'Product 10'!AP40+'Product 11'!AP40+'Product 12'!AP40+'Product 13'!AP40+'Product 14'!AP40+'Product 15'!AP40+'Product 16'!AP40+'Product 17'!AP40+'Product 18'!AP40+'Product 19'!AP40+'Product 20'!AP40+'Product 21'!AP40+'Product 22'!AP40+'Product 23'!AP40+'Product 24'!AP40+'Product 25'!AP40</f>
        <v>-1038.6849999999999</v>
      </c>
      <c r="AP37" s="14">
        <f>+'Produkt 1'!AQ40+'Produkt 2'!AQ40+'Produkt 3'!AQ40+'Produkt 4'!AQ40+'Produkt 5'!AQ40+'Product 6'!AQ40+'Product 7'!AQ40+'Product 8'!AQ40+'Product 9'!AQ40+'Product 10'!AQ40+'Product 11'!AQ40+'Product 12'!AQ40+'Product 13'!AQ40+'Product 14'!AQ40+'Product 15'!AQ40+'Product 16'!AQ40+'Product 17'!AQ40+'Product 18'!AQ40+'Product 19'!AQ40+'Product 20'!AQ40+'Product 21'!AQ40+'Product 22'!AQ40+'Product 23'!AQ40+'Product 24'!AQ40+'Product 25'!AQ40</f>
        <v>-1059.0350000000001</v>
      </c>
      <c r="AQ37" s="14">
        <f>+'Produkt 1'!AR40+'Produkt 2'!AR40+'Produkt 3'!AR40+'Produkt 4'!AR40+'Produkt 5'!AR40+'Product 6'!AR40+'Product 7'!AR40+'Product 8'!AR40+'Product 9'!AR40+'Product 10'!AR40+'Product 11'!AR40+'Product 12'!AR40+'Product 13'!AR40+'Product 14'!AR40+'Product 15'!AR40+'Product 16'!AR40+'Product 17'!AR40+'Product 18'!AR40+'Product 19'!AR40+'Product 20'!AR40+'Product 21'!AR40+'Product 22'!AR40+'Product 23'!AR40+'Product 24'!AR40+'Product 25'!AR40</f>
        <v>-1079.385</v>
      </c>
      <c r="AR37" s="14">
        <f>+'Produkt 1'!AS40+'Produkt 2'!AS40+'Produkt 3'!AS40+'Produkt 4'!AS40+'Produkt 5'!AS40+'Product 6'!AS40+'Product 7'!AS40+'Product 8'!AS40+'Product 9'!AS40+'Product 10'!AS40+'Product 11'!AS40+'Product 12'!AS40+'Product 13'!AS40+'Product 14'!AS40+'Product 15'!AS40+'Product 16'!AS40+'Product 17'!AS40+'Product 18'!AS40+'Product 19'!AS40+'Product 20'!AS40+'Product 21'!AS40+'Product 22'!AS40+'Product 23'!AS40+'Product 24'!AS40+'Product 25'!AS40</f>
        <v>-1099.7350000000001</v>
      </c>
      <c r="AS37" s="14">
        <f>+'Produkt 1'!AT40+'Produkt 2'!AT40+'Produkt 3'!AT40+'Produkt 4'!AT40+'Produkt 5'!AT40+'Product 6'!AT40+'Product 7'!AT40+'Product 8'!AT40+'Product 9'!AT40+'Product 10'!AT40+'Product 11'!AT40+'Product 12'!AT40+'Product 13'!AT40+'Product 14'!AT40+'Product 15'!AT40+'Product 16'!AT40+'Product 17'!AT40+'Product 18'!AT40+'Product 19'!AT40+'Product 20'!AT40+'Product 21'!AT40+'Product 22'!AT40+'Product 23'!AT40+'Product 24'!AT40+'Product 25'!AT40</f>
        <v>-1120.0850000000003</v>
      </c>
      <c r="AT37" s="14">
        <f>+'Produkt 1'!AU40+'Produkt 2'!AU40+'Produkt 3'!AU40+'Produkt 4'!AU40+'Produkt 5'!AU40+'Product 6'!AU40+'Product 7'!AU40+'Product 8'!AU40+'Product 9'!AU40+'Product 10'!AU40+'Product 11'!AU40+'Product 12'!AU40+'Product 13'!AU40+'Product 14'!AU40+'Product 15'!AU40+'Product 16'!AU40+'Product 17'!AU40+'Product 18'!AU40+'Product 19'!AU40+'Product 20'!AU40+'Product 21'!AU40+'Product 22'!AU40+'Product 23'!AU40+'Product 24'!AU40+'Product 25'!AU40</f>
        <v>-1140.4349999999999</v>
      </c>
      <c r="AU37" s="14">
        <f>+'Produkt 1'!AV40+'Produkt 2'!AV40+'Produkt 3'!AV40+'Produkt 4'!AV40+'Produkt 5'!AV40+'Product 6'!AV40+'Product 7'!AV40+'Product 8'!AV40+'Product 9'!AV40+'Product 10'!AV40+'Product 11'!AV40+'Product 12'!AV40+'Product 13'!AV40+'Product 14'!AV40+'Product 15'!AV40+'Product 16'!AV40+'Product 17'!AV40+'Product 18'!AV40+'Product 19'!AV40+'Product 20'!AV40+'Product 21'!AV40+'Product 22'!AV40+'Product 23'!AV40+'Product 24'!AV40+'Product 25'!AV40</f>
        <v>-1160.7850000000001</v>
      </c>
      <c r="AV37" s="14">
        <f>+'Produkt 1'!AW40+'Produkt 2'!AW40+'Produkt 3'!AW40+'Produkt 4'!AW40+'Produkt 5'!AW40+'Product 6'!AW40+'Product 7'!AW40+'Product 8'!AW40+'Product 9'!AW40+'Product 10'!AW40+'Product 11'!AW40+'Product 12'!AW40+'Product 13'!AW40+'Product 14'!AW40+'Product 15'!AW40+'Product 16'!AW40+'Product 17'!AW40+'Product 18'!AW40+'Product 19'!AW40+'Product 20'!AW40+'Product 21'!AW40+'Product 22'!AW40+'Product 23'!AW40+'Product 24'!AW40+'Product 25'!AW40</f>
        <v>-1181.135</v>
      </c>
      <c r="AW37" s="14">
        <f>+'Produkt 1'!AX40+'Produkt 2'!AX40+'Produkt 3'!AX40+'Produkt 4'!AX40+'Produkt 5'!AX40+'Product 6'!AX40+'Product 7'!AX40+'Product 8'!AX40+'Product 9'!AX40+'Product 10'!AX40+'Product 11'!AX40+'Product 12'!AX40+'Product 13'!AX40+'Product 14'!AX40+'Product 15'!AX40+'Product 16'!AX40+'Product 17'!AX40+'Product 18'!AX40+'Product 19'!AX40+'Product 20'!AX40+'Product 21'!AX40+'Product 22'!AX40+'Product 23'!AX40+'Product 24'!AX40+'Product 25'!AX40</f>
        <v>-1201.4850000000001</v>
      </c>
      <c r="AX37" s="14">
        <f>+'Produkt 1'!AY40+'Produkt 2'!AY40+'Produkt 3'!AY40+'Produkt 4'!AY40+'Produkt 5'!AY40+'Product 6'!AY40+'Product 7'!AY40+'Product 8'!AY40+'Product 9'!AY40+'Product 10'!AY40+'Product 11'!AY40+'Product 12'!AY40+'Product 13'!AY40+'Product 14'!AY40+'Product 15'!AY40+'Product 16'!AY40+'Product 17'!AY40+'Product 18'!AY40+'Product 19'!AY40+'Product 20'!AY40+'Product 21'!AY40+'Product 22'!AY40+'Product 23'!AY40+'Product 24'!AY40+'Product 25'!AY40</f>
        <v>-1221.8350000000003</v>
      </c>
      <c r="AY37" s="14">
        <f>+'Produkt 1'!AZ40+'Produkt 2'!AZ40+'Produkt 3'!AZ40+'Produkt 4'!AZ40+'Produkt 5'!AZ40+'Product 6'!AZ40+'Product 7'!AZ40+'Product 8'!AZ40+'Product 9'!AZ40+'Product 10'!AZ40+'Product 11'!AZ40+'Product 12'!AZ40+'Product 13'!AZ40+'Product 14'!AZ40+'Product 15'!AZ40+'Product 16'!AZ40+'Product 17'!AZ40+'Product 18'!AZ40+'Product 19'!AZ40+'Product 20'!AZ40+'Product 21'!AZ40+'Product 22'!AZ40+'Product 23'!AZ40+'Product 24'!AZ40+'Product 25'!AZ40</f>
        <v>-1242.1849999999999</v>
      </c>
      <c r="AZ37" s="14">
        <f>+'Produkt 1'!BA40+'Produkt 2'!BA40+'Produkt 3'!BA40+'Produkt 4'!BA40+'Produkt 5'!BA40+'Product 6'!BA40+'Product 7'!BA40+'Product 8'!BA40+'Product 9'!BA40+'Product 10'!BA40+'Product 11'!BA40+'Product 12'!BA40+'Product 13'!BA40+'Product 14'!BA40+'Product 15'!BA40+'Product 16'!BA40+'Product 17'!BA40+'Product 18'!BA40+'Product 19'!BA40+'Product 20'!BA40+'Product 21'!BA40+'Product 22'!BA40+'Product 23'!BA40+'Product 24'!BA40+'Product 25'!BA40</f>
        <v>-1262.5350000000001</v>
      </c>
      <c r="BA37" s="14">
        <f>+'Produkt 1'!BB40+'Produkt 2'!BB40+'Produkt 3'!BB40+'Produkt 4'!BB40+'Produkt 5'!BB40+'Product 6'!BB40+'Product 7'!BB40+'Product 8'!BB40+'Product 9'!BB40+'Product 10'!BB40+'Product 11'!BB40+'Product 12'!BB40+'Product 13'!BB40+'Product 14'!BB40+'Product 15'!BB40+'Product 16'!BB40+'Product 17'!BB40+'Product 18'!BB40+'Product 19'!BB40+'Product 20'!BB40+'Product 21'!BB40+'Product 22'!BB40+'Product 23'!BB40+'Product 24'!BB40+'Product 25'!BB40</f>
        <v>-1282.8850000000002</v>
      </c>
      <c r="BB37" s="14">
        <f>+'Produkt 1'!BC40+'Produkt 2'!BC40+'Produkt 3'!BC40+'Produkt 4'!BC40+'Produkt 5'!BC40+'Product 6'!BC40+'Product 7'!BC40+'Product 8'!BC40+'Product 9'!BC40+'Product 10'!BC40+'Product 11'!BC40+'Product 12'!BC40+'Product 13'!BC40+'Product 14'!BC40+'Product 15'!BC40+'Product 16'!BC40+'Product 17'!BC40+'Product 18'!BC40+'Product 19'!BC40+'Product 20'!BC40+'Product 21'!BC40+'Product 22'!BC40+'Product 23'!BC40+'Product 24'!BC40+'Product 25'!BC40</f>
        <v>-1303.2350000000001</v>
      </c>
      <c r="BC37" s="14">
        <f t="shared" si="4"/>
        <v>-33358.815000000002</v>
      </c>
    </row>
    <row r="38" spans="1:55" x14ac:dyDescent="0.3">
      <c r="A38" s="13" t="s">
        <v>325</v>
      </c>
      <c r="C38" s="14">
        <f>+'Produkt 1'!D41+'Produkt 2'!D41+'Produkt 3'!D41+'Produkt 4'!D41+'Produkt 5'!D41+'Product 6'!D41+'Product 7'!D41+'Product 8'!D41+'Product 9'!D41+'Product 10'!D41+'Product 11'!D41+'Product 12'!D41+'Product 13'!D41+'Product 14'!D41+'Product 15'!D41+'Product 16'!D41+'Product 17'!D41+'Product 18'!D41+'Product 19'!D41+'Product 20'!D41+'Product 21'!D41+'Product 22'!D41+'Product 23'!D41+'Product 24'!D41+'Product 25'!D41</f>
        <v>38.7117</v>
      </c>
      <c r="D38" s="14">
        <f>+'Produkt 1'!E41+'Produkt 2'!E41+'Produkt 3'!E41+'Produkt 4'!E41+'Produkt 5'!E41+'Product 6'!E41+'Product 7'!E41+'Product 8'!E41+'Product 9'!E41+'Product 10'!E41+'Product 11'!E41+'Product 12'!E41+'Product 13'!E41+'Product 14'!E41+'Product 15'!E41+'Product 16'!E41+'Product 17'!E41+'Product 18'!E41+'Product 19'!E41+'Product 20'!E41+'Product 21'!E41+'Product 22'!E41+'Product 23'!E41+'Product 24'!E41+'Product 25'!E41</f>
        <v>41.499124999999999</v>
      </c>
      <c r="E38" s="14">
        <f>+'Produkt 1'!F41+'Produkt 2'!F41+'Produkt 3'!F41+'Produkt 4'!F41+'Produkt 5'!F41+'Product 6'!F41+'Product 7'!F41+'Product 8'!F41+'Product 9'!F41+'Product 10'!F41+'Product 11'!F41+'Product 12'!F41+'Product 13'!F41+'Product 14'!F41+'Product 15'!F41+'Product 16'!F41+'Product 17'!F41+'Product 18'!F41+'Product 19'!F41+'Product 20'!F41+'Product 21'!F41+'Product 22'!F41+'Product 23'!F41+'Product 24'!F41+'Product 25'!F41</f>
        <v>26.947000000000003</v>
      </c>
      <c r="F38" s="14">
        <f>+'Produkt 1'!G41+'Produkt 2'!G41+'Produkt 3'!G41+'Produkt 4'!G41+'Produkt 5'!G41+'Product 6'!G41+'Product 7'!G41+'Product 8'!G41+'Product 9'!G41+'Product 10'!G41+'Product 11'!G41+'Product 12'!G41+'Product 13'!G41+'Product 14'!G41+'Product 15'!G41+'Product 16'!G41+'Product 17'!G41+'Product 18'!G41+'Product 19'!G41+'Product 20'!G41+'Product 21'!G41+'Product 22'!G41+'Product 23'!G41+'Product 24'!G41+'Product 25'!G41</f>
        <v>37.238174999999998</v>
      </c>
      <c r="G38" s="14">
        <f>+'Produkt 1'!H41+'Produkt 2'!H41+'Produkt 3'!H41+'Produkt 4'!H41+'Produkt 5'!H41+'Product 6'!H41+'Product 7'!H41+'Product 8'!H41+'Product 9'!H41+'Product 10'!H41+'Product 11'!H41+'Product 12'!H41+'Product 13'!H41+'Product 14'!H41+'Product 15'!H41+'Product 16'!H41+'Product 17'!H41+'Product 18'!H41+'Product 19'!H41+'Product 20'!H41+'Product 21'!H41+'Product 22'!H41+'Product 23'!H41+'Product 24'!H41+'Product 25'!H41</f>
        <v>41.246749999999999</v>
      </c>
      <c r="H38" s="14">
        <f>+'Produkt 1'!I41+'Produkt 2'!I41+'Produkt 3'!I41+'Produkt 4'!I41+'Produkt 5'!I41+'Product 6'!I41+'Product 7'!I41+'Product 8'!I41+'Product 9'!I41+'Product 10'!I41+'Product 11'!I41+'Product 12'!I41+'Product 13'!I41+'Product 14'!I41+'Product 15'!I41+'Product 16'!I41+'Product 17'!I41+'Product 18'!I41+'Product 19'!I41+'Product 20'!I41+'Product 21'!I41+'Product 22'!I41+'Product 23'!I41+'Product 24'!I41+'Product 25'!I41</f>
        <v>38.636199999999995</v>
      </c>
      <c r="I38" s="14">
        <f>+'Produkt 1'!J41+'Produkt 2'!J41+'Produkt 3'!J41+'Produkt 4'!J41+'Produkt 5'!J41+'Product 6'!J41+'Product 7'!J41+'Product 8'!J41+'Product 9'!J41+'Product 10'!J41+'Product 11'!J41+'Product 12'!J41+'Product 13'!J41+'Product 14'!J41+'Product 15'!J41+'Product 16'!J41+'Product 17'!J41+'Product 18'!J41+'Product 19'!J41+'Product 20'!J41+'Product 21'!J41+'Product 22'!J41+'Product 23'!J41+'Product 24'!J41+'Product 25'!J41</f>
        <v>43.300174999999996</v>
      </c>
      <c r="J38" s="14">
        <f>+'Produkt 1'!K41+'Produkt 2'!K41+'Produkt 3'!K41+'Produkt 4'!K41+'Produkt 5'!K41+'Product 6'!K41+'Product 7'!K41+'Product 8'!K41+'Product 9'!K41+'Product 10'!K41+'Product 11'!K41+'Product 12'!K41+'Product 13'!K41+'Product 14'!K41+'Product 15'!K41+'Product 16'!K41+'Product 17'!K41+'Product 18'!K41+'Product 19'!K41+'Product 20'!K41+'Product 21'!K41+'Product 22'!K41+'Product 23'!K41+'Product 24'!K41+'Product 25'!K41</f>
        <v>44.616700000000002</v>
      </c>
      <c r="K38" s="14">
        <f>+'Produkt 1'!L41+'Produkt 2'!L41+'Produkt 3'!L41+'Produkt 4'!L41+'Produkt 5'!L41+'Product 6'!L41+'Product 7'!L41+'Product 8'!L41+'Product 9'!L41+'Product 10'!L41+'Product 11'!L41+'Product 12'!L41+'Product 13'!L41+'Product 14'!L41+'Product 15'!L41+'Product 16'!L41+'Product 17'!L41+'Product 18'!L41+'Product 19'!L41+'Product 20'!L41+'Product 21'!L41+'Product 22'!L41+'Product 23'!L41+'Product 24'!L41+'Product 25'!L41</f>
        <v>41.680749999999996</v>
      </c>
      <c r="L38" s="14">
        <f>+'Produkt 1'!M41+'Produkt 2'!M41+'Produkt 3'!M41+'Produkt 4'!M41+'Produkt 5'!M41+'Product 6'!M41+'Product 7'!M41+'Product 8'!M41+'Product 9'!M41+'Product 10'!M41+'Product 11'!M41+'Product 12'!M41+'Product 13'!M41+'Product 14'!M41+'Product 15'!M41+'Product 16'!M41+'Product 17'!M41+'Product 18'!M41+'Product 19'!M41+'Product 20'!M41+'Product 21'!M41+'Product 22'!M41+'Product 23'!M41+'Product 24'!M41+'Product 25'!M41</f>
        <v>42.176450000000003</v>
      </c>
      <c r="M38" s="14">
        <f>+'Produkt 1'!N41+'Produkt 2'!N41+'Produkt 3'!N41+'Produkt 4'!N41+'Produkt 5'!N41+'Product 6'!N41+'Product 7'!N41+'Product 8'!N41+'Product 9'!N41+'Product 10'!N41+'Product 11'!N41+'Product 12'!N41+'Product 13'!N41+'Product 14'!N41+'Product 15'!N41+'Product 16'!N41+'Product 17'!N41+'Product 18'!N41+'Product 19'!N41+'Product 20'!N41+'Product 21'!N41+'Product 22'!N41+'Product 23'!N41+'Product 24'!N41+'Product 25'!N41</f>
        <v>40.629024999999999</v>
      </c>
      <c r="N38" s="14">
        <f>+'Produkt 1'!O41+'Produkt 2'!O41+'Produkt 3'!O41+'Produkt 4'!O41+'Produkt 5'!O41+'Product 6'!O41+'Product 7'!O41+'Product 8'!O41+'Product 9'!O41+'Product 10'!O41+'Product 11'!O41+'Product 12'!O41+'Product 13'!O41+'Product 14'!O41+'Product 15'!O41+'Product 16'!O41+'Product 17'!O41+'Product 18'!O41+'Product 19'!O41+'Product 20'!O41+'Product 21'!O41+'Product 22'!O41+'Product 23'!O41+'Product 24'!O41+'Product 25'!O41</f>
        <v>39.241700000000002</v>
      </c>
      <c r="O38" s="14">
        <f>+'Produkt 1'!P41+'Produkt 2'!P41+'Produkt 3'!P41+'Produkt 4'!P41+'Produkt 5'!P41+'Product 6'!P41+'Product 7'!P41+'Product 8'!P41+'Product 9'!P41+'Product 10'!P41+'Product 11'!P41+'Product 12'!P41+'Product 13'!P41+'Product 14'!P41+'Product 15'!P41+'Product 16'!P41+'Product 17'!P41+'Product 18'!P41+'Product 19'!P41+'Product 20'!P41+'Product 21'!P41+'Product 22'!P41+'Product 23'!P41+'Product 24'!P41+'Product 25'!P41</f>
        <v>40.46855</v>
      </c>
      <c r="P38" s="14">
        <f>+'Produkt 1'!Q41+'Produkt 2'!Q41+'Produkt 3'!Q41+'Produkt 4'!Q41+'Produkt 5'!Q41+'Product 6'!Q41+'Product 7'!Q41+'Product 8'!Q41+'Product 9'!Q41+'Product 10'!Q41+'Product 11'!Q41+'Product 12'!Q41+'Product 13'!Q41+'Product 14'!Q41+'Product 15'!Q41+'Product 16'!Q41+'Product 17'!Q41+'Product 18'!Q41+'Product 19'!Q41+'Product 20'!Q41+'Product 21'!Q41+'Product 22'!Q41+'Product 23'!Q41+'Product 24'!Q41+'Product 25'!Q41</f>
        <v>43.009225000000001</v>
      </c>
      <c r="Q38" s="14">
        <f>+'Produkt 1'!R41+'Produkt 2'!R41+'Produkt 3'!R41+'Produkt 4'!R41+'Produkt 5'!R41+'Product 6'!R41+'Product 7'!R41+'Product 8'!R41+'Product 9'!R41+'Product 10'!R41+'Product 11'!R41+'Product 12'!R41+'Product 13'!R41+'Product 14'!R41+'Product 15'!R41+'Product 16'!R41+'Product 17'!R41+'Product 18'!R41+'Product 19'!R41+'Product 20'!R41+'Product 21'!R41+'Product 22'!R41+'Product 23'!R41+'Product 24'!R41+'Product 25'!R41</f>
        <v>42.528675</v>
      </c>
      <c r="R38" s="14">
        <f>+'Produkt 1'!S41+'Produkt 2'!S41+'Produkt 3'!S41+'Produkt 4'!S41+'Produkt 5'!S41+'Product 6'!S41+'Product 7'!S41+'Product 8'!S41+'Product 9'!S41+'Product 10'!S41+'Product 11'!S41+'Product 12'!S41+'Product 13'!S41+'Product 14'!S41+'Product 15'!S41+'Product 16'!S41+'Product 17'!S41+'Product 18'!S41+'Product 19'!S41+'Product 20'!S41+'Product 21'!S41+'Product 22'!S41+'Product 23'!S41+'Product 24'!S41+'Product 25'!S41</f>
        <v>41.064450000000001</v>
      </c>
      <c r="S38" s="14">
        <f>+'Produkt 1'!T41+'Produkt 2'!T41+'Produkt 3'!T41+'Produkt 4'!T41+'Produkt 5'!T41+'Product 6'!T41+'Product 7'!T41+'Product 8'!T41+'Product 9'!T41+'Product 10'!T41+'Product 11'!T41+'Product 12'!T41+'Product 13'!T41+'Product 14'!T41+'Product 15'!T41+'Product 16'!T41+'Product 17'!T41+'Product 18'!T41+'Product 19'!T41+'Product 20'!T41+'Product 21'!T41+'Product 22'!T41+'Product 23'!T41+'Product 24'!T41+'Product 25'!T41</f>
        <v>27.245525000000004</v>
      </c>
      <c r="T38" s="14">
        <f>+'Produkt 1'!U41+'Produkt 2'!U41+'Produkt 3'!U41+'Produkt 4'!U41+'Produkt 5'!U41+'Product 6'!U41+'Product 7'!U41+'Product 8'!U41+'Product 9'!U41+'Product 10'!U41+'Product 11'!U41+'Product 12'!U41+'Product 13'!U41+'Product 14'!U41+'Product 15'!U41+'Product 16'!U41+'Product 17'!U41+'Product 18'!U41+'Product 19'!U41+'Product 20'!U41+'Product 21'!U41+'Product 22'!U41+'Product 23'!U41+'Product 24'!U41+'Product 25'!U41</f>
        <v>54.817899999999995</v>
      </c>
      <c r="U38" s="14">
        <f>+'Produkt 1'!V41+'Produkt 2'!V41+'Produkt 3'!V41+'Produkt 4'!V41+'Produkt 5'!V41+'Product 6'!V41+'Product 7'!V41+'Product 8'!V41+'Product 9'!V41+'Product 10'!V41+'Product 11'!V41+'Product 12'!V41+'Product 13'!V41+'Product 14'!V41+'Product 15'!V41+'Product 16'!V41+'Product 17'!V41+'Product 18'!V41+'Product 19'!V41+'Product 20'!V41+'Product 21'!V41+'Product 22'!V41+'Product 23'!V41+'Product 24'!V41+'Product 25'!V41</f>
        <v>58.9679</v>
      </c>
      <c r="V38" s="14">
        <f>+'Produkt 1'!W41+'Produkt 2'!W41+'Produkt 3'!W41+'Produkt 4'!W41+'Produkt 5'!W41+'Product 6'!W41+'Product 7'!W41+'Product 8'!W41+'Product 9'!W41+'Product 10'!W41+'Product 11'!W41+'Product 12'!W41+'Product 13'!W41+'Product 14'!W41+'Product 15'!W41+'Product 16'!W41+'Product 17'!W41+'Product 18'!W41+'Product 19'!W41+'Product 20'!W41+'Product 21'!W41+'Product 22'!W41+'Product 23'!W41+'Product 24'!W41+'Product 25'!W41</f>
        <v>59.362875000000003</v>
      </c>
      <c r="W38" s="14">
        <f>+'Produkt 1'!X41+'Produkt 2'!X41+'Produkt 3'!X41+'Produkt 4'!X41+'Produkt 5'!X41+'Product 6'!X41+'Product 7'!X41+'Product 8'!X41+'Product 9'!X41+'Product 10'!X41+'Product 11'!X41+'Product 12'!X41+'Product 13'!X41+'Product 14'!X41+'Product 15'!X41+'Product 16'!X41+'Product 17'!X41+'Product 18'!X41+'Product 19'!X41+'Product 20'!X41+'Product 21'!X41+'Product 22'!X41+'Product 23'!X41+'Product 24'!X41+'Product 25'!X41</f>
        <v>64.338950000000011</v>
      </c>
      <c r="X38" s="14">
        <f>+'Produkt 1'!Y41+'Produkt 2'!Y41+'Produkt 3'!Y41+'Produkt 4'!Y41+'Produkt 5'!Y41+'Product 6'!Y41+'Product 7'!Y41+'Product 8'!Y41+'Product 9'!Y41+'Product 10'!Y41+'Product 11'!Y41+'Product 12'!Y41+'Product 13'!Y41+'Product 14'!Y41+'Product 15'!Y41+'Product 16'!Y41+'Product 17'!Y41+'Product 18'!Y41+'Product 19'!Y41+'Product 20'!Y41+'Product 21'!Y41+'Product 22'!Y41+'Product 23'!Y41+'Product 24'!Y41+'Product 25'!Y41</f>
        <v>83.004525000000001</v>
      </c>
      <c r="Y38" s="14">
        <f>+'Produkt 1'!Z41+'Produkt 2'!Z41+'Produkt 3'!Z41+'Produkt 4'!Z41+'Produkt 5'!Z41+'Product 6'!Z41+'Product 7'!Z41+'Product 8'!Z41+'Product 9'!Z41+'Product 10'!Z41+'Product 11'!Z41+'Product 12'!Z41+'Product 13'!Z41+'Product 14'!Z41+'Product 15'!Z41+'Product 16'!Z41+'Product 17'!Z41+'Product 18'!Z41+'Product 19'!Z41+'Product 20'!Z41+'Product 21'!Z41+'Product 22'!Z41+'Product 23'!Z41+'Product 24'!Z41+'Product 25'!Z41</f>
        <v>111.16057500000001</v>
      </c>
      <c r="Z38" s="14">
        <f>+'Produkt 1'!AA41+'Produkt 2'!AA41+'Produkt 3'!AA41+'Produkt 4'!AA41+'Produkt 5'!AA41+'Product 6'!AA41+'Product 7'!AA41+'Product 8'!AA41+'Product 9'!AA41+'Product 10'!AA41+'Product 11'!AA41+'Product 12'!AA41+'Product 13'!AA41+'Product 14'!AA41+'Product 15'!AA41+'Product 16'!AA41+'Product 17'!AA41+'Product 18'!AA41+'Product 19'!AA41+'Product 20'!AA41+'Product 21'!AA41+'Product 22'!AA41+'Product 23'!AA41+'Product 24'!AA41+'Product 25'!AA41</f>
        <v>144.173125</v>
      </c>
      <c r="AA38" s="14">
        <f>+'Produkt 1'!AB41+'Produkt 2'!AB41+'Produkt 3'!AB41+'Produkt 4'!AB41+'Produkt 5'!AB41+'Product 6'!AB41+'Product 7'!AB41+'Product 8'!AB41+'Product 9'!AB41+'Product 10'!AB41+'Product 11'!AB41+'Product 12'!AB41+'Product 13'!AB41+'Product 14'!AB41+'Product 15'!AB41+'Product 16'!AB41+'Product 17'!AB41+'Product 18'!AB41+'Product 19'!AB41+'Product 20'!AB41+'Product 21'!AB41+'Product 22'!AB41+'Product 23'!AB41+'Product 24'!AB41+'Product 25'!AB41</f>
        <v>118.41137499999999</v>
      </c>
      <c r="AB38" s="14">
        <f>+'Produkt 1'!AC41+'Produkt 2'!AC41+'Produkt 3'!AC41+'Produkt 4'!AC41+'Produkt 5'!AC41+'Product 6'!AC41+'Product 7'!AC41+'Product 8'!AC41+'Product 9'!AC41+'Product 10'!AC41+'Product 11'!AC41+'Product 12'!AC41+'Product 13'!AC41+'Product 14'!AC41+'Product 15'!AC41+'Product 16'!AC41+'Product 17'!AC41+'Product 18'!AC41+'Product 19'!AC41+'Product 20'!AC41+'Product 21'!AC41+'Product 22'!AC41+'Product 23'!AC41+'Product 24'!AC41+'Product 25'!AC41</f>
        <v>95.009375000000006</v>
      </c>
      <c r="AC38" s="14">
        <f>+'Produkt 1'!AD41+'Produkt 2'!AD41+'Produkt 3'!AD41+'Produkt 4'!AD41+'Produkt 5'!AD41+'Product 6'!AD41+'Product 7'!AD41+'Product 8'!AD41+'Product 9'!AD41+'Product 10'!AD41+'Product 11'!AD41+'Product 12'!AD41+'Product 13'!AD41+'Product 14'!AD41+'Product 15'!AD41+'Product 16'!AD41+'Product 17'!AD41+'Product 18'!AD41+'Product 19'!AD41+'Product 20'!AD41+'Product 21'!AD41+'Product 22'!AD41+'Product 23'!AD41+'Product 24'!AD41+'Product 25'!AD41</f>
        <v>73.158375000000007</v>
      </c>
      <c r="AD38" s="14">
        <f>+'Produkt 1'!AE41+'Produkt 2'!AE41+'Produkt 3'!AE41+'Produkt 4'!AE41+'Produkt 5'!AE41+'Product 6'!AE41+'Product 7'!AE41+'Product 8'!AE41+'Product 9'!AE41+'Product 10'!AE41+'Product 11'!AE41+'Product 12'!AE41+'Product 13'!AE41+'Product 14'!AE41+'Product 15'!AE41+'Product 16'!AE41+'Product 17'!AE41+'Product 18'!AE41+'Product 19'!AE41+'Product 20'!AE41+'Product 21'!AE41+'Product 22'!AE41+'Product 23'!AE41+'Product 24'!AE41+'Product 25'!AE41</f>
        <v>73.332625000000007</v>
      </c>
      <c r="AE38" s="14">
        <f>+'Produkt 1'!AF41+'Produkt 2'!AF41+'Produkt 3'!AF41+'Produkt 4'!AF41+'Produkt 5'!AF41+'Product 6'!AF41+'Product 7'!AF41+'Product 8'!AF41+'Product 9'!AF41+'Product 10'!AF41+'Product 11'!AF41+'Product 12'!AF41+'Product 13'!AF41+'Product 14'!AF41+'Product 15'!AF41+'Product 16'!AF41+'Product 17'!AF41+'Product 18'!AF41+'Product 19'!AF41+'Product 20'!AF41+'Product 21'!AF41+'Product 22'!AF41+'Product 23'!AF41+'Product 24'!AF41+'Product 25'!AF41</f>
        <v>67.78</v>
      </c>
      <c r="AF38" s="14">
        <f>+'Produkt 1'!AG41+'Produkt 2'!AG41+'Produkt 3'!AG41+'Produkt 4'!AG41+'Produkt 5'!AG41+'Product 6'!AG41+'Product 7'!AG41+'Product 8'!AG41+'Product 9'!AG41+'Product 10'!AG41+'Product 11'!AG41+'Product 12'!AG41+'Product 13'!AG41+'Product 14'!AG41+'Product 15'!AG41+'Product 16'!AG41+'Product 17'!AG41+'Product 18'!AG41+'Product 19'!AG41+'Product 20'!AG41+'Product 21'!AG41+'Product 22'!AG41+'Product 23'!AG41+'Product 24'!AG41+'Product 25'!AG41</f>
        <v>71.620249999999999</v>
      </c>
      <c r="AG38" s="14">
        <f>+'Produkt 1'!AH41+'Produkt 2'!AH41+'Produkt 3'!AH41+'Produkt 4'!AH41+'Produkt 5'!AH41+'Product 6'!AH41+'Product 7'!AH41+'Product 8'!AH41+'Product 9'!AH41+'Product 10'!AH41+'Product 11'!AH41+'Product 12'!AH41+'Product 13'!AH41+'Product 14'!AH41+'Product 15'!AH41+'Product 16'!AH41+'Product 17'!AH41+'Product 18'!AH41+'Product 19'!AH41+'Product 20'!AH41+'Product 21'!AH41+'Product 22'!AH41+'Product 23'!AH41+'Product 24'!AH41+'Product 25'!AH41</f>
        <v>65.636499999999998</v>
      </c>
      <c r="AH38" s="14">
        <f>+'Produkt 1'!AI41+'Produkt 2'!AI41+'Produkt 3'!AI41+'Produkt 4'!AI41+'Produkt 5'!AI41+'Product 6'!AI41+'Product 7'!AI41+'Product 8'!AI41+'Product 9'!AI41+'Product 10'!AI41+'Product 11'!AI41+'Product 12'!AI41+'Product 13'!AI41+'Product 14'!AI41+'Product 15'!AI41+'Product 16'!AI41+'Product 17'!AI41+'Product 18'!AI41+'Product 19'!AI41+'Product 20'!AI41+'Product 21'!AI41+'Product 22'!AI41+'Product 23'!AI41+'Product 24'!AI41+'Product 25'!AI41</f>
        <v>58.413250000000005</v>
      </c>
      <c r="AI38" s="14">
        <f>+'Produkt 1'!AJ41+'Produkt 2'!AJ41+'Produkt 3'!AJ41+'Produkt 4'!AJ41+'Produkt 5'!AJ41+'Product 6'!AJ41+'Product 7'!AJ41+'Product 8'!AJ41+'Product 9'!AJ41+'Product 10'!AJ41+'Product 11'!AJ41+'Product 12'!AJ41+'Product 13'!AJ41+'Product 14'!AJ41+'Product 15'!AJ41+'Product 16'!AJ41+'Product 17'!AJ41+'Product 18'!AJ41+'Product 19'!AJ41+'Product 20'!AJ41+'Product 21'!AJ41+'Product 22'!AJ41+'Product 23'!AJ41+'Product 24'!AJ41+'Product 25'!AJ41</f>
        <v>52.812000000000005</v>
      </c>
      <c r="AJ38" s="14">
        <f>+'Produkt 1'!AK41+'Produkt 2'!AK41+'Produkt 3'!AK41+'Produkt 4'!AK41+'Produkt 5'!AK41+'Product 6'!AK41+'Product 7'!AK41+'Product 8'!AK41+'Product 9'!AK41+'Product 10'!AK41+'Product 11'!AK41+'Product 12'!AK41+'Product 13'!AK41+'Product 14'!AK41+'Product 15'!AK41+'Product 16'!AK41+'Product 17'!AK41+'Product 18'!AK41+'Product 19'!AK41+'Product 20'!AK41+'Product 21'!AK41+'Product 22'!AK41+'Product 23'!AK41+'Product 24'!AK41+'Product 25'!AK41</f>
        <v>50.302774999999997</v>
      </c>
      <c r="AK38" s="14">
        <f>+'Produkt 1'!AL41+'Produkt 2'!AL41+'Produkt 3'!AL41+'Produkt 4'!AL41+'Produkt 5'!AL41+'Product 6'!AL41+'Product 7'!AL41+'Product 8'!AL41+'Product 9'!AL41+'Product 10'!AL41+'Product 11'!AL41+'Product 12'!AL41+'Product 13'!AL41+'Product 14'!AL41+'Product 15'!AL41+'Product 16'!AL41+'Product 17'!AL41+'Product 18'!AL41+'Product 19'!AL41+'Product 20'!AL41+'Product 21'!AL41+'Product 22'!AL41+'Product 23'!AL41+'Product 24'!AL41+'Product 25'!AL41</f>
        <v>49.749800000000008</v>
      </c>
      <c r="AL38" s="14">
        <f>+'Produkt 1'!AM41+'Produkt 2'!AM41+'Produkt 3'!AM41+'Produkt 4'!AM41+'Produkt 5'!AM41+'Product 6'!AM41+'Product 7'!AM41+'Product 8'!AM41+'Product 9'!AM41+'Product 10'!AM41+'Product 11'!AM41+'Product 12'!AM41+'Product 13'!AM41+'Product 14'!AM41+'Product 15'!AM41+'Product 16'!AM41+'Product 17'!AM41+'Product 18'!AM41+'Product 19'!AM41+'Product 20'!AM41+'Product 21'!AM41+'Product 22'!AM41+'Product 23'!AM41+'Product 24'!AM41+'Product 25'!AM41</f>
        <v>50.259425</v>
      </c>
      <c r="AM38" s="14">
        <f>+'Produkt 1'!AN41+'Produkt 2'!AN41+'Produkt 3'!AN41+'Produkt 4'!AN41+'Produkt 5'!AN41+'Product 6'!AN41+'Product 7'!AN41+'Product 8'!AN41+'Product 9'!AN41+'Product 10'!AN41+'Product 11'!AN41+'Product 12'!AN41+'Product 13'!AN41+'Product 14'!AN41+'Product 15'!AN41+'Product 16'!AN41+'Product 17'!AN41+'Product 18'!AN41+'Product 19'!AN41+'Product 20'!AN41+'Product 21'!AN41+'Product 22'!AN41+'Product 23'!AN41+'Product 24'!AN41+'Product 25'!AN41</f>
        <v>50.361175000000003</v>
      </c>
      <c r="AN38" s="14">
        <f>+'Produkt 1'!AO41+'Produkt 2'!AO41+'Produkt 3'!AO41+'Produkt 4'!AO41+'Produkt 5'!AO41+'Product 6'!AO41+'Product 7'!AO41+'Product 8'!AO41+'Product 9'!AO41+'Product 10'!AO41+'Product 11'!AO41+'Product 12'!AO41+'Product 13'!AO41+'Product 14'!AO41+'Product 15'!AO41+'Product 16'!AO41+'Product 17'!AO41+'Product 18'!AO41+'Product 19'!AO41+'Product 20'!AO41+'Product 21'!AO41+'Product 22'!AO41+'Product 23'!AO41+'Product 24'!AO41+'Product 25'!AO41</f>
        <v>50.462924999999998</v>
      </c>
      <c r="AO38" s="14">
        <f>+'Produkt 1'!AP41+'Produkt 2'!AP41+'Produkt 3'!AP41+'Produkt 4'!AP41+'Produkt 5'!AP41+'Product 6'!AP41+'Product 7'!AP41+'Product 8'!AP41+'Product 9'!AP41+'Product 10'!AP41+'Product 11'!AP41+'Product 12'!AP41+'Product 13'!AP41+'Product 14'!AP41+'Product 15'!AP41+'Product 16'!AP41+'Product 17'!AP41+'Product 18'!AP41+'Product 19'!AP41+'Product 20'!AP41+'Product 21'!AP41+'Product 22'!AP41+'Product 23'!AP41+'Product 24'!AP41+'Product 25'!AP41</f>
        <v>50.564674999999994</v>
      </c>
      <c r="AP38" s="14">
        <f>+'Produkt 1'!AQ41+'Produkt 2'!AQ41+'Produkt 3'!AQ41+'Produkt 4'!AQ41+'Produkt 5'!AQ41+'Product 6'!AQ41+'Product 7'!AQ41+'Product 8'!AQ41+'Product 9'!AQ41+'Product 10'!AQ41+'Product 11'!AQ41+'Product 12'!AQ41+'Product 13'!AQ41+'Product 14'!AQ41+'Product 15'!AQ41+'Product 16'!AQ41+'Product 17'!AQ41+'Product 18'!AQ41+'Product 19'!AQ41+'Product 20'!AQ41+'Product 21'!AQ41+'Product 22'!AQ41+'Product 23'!AQ41+'Product 24'!AQ41+'Product 25'!AQ41</f>
        <v>50.666425000000004</v>
      </c>
      <c r="AQ38" s="14">
        <f>+'Produkt 1'!AR41+'Produkt 2'!AR41+'Produkt 3'!AR41+'Produkt 4'!AR41+'Produkt 5'!AR41+'Product 6'!AR41+'Product 7'!AR41+'Product 8'!AR41+'Product 9'!AR41+'Product 10'!AR41+'Product 11'!AR41+'Product 12'!AR41+'Product 13'!AR41+'Product 14'!AR41+'Product 15'!AR41+'Product 16'!AR41+'Product 17'!AR41+'Product 18'!AR41+'Product 19'!AR41+'Product 20'!AR41+'Product 21'!AR41+'Product 22'!AR41+'Product 23'!AR41+'Product 24'!AR41+'Product 25'!AR41</f>
        <v>50.768175000000006</v>
      </c>
      <c r="AR38" s="14">
        <f>+'Produkt 1'!AS41+'Produkt 2'!AS41+'Produkt 3'!AS41+'Produkt 4'!AS41+'Produkt 5'!AS41+'Product 6'!AS41+'Product 7'!AS41+'Product 8'!AS41+'Product 9'!AS41+'Product 10'!AS41+'Product 11'!AS41+'Product 12'!AS41+'Product 13'!AS41+'Product 14'!AS41+'Product 15'!AS41+'Product 16'!AS41+'Product 17'!AS41+'Product 18'!AS41+'Product 19'!AS41+'Product 20'!AS41+'Product 21'!AS41+'Product 22'!AS41+'Product 23'!AS41+'Product 24'!AS41+'Product 25'!AS41</f>
        <v>50.869925000000009</v>
      </c>
      <c r="AS38" s="14">
        <f>+'Produkt 1'!AT41+'Produkt 2'!AT41+'Produkt 3'!AT41+'Produkt 4'!AT41+'Produkt 5'!AT41+'Product 6'!AT41+'Product 7'!AT41+'Product 8'!AT41+'Product 9'!AT41+'Product 10'!AT41+'Product 11'!AT41+'Product 12'!AT41+'Product 13'!AT41+'Product 14'!AT41+'Product 15'!AT41+'Product 16'!AT41+'Product 17'!AT41+'Product 18'!AT41+'Product 19'!AT41+'Product 20'!AT41+'Product 21'!AT41+'Product 22'!AT41+'Product 23'!AT41+'Product 24'!AT41+'Product 25'!AT41</f>
        <v>50.971675000000005</v>
      </c>
      <c r="AT38" s="14">
        <f>+'Produkt 1'!AU41+'Produkt 2'!AU41+'Produkt 3'!AU41+'Produkt 4'!AU41+'Produkt 5'!AU41+'Product 6'!AU41+'Product 7'!AU41+'Product 8'!AU41+'Product 9'!AU41+'Product 10'!AU41+'Product 11'!AU41+'Product 12'!AU41+'Product 13'!AU41+'Product 14'!AU41+'Product 15'!AU41+'Product 16'!AU41+'Product 17'!AU41+'Product 18'!AU41+'Product 19'!AU41+'Product 20'!AU41+'Product 21'!AU41+'Product 22'!AU41+'Product 23'!AU41+'Product 24'!AU41+'Product 25'!AU41</f>
        <v>51.073425</v>
      </c>
      <c r="AU38" s="14">
        <f>+'Produkt 1'!AV41+'Produkt 2'!AV41+'Produkt 3'!AV41+'Produkt 4'!AV41+'Produkt 5'!AV41+'Product 6'!AV41+'Product 7'!AV41+'Product 8'!AV41+'Product 9'!AV41+'Product 10'!AV41+'Product 11'!AV41+'Product 12'!AV41+'Product 13'!AV41+'Product 14'!AV41+'Product 15'!AV41+'Product 16'!AV41+'Product 17'!AV41+'Product 18'!AV41+'Product 19'!AV41+'Product 20'!AV41+'Product 21'!AV41+'Product 22'!AV41+'Product 23'!AV41+'Product 24'!AV41+'Product 25'!AV41</f>
        <v>51.175174999999996</v>
      </c>
      <c r="AV38" s="14">
        <f>+'Produkt 1'!AW41+'Produkt 2'!AW41+'Produkt 3'!AW41+'Produkt 4'!AW41+'Produkt 5'!AW41+'Product 6'!AW41+'Product 7'!AW41+'Product 8'!AW41+'Product 9'!AW41+'Product 10'!AW41+'Product 11'!AW41+'Product 12'!AW41+'Product 13'!AW41+'Product 14'!AW41+'Product 15'!AW41+'Product 16'!AW41+'Product 17'!AW41+'Product 18'!AW41+'Product 19'!AW41+'Product 20'!AW41+'Product 21'!AW41+'Product 22'!AW41+'Product 23'!AW41+'Product 24'!AW41+'Product 25'!AW41</f>
        <v>51.276924999999999</v>
      </c>
      <c r="AW38" s="14">
        <f>+'Produkt 1'!AX41+'Produkt 2'!AX41+'Produkt 3'!AX41+'Produkt 4'!AX41+'Produkt 5'!AX41+'Product 6'!AX41+'Product 7'!AX41+'Product 8'!AX41+'Product 9'!AX41+'Product 10'!AX41+'Product 11'!AX41+'Product 12'!AX41+'Product 13'!AX41+'Product 14'!AX41+'Product 15'!AX41+'Product 16'!AX41+'Product 17'!AX41+'Product 18'!AX41+'Product 19'!AX41+'Product 20'!AX41+'Product 21'!AX41+'Product 22'!AX41+'Product 23'!AX41+'Product 24'!AX41+'Product 25'!AX41</f>
        <v>51.378675000000008</v>
      </c>
      <c r="AX38" s="14">
        <f>+'Produkt 1'!AY41+'Produkt 2'!AY41+'Produkt 3'!AY41+'Produkt 4'!AY41+'Produkt 5'!AY41+'Product 6'!AY41+'Product 7'!AY41+'Product 8'!AY41+'Product 9'!AY41+'Product 10'!AY41+'Product 11'!AY41+'Product 12'!AY41+'Product 13'!AY41+'Product 14'!AY41+'Product 15'!AY41+'Product 16'!AY41+'Product 17'!AY41+'Product 18'!AY41+'Product 19'!AY41+'Product 20'!AY41+'Product 21'!AY41+'Product 22'!AY41+'Product 23'!AY41+'Product 24'!AY41+'Product 25'!AY41</f>
        <v>51.480424999999997</v>
      </c>
      <c r="AY38" s="14">
        <f>+'Produkt 1'!AZ41+'Produkt 2'!AZ41+'Produkt 3'!AZ41+'Produkt 4'!AZ41+'Produkt 5'!AZ41+'Product 6'!AZ41+'Product 7'!AZ41+'Product 8'!AZ41+'Product 9'!AZ41+'Product 10'!AZ41+'Product 11'!AZ41+'Product 12'!AZ41+'Product 13'!AZ41+'Product 14'!AZ41+'Product 15'!AZ41+'Product 16'!AZ41+'Product 17'!AZ41+'Product 18'!AZ41+'Product 19'!AZ41+'Product 20'!AZ41+'Product 21'!AZ41+'Product 22'!AZ41+'Product 23'!AZ41+'Product 24'!AZ41+'Product 25'!AZ41</f>
        <v>51.582174999999999</v>
      </c>
      <c r="AZ38" s="14">
        <f>+'Produkt 1'!BA41+'Produkt 2'!BA41+'Produkt 3'!BA41+'Produkt 4'!BA41+'Produkt 5'!BA41+'Product 6'!BA41+'Product 7'!BA41+'Product 8'!BA41+'Product 9'!BA41+'Product 10'!BA41+'Product 11'!BA41+'Product 12'!BA41+'Product 13'!BA41+'Product 14'!BA41+'Product 15'!BA41+'Product 16'!BA41+'Product 17'!BA41+'Product 18'!BA41+'Product 19'!BA41+'Product 20'!BA41+'Product 21'!BA41+'Product 22'!BA41+'Product 23'!BA41+'Product 24'!BA41+'Product 25'!BA41</f>
        <v>51.683925000000002</v>
      </c>
      <c r="BA38" s="14">
        <f>+'Produkt 1'!BB41+'Produkt 2'!BB41+'Produkt 3'!BB41+'Produkt 4'!BB41+'Produkt 5'!BB41+'Product 6'!BB41+'Product 7'!BB41+'Product 8'!BB41+'Product 9'!BB41+'Product 10'!BB41+'Product 11'!BB41+'Product 12'!BB41+'Product 13'!BB41+'Product 14'!BB41+'Product 15'!BB41+'Product 16'!BB41+'Product 17'!BB41+'Product 18'!BB41+'Product 19'!BB41+'Product 20'!BB41+'Product 21'!BB41+'Product 22'!BB41+'Product 23'!BB41+'Product 24'!BB41+'Product 25'!BB41</f>
        <v>51.785675000000005</v>
      </c>
      <c r="BB38" s="14">
        <f>+'Produkt 1'!BC41+'Produkt 2'!BC41+'Produkt 3'!BC41+'Produkt 4'!BC41+'Produkt 5'!BC41+'Product 6'!BC41+'Product 7'!BC41+'Product 8'!BC41+'Product 9'!BC41+'Product 10'!BC41+'Product 11'!BC41+'Product 12'!BC41+'Product 13'!BC41+'Product 14'!BC41+'Product 15'!BC41+'Product 16'!BC41+'Product 17'!BC41+'Product 18'!BC41+'Product 19'!BC41+'Product 20'!BC41+'Product 21'!BC41+'Product 22'!BC41+'Product 23'!BC41+'Product 24'!BC41+'Product 25'!BC41</f>
        <v>51.887425</v>
      </c>
      <c r="BC38" s="14">
        <f t="shared" si="4"/>
        <v>2890.5405750000004</v>
      </c>
    </row>
    <row r="39" spans="1:55" x14ac:dyDescent="0.3">
      <c r="A39" s="13" t="s">
        <v>348</v>
      </c>
      <c r="C39" s="14">
        <f>+'Produkt 1'!D42+'Produkt 2'!D42+'Produkt 3'!D42+'Produkt 4'!D42+'Produkt 5'!D42+'Product 6'!D42+'Product 7'!D42+'Product 8'!D42+'Product 9'!D42+'Product 10'!D42+'Product 11'!D42+'Product 12'!D42+'Product 13'!D42+'Product 14'!D42+'Product 15'!D42+'Product 16'!D42+'Product 17'!D42+'Product 18'!D42+'Product 19'!D42+'Product 20'!D42+'Product 21'!D42+'Product 22'!D42+'Product 23'!D42+'Product 24'!D42+'Product 25'!D42</f>
        <v>0</v>
      </c>
      <c r="D39" s="14">
        <f>+'Produkt 1'!E42+'Produkt 2'!E42+'Produkt 3'!E42+'Produkt 4'!E42+'Produkt 5'!E42+'Product 6'!E42+'Product 7'!E42+'Product 8'!E42+'Product 9'!E42+'Product 10'!E42+'Product 11'!E42+'Product 12'!E42+'Product 13'!E42+'Product 14'!E42+'Product 15'!E42+'Product 16'!E42+'Product 17'!E42+'Product 18'!E42+'Product 19'!E42+'Product 20'!E42+'Product 21'!E42+'Product 22'!E42+'Product 23'!E42+'Product 24'!E42+'Product 25'!E42</f>
        <v>0</v>
      </c>
      <c r="E39" s="14">
        <f>+'Produkt 1'!F42+'Produkt 2'!F42+'Produkt 3'!F42+'Produkt 4'!F42+'Produkt 5'!F42+'Product 6'!F42+'Product 7'!F42+'Product 8'!F42+'Product 9'!F42+'Product 10'!F42+'Product 11'!F42+'Product 12'!F42+'Product 13'!F42+'Product 14'!F42+'Product 15'!F42+'Product 16'!F42+'Product 17'!F42+'Product 18'!F42+'Product 19'!F42+'Product 20'!F42+'Product 21'!F42+'Product 22'!F42+'Product 23'!F42+'Product 24'!F42+'Product 25'!F42</f>
        <v>0</v>
      </c>
      <c r="F39" s="14">
        <f>+'Produkt 1'!G42+'Produkt 2'!G42+'Produkt 3'!G42+'Produkt 4'!G42+'Produkt 5'!G42+'Product 6'!G42+'Product 7'!G42+'Product 8'!G42+'Product 9'!G42+'Product 10'!G42+'Product 11'!G42+'Product 12'!G42+'Product 13'!G42+'Product 14'!G42+'Product 15'!G42+'Product 16'!G42+'Product 17'!G42+'Product 18'!G42+'Product 19'!G42+'Product 20'!G42+'Product 21'!G42+'Product 22'!G42+'Product 23'!G42+'Product 24'!G42+'Product 25'!G42</f>
        <v>0</v>
      </c>
      <c r="G39" s="14">
        <f>+'Produkt 1'!H42+'Produkt 2'!H42+'Produkt 3'!H42+'Produkt 4'!H42+'Produkt 5'!H42+'Product 6'!H42+'Product 7'!H42+'Product 8'!H42+'Product 9'!H42+'Product 10'!H42+'Product 11'!H42+'Product 12'!H42+'Product 13'!H42+'Product 14'!H42+'Product 15'!H42+'Product 16'!H42+'Product 17'!H42+'Product 18'!H42+'Product 19'!H42+'Product 20'!H42+'Product 21'!H42+'Product 22'!H42+'Product 23'!H42+'Product 24'!H42+'Product 25'!H42</f>
        <v>0</v>
      </c>
      <c r="H39" s="14">
        <f>+'Produkt 1'!I42+'Produkt 2'!I42+'Produkt 3'!I42+'Produkt 4'!I42+'Produkt 5'!I42+'Product 6'!I42+'Product 7'!I42+'Product 8'!I42+'Product 9'!I42+'Product 10'!I42+'Product 11'!I42+'Product 12'!I42+'Product 13'!I42+'Product 14'!I42+'Product 15'!I42+'Product 16'!I42+'Product 17'!I42+'Product 18'!I42+'Product 19'!I42+'Product 20'!I42+'Product 21'!I42+'Product 22'!I42+'Product 23'!I42+'Product 24'!I42+'Product 25'!I42</f>
        <v>0</v>
      </c>
      <c r="I39" s="14">
        <f>+'Produkt 1'!J42+'Produkt 2'!J42+'Produkt 3'!J42+'Produkt 4'!J42+'Produkt 5'!J42+'Product 6'!J42+'Product 7'!J42+'Product 8'!J42+'Product 9'!J42+'Product 10'!J42+'Product 11'!J42+'Product 12'!J42+'Product 13'!J42+'Product 14'!J42+'Product 15'!J42+'Product 16'!J42+'Product 17'!J42+'Product 18'!J42+'Product 19'!J42+'Product 20'!J42+'Product 21'!J42+'Product 22'!J42+'Product 23'!J42+'Product 24'!J42+'Product 25'!J42</f>
        <v>0</v>
      </c>
      <c r="J39" s="14">
        <f>+'Produkt 1'!K42+'Produkt 2'!K42+'Produkt 3'!K42+'Produkt 4'!K42+'Produkt 5'!K42+'Product 6'!K42+'Product 7'!K42+'Product 8'!K42+'Product 9'!K42+'Product 10'!K42+'Product 11'!K42+'Product 12'!K42+'Product 13'!K42+'Product 14'!K42+'Product 15'!K42+'Product 16'!K42+'Product 17'!K42+'Product 18'!K42+'Product 19'!K42+'Product 20'!K42+'Product 21'!K42+'Product 22'!K42+'Product 23'!K42+'Product 24'!K42+'Product 25'!K42</f>
        <v>0</v>
      </c>
      <c r="K39" s="14">
        <f>+'Produkt 1'!L42+'Produkt 2'!L42+'Produkt 3'!L42+'Produkt 4'!L42+'Produkt 5'!L42+'Product 6'!L42+'Product 7'!L42+'Product 8'!L42+'Product 9'!L42+'Product 10'!L42+'Product 11'!L42+'Product 12'!L42+'Product 13'!L42+'Product 14'!L42+'Product 15'!L42+'Product 16'!L42+'Product 17'!L42+'Product 18'!L42+'Product 19'!L42+'Product 20'!L42+'Product 21'!L42+'Product 22'!L42+'Product 23'!L42+'Product 24'!L42+'Product 25'!L42</f>
        <v>0</v>
      </c>
      <c r="L39" s="14">
        <f>+'Produkt 1'!M42+'Produkt 2'!M42+'Produkt 3'!M42+'Produkt 4'!M42+'Produkt 5'!M42+'Product 6'!M42+'Product 7'!M42+'Product 8'!M42+'Product 9'!M42+'Product 10'!M42+'Product 11'!M42+'Product 12'!M42+'Product 13'!M42+'Product 14'!M42+'Product 15'!M42+'Product 16'!M42+'Product 17'!M42+'Product 18'!M42+'Product 19'!M42+'Product 20'!M42+'Product 21'!M42+'Product 22'!M42+'Product 23'!M42+'Product 24'!M42+'Product 25'!M42</f>
        <v>0</v>
      </c>
      <c r="M39" s="14">
        <f>+'Produkt 1'!N42+'Produkt 2'!N42+'Produkt 3'!N42+'Produkt 4'!N42+'Produkt 5'!N42+'Product 6'!N42+'Product 7'!N42+'Product 8'!N42+'Product 9'!N42+'Product 10'!N42+'Product 11'!N42+'Product 12'!N42+'Product 13'!N42+'Product 14'!N42+'Product 15'!N42+'Product 16'!N42+'Product 17'!N42+'Product 18'!N42+'Product 19'!N42+'Product 20'!N42+'Product 21'!N42+'Product 22'!N42+'Product 23'!N42+'Product 24'!N42+'Product 25'!N42</f>
        <v>0</v>
      </c>
      <c r="N39" s="14">
        <f>+'Produkt 1'!O42+'Produkt 2'!O42+'Produkt 3'!O42+'Produkt 4'!O42+'Produkt 5'!O42+'Product 6'!O42+'Product 7'!O42+'Product 8'!O42+'Product 9'!O42+'Product 10'!O42+'Product 11'!O42+'Product 12'!O42+'Product 13'!O42+'Product 14'!O42+'Product 15'!O42+'Product 16'!O42+'Product 17'!O42+'Product 18'!O42+'Product 19'!O42+'Product 20'!O42+'Product 21'!O42+'Product 22'!O42+'Product 23'!O42+'Product 24'!O42+'Product 25'!O42</f>
        <v>0</v>
      </c>
      <c r="O39" s="14">
        <f>+'Produkt 1'!P42+'Produkt 2'!P42+'Produkt 3'!P42+'Produkt 4'!P42+'Produkt 5'!P42+'Product 6'!P42+'Product 7'!P42+'Product 8'!P42+'Product 9'!P42+'Product 10'!P42+'Product 11'!P42+'Product 12'!P42+'Product 13'!P42+'Product 14'!P42+'Product 15'!P42+'Product 16'!P42+'Product 17'!P42+'Product 18'!P42+'Product 19'!P42+'Product 20'!P42+'Product 21'!P42+'Product 22'!P42+'Product 23'!P42+'Product 24'!P42+'Product 25'!P42</f>
        <v>0</v>
      </c>
      <c r="P39" s="14">
        <f>+'Produkt 1'!Q42+'Produkt 2'!Q42+'Produkt 3'!Q42+'Produkt 4'!Q42+'Produkt 5'!Q42+'Product 6'!Q42+'Product 7'!Q42+'Product 8'!Q42+'Product 9'!Q42+'Product 10'!Q42+'Product 11'!Q42+'Product 12'!Q42+'Product 13'!Q42+'Product 14'!Q42+'Product 15'!Q42+'Product 16'!Q42+'Product 17'!Q42+'Product 18'!Q42+'Product 19'!Q42+'Product 20'!Q42+'Product 21'!Q42+'Product 22'!Q42+'Product 23'!Q42+'Product 24'!Q42+'Product 25'!Q42</f>
        <v>0</v>
      </c>
      <c r="Q39" s="14">
        <f>+'Produkt 1'!R42+'Produkt 2'!R42+'Produkt 3'!R42+'Produkt 4'!R42+'Produkt 5'!R42+'Product 6'!R42+'Product 7'!R42+'Product 8'!R42+'Product 9'!R42+'Product 10'!R42+'Product 11'!R42+'Product 12'!R42+'Product 13'!R42+'Product 14'!R42+'Product 15'!R42+'Product 16'!R42+'Product 17'!R42+'Product 18'!R42+'Product 19'!R42+'Product 20'!R42+'Product 21'!R42+'Product 22'!R42+'Product 23'!R42+'Product 24'!R42+'Product 25'!R42</f>
        <v>0</v>
      </c>
      <c r="R39" s="14">
        <f>+'Produkt 1'!S42+'Produkt 2'!S42+'Produkt 3'!S42+'Produkt 4'!S42+'Produkt 5'!S42+'Product 6'!S42+'Product 7'!S42+'Product 8'!S42+'Product 9'!S42+'Product 10'!S42+'Product 11'!S42+'Product 12'!S42+'Product 13'!S42+'Product 14'!S42+'Product 15'!S42+'Product 16'!S42+'Product 17'!S42+'Product 18'!S42+'Product 19'!S42+'Product 20'!S42+'Product 21'!S42+'Product 22'!S42+'Product 23'!S42+'Product 24'!S42+'Product 25'!S42</f>
        <v>0</v>
      </c>
      <c r="S39" s="14">
        <f>+'Produkt 1'!T42+'Produkt 2'!T42+'Produkt 3'!T42+'Produkt 4'!T42+'Produkt 5'!T42+'Product 6'!T42+'Product 7'!T42+'Product 8'!T42+'Product 9'!T42+'Product 10'!T42+'Product 11'!T42+'Product 12'!T42+'Product 13'!T42+'Product 14'!T42+'Product 15'!T42+'Product 16'!T42+'Product 17'!T42+'Product 18'!T42+'Product 19'!T42+'Product 20'!T42+'Product 21'!T42+'Product 22'!T42+'Product 23'!T42+'Product 24'!T42+'Product 25'!T42</f>
        <v>0</v>
      </c>
      <c r="T39" s="14">
        <f>+'Produkt 1'!U42+'Produkt 2'!U42+'Produkt 3'!U42+'Produkt 4'!U42+'Produkt 5'!U42+'Product 6'!U42+'Product 7'!U42+'Product 8'!U42+'Product 9'!U42+'Product 10'!U42+'Product 11'!U42+'Product 12'!U42+'Product 13'!U42+'Product 14'!U42+'Product 15'!U42+'Product 16'!U42+'Product 17'!U42+'Product 18'!U42+'Product 19'!U42+'Product 20'!U42+'Product 21'!U42+'Product 22'!U42+'Product 23'!U42+'Product 24'!U42+'Product 25'!U42</f>
        <v>0</v>
      </c>
      <c r="U39" s="14">
        <f>+'Produkt 1'!V42+'Produkt 2'!V42+'Produkt 3'!V42+'Produkt 4'!V42+'Produkt 5'!V42+'Product 6'!V42+'Product 7'!V42+'Product 8'!V42+'Product 9'!V42+'Product 10'!V42+'Product 11'!V42+'Product 12'!V42+'Product 13'!V42+'Product 14'!V42+'Product 15'!V42+'Product 16'!V42+'Product 17'!V42+'Product 18'!V42+'Product 19'!V42+'Product 20'!V42+'Product 21'!V42+'Product 22'!V42+'Product 23'!V42+'Product 24'!V42+'Product 25'!V42</f>
        <v>0</v>
      </c>
      <c r="V39" s="14">
        <f>+'Produkt 1'!W42+'Produkt 2'!W42+'Produkt 3'!W42+'Produkt 4'!W42+'Produkt 5'!W42+'Product 6'!W42+'Product 7'!W42+'Product 8'!W42+'Product 9'!W42+'Product 10'!W42+'Product 11'!W42+'Product 12'!W42+'Product 13'!W42+'Product 14'!W42+'Product 15'!W42+'Product 16'!W42+'Product 17'!W42+'Product 18'!W42+'Product 19'!W42+'Product 20'!W42+'Product 21'!W42+'Product 22'!W42+'Product 23'!W42+'Product 24'!W42+'Product 25'!W42</f>
        <v>0</v>
      </c>
      <c r="W39" s="14">
        <f>+'Produkt 1'!X42+'Produkt 2'!X42+'Produkt 3'!X42+'Produkt 4'!X42+'Produkt 5'!X42+'Product 6'!X42+'Product 7'!X42+'Product 8'!X42+'Product 9'!X42+'Product 10'!X42+'Product 11'!X42+'Product 12'!X42+'Product 13'!X42+'Product 14'!X42+'Product 15'!X42+'Product 16'!X42+'Product 17'!X42+'Product 18'!X42+'Product 19'!X42+'Product 20'!X42+'Product 21'!X42+'Product 22'!X42+'Product 23'!X42+'Product 24'!X42+'Product 25'!X42</f>
        <v>0</v>
      </c>
      <c r="X39" s="14">
        <f>+'Produkt 1'!Y42+'Produkt 2'!Y42+'Produkt 3'!Y42+'Produkt 4'!Y42+'Produkt 5'!Y42+'Product 6'!Y42+'Product 7'!Y42+'Product 8'!Y42+'Product 9'!Y42+'Product 10'!Y42+'Product 11'!Y42+'Product 12'!Y42+'Product 13'!Y42+'Product 14'!Y42+'Product 15'!Y42+'Product 16'!Y42+'Product 17'!Y42+'Product 18'!Y42+'Product 19'!Y42+'Product 20'!Y42+'Product 21'!Y42+'Product 22'!Y42+'Product 23'!Y42+'Product 24'!Y42+'Product 25'!Y42</f>
        <v>0</v>
      </c>
      <c r="Y39" s="14">
        <f>+'Produkt 1'!Z42+'Produkt 2'!Z42+'Produkt 3'!Z42+'Produkt 4'!Z42+'Produkt 5'!Z42+'Product 6'!Z42+'Product 7'!Z42+'Product 8'!Z42+'Product 9'!Z42+'Product 10'!Z42+'Product 11'!Z42+'Product 12'!Z42+'Product 13'!Z42+'Product 14'!Z42+'Product 15'!Z42+'Product 16'!Z42+'Product 17'!Z42+'Product 18'!Z42+'Product 19'!Z42+'Product 20'!Z42+'Product 21'!Z42+'Product 22'!Z42+'Product 23'!Z42+'Product 24'!Z42+'Product 25'!Z42</f>
        <v>0</v>
      </c>
      <c r="Z39" s="14">
        <f>+'Produkt 1'!AA42+'Produkt 2'!AA42+'Produkt 3'!AA42+'Produkt 4'!AA42+'Produkt 5'!AA42+'Product 6'!AA42+'Product 7'!AA42+'Product 8'!AA42+'Product 9'!AA42+'Product 10'!AA42+'Product 11'!AA42+'Product 12'!AA42+'Product 13'!AA42+'Product 14'!AA42+'Product 15'!AA42+'Product 16'!AA42+'Product 17'!AA42+'Product 18'!AA42+'Product 19'!AA42+'Product 20'!AA42+'Product 21'!AA42+'Product 22'!AA42+'Product 23'!AA42+'Product 24'!AA42+'Product 25'!AA42</f>
        <v>0</v>
      </c>
      <c r="AA39" s="14">
        <f>+'Produkt 1'!AB42+'Produkt 2'!AB42+'Produkt 3'!AB42+'Produkt 4'!AB42+'Produkt 5'!AB42+'Product 6'!AB42+'Product 7'!AB42+'Product 8'!AB42+'Product 9'!AB42+'Product 10'!AB42+'Product 11'!AB42+'Product 12'!AB42+'Product 13'!AB42+'Product 14'!AB42+'Product 15'!AB42+'Product 16'!AB42+'Product 17'!AB42+'Product 18'!AB42+'Product 19'!AB42+'Product 20'!AB42+'Product 21'!AB42+'Product 22'!AB42+'Product 23'!AB42+'Product 24'!AB42+'Product 25'!AB42</f>
        <v>0</v>
      </c>
      <c r="AB39" s="14">
        <f>+'Produkt 1'!AC42+'Produkt 2'!AC42+'Produkt 3'!AC42+'Produkt 4'!AC42+'Produkt 5'!AC42+'Product 6'!AC42+'Product 7'!AC42+'Product 8'!AC42+'Product 9'!AC42+'Product 10'!AC42+'Product 11'!AC42+'Product 12'!AC42+'Product 13'!AC42+'Product 14'!AC42+'Product 15'!AC42+'Product 16'!AC42+'Product 17'!AC42+'Product 18'!AC42+'Product 19'!AC42+'Product 20'!AC42+'Product 21'!AC42+'Product 22'!AC42+'Product 23'!AC42+'Product 24'!AC42+'Product 25'!AC42</f>
        <v>0</v>
      </c>
      <c r="AC39" s="14">
        <f>+'Produkt 1'!AD42+'Produkt 2'!AD42+'Produkt 3'!AD42+'Produkt 4'!AD42+'Produkt 5'!AD42+'Product 6'!AD42+'Product 7'!AD42+'Product 8'!AD42+'Product 9'!AD42+'Product 10'!AD42+'Product 11'!AD42+'Product 12'!AD42+'Product 13'!AD42+'Product 14'!AD42+'Product 15'!AD42+'Product 16'!AD42+'Product 17'!AD42+'Product 18'!AD42+'Product 19'!AD42+'Product 20'!AD42+'Product 21'!AD42+'Product 22'!AD42+'Product 23'!AD42+'Product 24'!AD42+'Product 25'!AD42</f>
        <v>0</v>
      </c>
      <c r="AD39" s="14">
        <f>+'Produkt 1'!AE42+'Produkt 2'!AE42+'Produkt 3'!AE42+'Produkt 4'!AE42+'Produkt 5'!AE42+'Product 6'!AE42+'Product 7'!AE42+'Product 8'!AE42+'Product 9'!AE42+'Product 10'!AE42+'Product 11'!AE42+'Product 12'!AE42+'Product 13'!AE42+'Product 14'!AE42+'Product 15'!AE42+'Product 16'!AE42+'Product 17'!AE42+'Product 18'!AE42+'Product 19'!AE42+'Product 20'!AE42+'Product 21'!AE42+'Product 22'!AE42+'Product 23'!AE42+'Product 24'!AE42+'Product 25'!AE42</f>
        <v>0</v>
      </c>
      <c r="AE39" s="14">
        <f>+'Produkt 1'!AF42+'Produkt 2'!AF42+'Produkt 3'!AF42+'Produkt 4'!AF42+'Produkt 5'!AF42+'Product 6'!AF42+'Product 7'!AF42+'Product 8'!AF42+'Product 9'!AF42+'Product 10'!AF42+'Product 11'!AF42+'Product 12'!AF42+'Product 13'!AF42+'Product 14'!AF42+'Product 15'!AF42+'Product 16'!AF42+'Product 17'!AF42+'Product 18'!AF42+'Product 19'!AF42+'Product 20'!AF42+'Product 21'!AF42+'Product 22'!AF42+'Product 23'!AF42+'Product 24'!AF42+'Product 25'!AF42</f>
        <v>0</v>
      </c>
      <c r="AF39" s="14">
        <f>+'Produkt 1'!AG42+'Produkt 2'!AG42+'Produkt 3'!AG42+'Produkt 4'!AG42+'Produkt 5'!AG42+'Product 6'!AG42+'Product 7'!AG42+'Product 8'!AG42+'Product 9'!AG42+'Product 10'!AG42+'Product 11'!AG42+'Product 12'!AG42+'Product 13'!AG42+'Product 14'!AG42+'Product 15'!AG42+'Product 16'!AG42+'Product 17'!AG42+'Product 18'!AG42+'Product 19'!AG42+'Product 20'!AG42+'Product 21'!AG42+'Product 22'!AG42+'Product 23'!AG42+'Product 24'!AG42+'Product 25'!AG42</f>
        <v>0</v>
      </c>
      <c r="AG39" s="14">
        <f>+'Produkt 1'!AH42+'Produkt 2'!AH42+'Produkt 3'!AH42+'Produkt 4'!AH42+'Produkt 5'!AH42+'Product 6'!AH42+'Product 7'!AH42+'Product 8'!AH42+'Product 9'!AH42+'Product 10'!AH42+'Product 11'!AH42+'Product 12'!AH42+'Product 13'!AH42+'Product 14'!AH42+'Product 15'!AH42+'Product 16'!AH42+'Product 17'!AH42+'Product 18'!AH42+'Product 19'!AH42+'Product 20'!AH42+'Product 21'!AH42+'Product 22'!AH42+'Product 23'!AH42+'Product 24'!AH42+'Product 25'!AH42</f>
        <v>0</v>
      </c>
      <c r="AH39" s="14">
        <f>+'Produkt 1'!AI42+'Produkt 2'!AI42+'Produkt 3'!AI42+'Produkt 4'!AI42+'Produkt 5'!AI42+'Product 6'!AI42+'Product 7'!AI42+'Product 8'!AI42+'Product 9'!AI42+'Product 10'!AI42+'Product 11'!AI42+'Product 12'!AI42+'Product 13'!AI42+'Product 14'!AI42+'Product 15'!AI42+'Product 16'!AI42+'Product 17'!AI42+'Product 18'!AI42+'Product 19'!AI42+'Product 20'!AI42+'Product 21'!AI42+'Product 22'!AI42+'Product 23'!AI42+'Product 24'!AI42+'Product 25'!AI42</f>
        <v>0</v>
      </c>
      <c r="AI39" s="14">
        <f>+'Produkt 1'!AJ42+'Produkt 2'!AJ42+'Produkt 3'!AJ42+'Produkt 4'!AJ42+'Produkt 5'!AJ42+'Product 6'!AJ42+'Product 7'!AJ42+'Product 8'!AJ42+'Product 9'!AJ42+'Product 10'!AJ42+'Product 11'!AJ42+'Product 12'!AJ42+'Product 13'!AJ42+'Product 14'!AJ42+'Product 15'!AJ42+'Product 16'!AJ42+'Product 17'!AJ42+'Product 18'!AJ42+'Product 19'!AJ42+'Product 20'!AJ42+'Product 21'!AJ42+'Product 22'!AJ42+'Product 23'!AJ42+'Product 24'!AJ42+'Product 25'!AJ42</f>
        <v>0</v>
      </c>
      <c r="AJ39" s="14">
        <f>+'Produkt 1'!AK42+'Produkt 2'!AK42+'Produkt 3'!AK42+'Produkt 4'!AK42+'Produkt 5'!AK42+'Product 6'!AK42+'Product 7'!AK42+'Product 8'!AK42+'Product 9'!AK42+'Product 10'!AK42+'Product 11'!AK42+'Product 12'!AK42+'Product 13'!AK42+'Product 14'!AK42+'Product 15'!AK42+'Product 16'!AK42+'Product 17'!AK42+'Product 18'!AK42+'Product 19'!AK42+'Product 20'!AK42+'Product 21'!AK42+'Product 22'!AK42+'Product 23'!AK42+'Product 24'!AK42+'Product 25'!AK42</f>
        <v>0</v>
      </c>
      <c r="AK39" s="14">
        <f>+'Produkt 1'!AL42+'Produkt 2'!AL42+'Produkt 3'!AL42+'Produkt 4'!AL42+'Produkt 5'!AL42+'Product 6'!AL42+'Product 7'!AL42+'Product 8'!AL42+'Product 9'!AL42+'Product 10'!AL42+'Product 11'!AL42+'Product 12'!AL42+'Product 13'!AL42+'Product 14'!AL42+'Product 15'!AL42+'Product 16'!AL42+'Product 17'!AL42+'Product 18'!AL42+'Product 19'!AL42+'Product 20'!AL42+'Product 21'!AL42+'Product 22'!AL42+'Product 23'!AL42+'Product 24'!AL42+'Product 25'!AL42</f>
        <v>0</v>
      </c>
      <c r="AL39" s="14">
        <f>+'Produkt 1'!AM42+'Produkt 2'!AM42+'Produkt 3'!AM42+'Produkt 4'!AM42+'Produkt 5'!AM42+'Product 6'!AM42+'Product 7'!AM42+'Product 8'!AM42+'Product 9'!AM42+'Product 10'!AM42+'Product 11'!AM42+'Product 12'!AM42+'Product 13'!AM42+'Product 14'!AM42+'Product 15'!AM42+'Product 16'!AM42+'Product 17'!AM42+'Product 18'!AM42+'Product 19'!AM42+'Product 20'!AM42+'Product 21'!AM42+'Product 22'!AM42+'Product 23'!AM42+'Product 24'!AM42+'Product 25'!AM42</f>
        <v>0</v>
      </c>
      <c r="AM39" s="14">
        <f>+'Produkt 1'!AN42+'Produkt 2'!AN42+'Produkt 3'!AN42+'Produkt 4'!AN42+'Produkt 5'!AN42+'Product 6'!AN42+'Product 7'!AN42+'Product 8'!AN42+'Product 9'!AN42+'Product 10'!AN42+'Product 11'!AN42+'Product 12'!AN42+'Product 13'!AN42+'Product 14'!AN42+'Product 15'!AN42+'Product 16'!AN42+'Product 17'!AN42+'Product 18'!AN42+'Product 19'!AN42+'Product 20'!AN42+'Product 21'!AN42+'Product 22'!AN42+'Product 23'!AN42+'Product 24'!AN42+'Product 25'!AN42</f>
        <v>0</v>
      </c>
      <c r="AN39" s="14">
        <f>+'Produkt 1'!AO42+'Produkt 2'!AO42+'Produkt 3'!AO42+'Produkt 4'!AO42+'Produkt 5'!AO42+'Product 6'!AO42+'Product 7'!AO42+'Product 8'!AO42+'Product 9'!AO42+'Product 10'!AO42+'Product 11'!AO42+'Product 12'!AO42+'Product 13'!AO42+'Product 14'!AO42+'Product 15'!AO42+'Product 16'!AO42+'Product 17'!AO42+'Product 18'!AO42+'Product 19'!AO42+'Product 20'!AO42+'Product 21'!AO42+'Product 22'!AO42+'Product 23'!AO42+'Product 24'!AO42+'Product 25'!AO42</f>
        <v>0</v>
      </c>
      <c r="AO39" s="14">
        <f>+'Produkt 1'!AP42+'Produkt 2'!AP42+'Produkt 3'!AP42+'Produkt 4'!AP42+'Produkt 5'!AP42+'Product 6'!AP42+'Product 7'!AP42+'Product 8'!AP42+'Product 9'!AP42+'Product 10'!AP42+'Product 11'!AP42+'Product 12'!AP42+'Product 13'!AP42+'Product 14'!AP42+'Product 15'!AP42+'Product 16'!AP42+'Product 17'!AP42+'Product 18'!AP42+'Product 19'!AP42+'Product 20'!AP42+'Product 21'!AP42+'Product 22'!AP42+'Product 23'!AP42+'Product 24'!AP42+'Product 25'!AP42</f>
        <v>0</v>
      </c>
      <c r="AP39" s="14">
        <f>+'Produkt 1'!AQ42+'Produkt 2'!AQ42+'Produkt 3'!AQ42+'Produkt 4'!AQ42+'Produkt 5'!AQ42+'Product 6'!AQ42+'Product 7'!AQ42+'Product 8'!AQ42+'Product 9'!AQ42+'Product 10'!AQ42+'Product 11'!AQ42+'Product 12'!AQ42+'Product 13'!AQ42+'Product 14'!AQ42+'Product 15'!AQ42+'Product 16'!AQ42+'Product 17'!AQ42+'Product 18'!AQ42+'Product 19'!AQ42+'Product 20'!AQ42+'Product 21'!AQ42+'Product 22'!AQ42+'Product 23'!AQ42+'Product 24'!AQ42+'Product 25'!AQ42</f>
        <v>0</v>
      </c>
      <c r="AQ39" s="14">
        <f>+'Produkt 1'!AR42+'Produkt 2'!AR42+'Produkt 3'!AR42+'Produkt 4'!AR42+'Produkt 5'!AR42+'Product 6'!AR42+'Product 7'!AR42+'Product 8'!AR42+'Product 9'!AR42+'Product 10'!AR42+'Product 11'!AR42+'Product 12'!AR42+'Product 13'!AR42+'Product 14'!AR42+'Product 15'!AR42+'Product 16'!AR42+'Product 17'!AR42+'Product 18'!AR42+'Product 19'!AR42+'Product 20'!AR42+'Product 21'!AR42+'Product 22'!AR42+'Product 23'!AR42+'Product 24'!AR42+'Product 25'!AR42</f>
        <v>0</v>
      </c>
      <c r="AR39" s="14">
        <f>+'Produkt 1'!AS42+'Produkt 2'!AS42+'Produkt 3'!AS42+'Produkt 4'!AS42+'Produkt 5'!AS42+'Product 6'!AS42+'Product 7'!AS42+'Product 8'!AS42+'Product 9'!AS42+'Product 10'!AS42+'Product 11'!AS42+'Product 12'!AS42+'Product 13'!AS42+'Product 14'!AS42+'Product 15'!AS42+'Product 16'!AS42+'Product 17'!AS42+'Product 18'!AS42+'Product 19'!AS42+'Product 20'!AS42+'Product 21'!AS42+'Product 22'!AS42+'Product 23'!AS42+'Product 24'!AS42+'Product 25'!AS42</f>
        <v>0</v>
      </c>
      <c r="AS39" s="14">
        <f>+'Produkt 1'!AT42+'Produkt 2'!AT42+'Produkt 3'!AT42+'Produkt 4'!AT42+'Produkt 5'!AT42+'Product 6'!AT42+'Product 7'!AT42+'Product 8'!AT42+'Product 9'!AT42+'Product 10'!AT42+'Product 11'!AT42+'Product 12'!AT42+'Product 13'!AT42+'Product 14'!AT42+'Product 15'!AT42+'Product 16'!AT42+'Product 17'!AT42+'Product 18'!AT42+'Product 19'!AT42+'Product 20'!AT42+'Product 21'!AT42+'Product 22'!AT42+'Product 23'!AT42+'Product 24'!AT42+'Product 25'!AT42</f>
        <v>0</v>
      </c>
      <c r="AT39" s="14">
        <f>+'Produkt 1'!AU42+'Produkt 2'!AU42+'Produkt 3'!AU42+'Produkt 4'!AU42+'Produkt 5'!AU42+'Product 6'!AU42+'Product 7'!AU42+'Product 8'!AU42+'Product 9'!AU42+'Product 10'!AU42+'Product 11'!AU42+'Product 12'!AU42+'Product 13'!AU42+'Product 14'!AU42+'Product 15'!AU42+'Product 16'!AU42+'Product 17'!AU42+'Product 18'!AU42+'Product 19'!AU42+'Product 20'!AU42+'Product 21'!AU42+'Product 22'!AU42+'Product 23'!AU42+'Product 24'!AU42+'Product 25'!AU42</f>
        <v>0</v>
      </c>
      <c r="AU39" s="14">
        <f>+'Produkt 1'!AV42+'Produkt 2'!AV42+'Produkt 3'!AV42+'Produkt 4'!AV42+'Produkt 5'!AV42+'Product 6'!AV42+'Product 7'!AV42+'Product 8'!AV42+'Product 9'!AV42+'Product 10'!AV42+'Product 11'!AV42+'Product 12'!AV42+'Product 13'!AV42+'Product 14'!AV42+'Product 15'!AV42+'Product 16'!AV42+'Product 17'!AV42+'Product 18'!AV42+'Product 19'!AV42+'Product 20'!AV42+'Product 21'!AV42+'Product 22'!AV42+'Product 23'!AV42+'Product 24'!AV42+'Product 25'!AV42</f>
        <v>0</v>
      </c>
      <c r="AV39" s="14">
        <f>+'Produkt 1'!AW42+'Produkt 2'!AW42+'Produkt 3'!AW42+'Produkt 4'!AW42+'Produkt 5'!AW42+'Product 6'!AW42+'Product 7'!AW42+'Product 8'!AW42+'Product 9'!AW42+'Product 10'!AW42+'Product 11'!AW42+'Product 12'!AW42+'Product 13'!AW42+'Product 14'!AW42+'Product 15'!AW42+'Product 16'!AW42+'Product 17'!AW42+'Product 18'!AW42+'Product 19'!AW42+'Product 20'!AW42+'Product 21'!AW42+'Product 22'!AW42+'Product 23'!AW42+'Product 24'!AW42+'Product 25'!AW42</f>
        <v>0</v>
      </c>
      <c r="AW39" s="14">
        <f>+'Produkt 1'!AX42+'Produkt 2'!AX42+'Produkt 3'!AX42+'Produkt 4'!AX42+'Produkt 5'!AX42+'Product 6'!AX42+'Product 7'!AX42+'Product 8'!AX42+'Product 9'!AX42+'Product 10'!AX42+'Product 11'!AX42+'Product 12'!AX42+'Product 13'!AX42+'Product 14'!AX42+'Product 15'!AX42+'Product 16'!AX42+'Product 17'!AX42+'Product 18'!AX42+'Product 19'!AX42+'Product 20'!AX42+'Product 21'!AX42+'Product 22'!AX42+'Product 23'!AX42+'Product 24'!AX42+'Product 25'!AX42</f>
        <v>0</v>
      </c>
      <c r="AX39" s="14">
        <f>+'Produkt 1'!AY42+'Produkt 2'!AY42+'Produkt 3'!AY42+'Produkt 4'!AY42+'Produkt 5'!AY42+'Product 6'!AY42+'Product 7'!AY42+'Product 8'!AY42+'Product 9'!AY42+'Product 10'!AY42+'Product 11'!AY42+'Product 12'!AY42+'Product 13'!AY42+'Product 14'!AY42+'Product 15'!AY42+'Product 16'!AY42+'Product 17'!AY42+'Product 18'!AY42+'Product 19'!AY42+'Product 20'!AY42+'Product 21'!AY42+'Product 22'!AY42+'Product 23'!AY42+'Product 24'!AY42+'Product 25'!AY42</f>
        <v>0</v>
      </c>
      <c r="AY39" s="14">
        <f>+'Produkt 1'!AZ42+'Produkt 2'!AZ42+'Produkt 3'!AZ42+'Produkt 4'!AZ42+'Produkt 5'!AZ42+'Product 6'!AZ42+'Product 7'!AZ42+'Product 8'!AZ42+'Product 9'!AZ42+'Product 10'!AZ42+'Product 11'!AZ42+'Product 12'!AZ42+'Product 13'!AZ42+'Product 14'!AZ42+'Product 15'!AZ42+'Product 16'!AZ42+'Product 17'!AZ42+'Product 18'!AZ42+'Product 19'!AZ42+'Product 20'!AZ42+'Product 21'!AZ42+'Product 22'!AZ42+'Product 23'!AZ42+'Product 24'!AZ42+'Product 25'!AZ42</f>
        <v>0</v>
      </c>
      <c r="AZ39" s="14">
        <f>+'Produkt 1'!BA42+'Produkt 2'!BA42+'Produkt 3'!BA42+'Produkt 4'!BA42+'Produkt 5'!BA42+'Product 6'!BA42+'Product 7'!BA42+'Product 8'!BA42+'Product 9'!BA42+'Product 10'!BA42+'Product 11'!BA42+'Product 12'!BA42+'Product 13'!BA42+'Product 14'!BA42+'Product 15'!BA42+'Product 16'!BA42+'Product 17'!BA42+'Product 18'!BA42+'Product 19'!BA42+'Product 20'!BA42+'Product 21'!BA42+'Product 22'!BA42+'Product 23'!BA42+'Product 24'!BA42+'Product 25'!BA42</f>
        <v>0</v>
      </c>
      <c r="BA39" s="14">
        <f>+'Produkt 1'!BB42+'Produkt 2'!BB42+'Produkt 3'!BB42+'Produkt 4'!BB42+'Produkt 5'!BB42+'Product 6'!BB42+'Product 7'!BB42+'Product 8'!BB42+'Product 9'!BB42+'Product 10'!BB42+'Product 11'!BB42+'Product 12'!BB42+'Product 13'!BB42+'Product 14'!BB42+'Product 15'!BB42+'Product 16'!BB42+'Product 17'!BB42+'Product 18'!BB42+'Product 19'!BB42+'Product 20'!BB42+'Product 21'!BB42+'Product 22'!BB42+'Product 23'!BB42+'Product 24'!BB42+'Product 25'!BB42</f>
        <v>0</v>
      </c>
      <c r="BB39" s="14">
        <f>+'Produkt 1'!BC42+'Produkt 2'!BC42+'Produkt 3'!BC42+'Produkt 4'!BC42+'Produkt 5'!BC42+'Product 6'!BC42+'Product 7'!BC42+'Product 8'!BC42+'Product 9'!BC42+'Product 10'!BC42+'Product 11'!BC42+'Product 12'!BC42+'Product 13'!BC42+'Product 14'!BC42+'Product 15'!BC42+'Product 16'!BC42+'Product 17'!BC42+'Product 18'!BC42+'Product 19'!BC42+'Product 20'!BC42+'Product 21'!BC42+'Product 22'!BC42+'Product 23'!BC42+'Product 24'!BC42+'Product 25'!BC42</f>
        <v>0</v>
      </c>
      <c r="BC39" s="14">
        <f t="shared" si="4"/>
        <v>0</v>
      </c>
    </row>
    <row r="40" spans="1:55" x14ac:dyDescent="0.3">
      <c r="A40" s="13" t="s">
        <v>349</v>
      </c>
      <c r="C40" s="14">
        <f>+'Produkt 1'!D43+'Produkt 2'!D43+'Produkt 3'!D43+'Produkt 4'!D43+'Produkt 5'!D43+'Product 6'!D43+'Product 7'!D43+'Product 8'!D43+'Product 9'!D43+'Product 10'!D43+'Product 11'!D43+'Product 12'!D43+'Product 13'!D43+'Product 14'!D43+'Product 15'!D43+'Product 16'!D43+'Product 17'!D43+'Product 18'!D43+'Product 19'!D43+'Product 20'!D43+'Product 21'!D43+'Product 22'!D43+'Product 23'!D43+'Product 24'!D43+'Product 25'!D43</f>
        <v>0</v>
      </c>
      <c r="D40" s="14">
        <f>+'Produkt 1'!E43+'Produkt 2'!E43+'Produkt 3'!E43+'Produkt 4'!E43+'Produkt 5'!E43+'Product 6'!E43+'Product 7'!E43+'Product 8'!E43+'Product 9'!E43+'Product 10'!E43+'Product 11'!E43+'Product 12'!E43+'Product 13'!E43+'Product 14'!E43+'Product 15'!E43+'Product 16'!E43+'Product 17'!E43+'Product 18'!E43+'Product 19'!E43+'Product 20'!E43+'Product 21'!E43+'Product 22'!E43+'Product 23'!E43+'Product 24'!E43+'Product 25'!E43</f>
        <v>0</v>
      </c>
      <c r="E40" s="14">
        <f>+'Produkt 1'!F43+'Produkt 2'!F43+'Produkt 3'!F43+'Produkt 4'!F43+'Produkt 5'!F43+'Product 6'!F43+'Product 7'!F43+'Product 8'!F43+'Product 9'!F43+'Product 10'!F43+'Product 11'!F43+'Product 12'!F43+'Product 13'!F43+'Product 14'!F43+'Product 15'!F43+'Product 16'!F43+'Product 17'!F43+'Product 18'!F43+'Product 19'!F43+'Product 20'!F43+'Product 21'!F43+'Product 22'!F43+'Product 23'!F43+'Product 24'!F43+'Product 25'!F43</f>
        <v>0</v>
      </c>
      <c r="F40" s="14">
        <f>+'Produkt 1'!G43+'Produkt 2'!G43+'Produkt 3'!G43+'Produkt 4'!G43+'Produkt 5'!G43+'Product 6'!G43+'Product 7'!G43+'Product 8'!G43+'Product 9'!G43+'Product 10'!G43+'Product 11'!G43+'Product 12'!G43+'Product 13'!G43+'Product 14'!G43+'Product 15'!G43+'Product 16'!G43+'Product 17'!G43+'Product 18'!G43+'Product 19'!G43+'Product 20'!G43+'Product 21'!G43+'Product 22'!G43+'Product 23'!G43+'Product 24'!G43+'Product 25'!G43</f>
        <v>0</v>
      </c>
      <c r="G40" s="14">
        <f>+'Produkt 1'!H43+'Produkt 2'!H43+'Produkt 3'!H43+'Produkt 4'!H43+'Produkt 5'!H43+'Product 6'!H43+'Product 7'!H43+'Product 8'!H43+'Product 9'!H43+'Product 10'!H43+'Product 11'!H43+'Product 12'!H43+'Product 13'!H43+'Product 14'!H43+'Product 15'!H43+'Product 16'!H43+'Product 17'!H43+'Product 18'!H43+'Product 19'!H43+'Product 20'!H43+'Product 21'!H43+'Product 22'!H43+'Product 23'!H43+'Product 24'!H43+'Product 25'!H43</f>
        <v>0</v>
      </c>
      <c r="H40" s="14">
        <f>+'Produkt 1'!I43+'Produkt 2'!I43+'Produkt 3'!I43+'Produkt 4'!I43+'Produkt 5'!I43+'Product 6'!I43+'Product 7'!I43+'Product 8'!I43+'Product 9'!I43+'Product 10'!I43+'Product 11'!I43+'Product 12'!I43+'Product 13'!I43+'Product 14'!I43+'Product 15'!I43+'Product 16'!I43+'Product 17'!I43+'Product 18'!I43+'Product 19'!I43+'Product 20'!I43+'Product 21'!I43+'Product 22'!I43+'Product 23'!I43+'Product 24'!I43+'Product 25'!I43</f>
        <v>0</v>
      </c>
      <c r="I40" s="14">
        <f>+'Produkt 1'!J43+'Produkt 2'!J43+'Produkt 3'!J43+'Produkt 4'!J43+'Produkt 5'!J43+'Product 6'!J43+'Product 7'!J43+'Product 8'!J43+'Product 9'!J43+'Product 10'!J43+'Product 11'!J43+'Product 12'!J43+'Product 13'!J43+'Product 14'!J43+'Product 15'!J43+'Product 16'!J43+'Product 17'!J43+'Product 18'!J43+'Product 19'!J43+'Product 20'!J43+'Product 21'!J43+'Product 22'!J43+'Product 23'!J43+'Product 24'!J43+'Product 25'!J43</f>
        <v>0</v>
      </c>
      <c r="J40" s="14">
        <f>+'Produkt 1'!K43+'Produkt 2'!K43+'Produkt 3'!K43+'Produkt 4'!K43+'Produkt 5'!K43+'Product 6'!K43+'Product 7'!K43+'Product 8'!K43+'Product 9'!K43+'Product 10'!K43+'Product 11'!K43+'Product 12'!K43+'Product 13'!K43+'Product 14'!K43+'Product 15'!K43+'Product 16'!K43+'Product 17'!K43+'Product 18'!K43+'Product 19'!K43+'Product 20'!K43+'Product 21'!K43+'Product 22'!K43+'Product 23'!K43+'Product 24'!K43+'Product 25'!K43</f>
        <v>0</v>
      </c>
      <c r="K40" s="14">
        <f>+'Produkt 1'!L43+'Produkt 2'!L43+'Produkt 3'!L43+'Produkt 4'!L43+'Produkt 5'!L43+'Product 6'!L43+'Product 7'!L43+'Product 8'!L43+'Product 9'!L43+'Product 10'!L43+'Product 11'!L43+'Product 12'!L43+'Product 13'!L43+'Product 14'!L43+'Product 15'!L43+'Product 16'!L43+'Product 17'!L43+'Product 18'!L43+'Product 19'!L43+'Product 20'!L43+'Product 21'!L43+'Product 22'!L43+'Product 23'!L43+'Product 24'!L43+'Product 25'!L43</f>
        <v>0</v>
      </c>
      <c r="L40" s="14">
        <f>+'Produkt 1'!M43+'Produkt 2'!M43+'Produkt 3'!M43+'Produkt 4'!M43+'Produkt 5'!M43+'Product 6'!M43+'Product 7'!M43+'Product 8'!M43+'Product 9'!M43+'Product 10'!M43+'Product 11'!M43+'Product 12'!M43+'Product 13'!M43+'Product 14'!M43+'Product 15'!M43+'Product 16'!M43+'Product 17'!M43+'Product 18'!M43+'Product 19'!M43+'Product 20'!M43+'Product 21'!M43+'Product 22'!M43+'Product 23'!M43+'Product 24'!M43+'Product 25'!M43</f>
        <v>0</v>
      </c>
      <c r="M40" s="14">
        <f>+'Produkt 1'!N43+'Produkt 2'!N43+'Produkt 3'!N43+'Produkt 4'!N43+'Produkt 5'!N43+'Product 6'!N43+'Product 7'!N43+'Product 8'!N43+'Product 9'!N43+'Product 10'!N43+'Product 11'!N43+'Product 12'!N43+'Product 13'!N43+'Product 14'!N43+'Product 15'!N43+'Product 16'!N43+'Product 17'!N43+'Product 18'!N43+'Product 19'!N43+'Product 20'!N43+'Product 21'!N43+'Product 22'!N43+'Product 23'!N43+'Product 24'!N43+'Product 25'!N43</f>
        <v>0</v>
      </c>
      <c r="N40" s="14">
        <f>+'Produkt 1'!O43+'Produkt 2'!O43+'Produkt 3'!O43+'Produkt 4'!O43+'Produkt 5'!O43+'Product 6'!O43+'Product 7'!O43+'Product 8'!O43+'Product 9'!O43+'Product 10'!O43+'Product 11'!O43+'Product 12'!O43+'Product 13'!O43+'Product 14'!O43+'Product 15'!O43+'Product 16'!O43+'Product 17'!O43+'Product 18'!O43+'Product 19'!O43+'Product 20'!O43+'Product 21'!O43+'Product 22'!O43+'Product 23'!O43+'Product 24'!O43+'Product 25'!O43</f>
        <v>0</v>
      </c>
      <c r="O40" s="14">
        <f>+'Produkt 1'!P43+'Produkt 2'!P43+'Produkt 3'!P43+'Produkt 4'!P43+'Produkt 5'!P43+'Product 6'!P43+'Product 7'!P43+'Product 8'!P43+'Product 9'!P43+'Product 10'!P43+'Product 11'!P43+'Product 12'!P43+'Product 13'!P43+'Product 14'!P43+'Product 15'!P43+'Product 16'!P43+'Product 17'!P43+'Product 18'!P43+'Product 19'!P43+'Product 20'!P43+'Product 21'!P43+'Product 22'!P43+'Product 23'!P43+'Product 24'!P43+'Product 25'!P43</f>
        <v>0</v>
      </c>
      <c r="P40" s="14">
        <f>+'Produkt 1'!Q43+'Produkt 2'!Q43+'Produkt 3'!Q43+'Produkt 4'!Q43+'Produkt 5'!Q43+'Product 6'!Q43+'Product 7'!Q43+'Product 8'!Q43+'Product 9'!Q43+'Product 10'!Q43+'Product 11'!Q43+'Product 12'!Q43+'Product 13'!Q43+'Product 14'!Q43+'Product 15'!Q43+'Product 16'!Q43+'Product 17'!Q43+'Product 18'!Q43+'Product 19'!Q43+'Product 20'!Q43+'Product 21'!Q43+'Product 22'!Q43+'Product 23'!Q43+'Product 24'!Q43+'Product 25'!Q43</f>
        <v>0</v>
      </c>
      <c r="Q40" s="14">
        <f>+'Produkt 1'!R43+'Produkt 2'!R43+'Produkt 3'!R43+'Produkt 4'!R43+'Produkt 5'!R43+'Product 6'!R43+'Product 7'!R43+'Product 8'!R43+'Product 9'!R43+'Product 10'!R43+'Product 11'!R43+'Product 12'!R43+'Product 13'!R43+'Product 14'!R43+'Product 15'!R43+'Product 16'!R43+'Product 17'!R43+'Product 18'!R43+'Product 19'!R43+'Product 20'!R43+'Product 21'!R43+'Product 22'!R43+'Product 23'!R43+'Product 24'!R43+'Product 25'!R43</f>
        <v>0</v>
      </c>
      <c r="R40" s="14">
        <f>+'Produkt 1'!S43+'Produkt 2'!S43+'Produkt 3'!S43+'Produkt 4'!S43+'Produkt 5'!S43+'Product 6'!S43+'Product 7'!S43+'Product 8'!S43+'Product 9'!S43+'Product 10'!S43+'Product 11'!S43+'Product 12'!S43+'Product 13'!S43+'Product 14'!S43+'Product 15'!S43+'Product 16'!S43+'Product 17'!S43+'Product 18'!S43+'Product 19'!S43+'Product 20'!S43+'Product 21'!S43+'Product 22'!S43+'Product 23'!S43+'Product 24'!S43+'Product 25'!S43</f>
        <v>0</v>
      </c>
      <c r="S40" s="14">
        <f>+'Produkt 1'!T43+'Produkt 2'!T43+'Produkt 3'!T43+'Produkt 4'!T43+'Produkt 5'!T43+'Product 6'!T43+'Product 7'!T43+'Product 8'!T43+'Product 9'!T43+'Product 10'!T43+'Product 11'!T43+'Product 12'!T43+'Product 13'!T43+'Product 14'!T43+'Product 15'!T43+'Product 16'!T43+'Product 17'!T43+'Product 18'!T43+'Product 19'!T43+'Product 20'!T43+'Product 21'!T43+'Product 22'!T43+'Product 23'!T43+'Product 24'!T43+'Product 25'!T43</f>
        <v>0</v>
      </c>
      <c r="T40" s="14">
        <f>+'Produkt 1'!U43+'Produkt 2'!U43+'Produkt 3'!U43+'Produkt 4'!U43+'Produkt 5'!U43+'Product 6'!U43+'Product 7'!U43+'Product 8'!U43+'Product 9'!U43+'Product 10'!U43+'Product 11'!U43+'Product 12'!U43+'Product 13'!U43+'Product 14'!U43+'Product 15'!U43+'Product 16'!U43+'Product 17'!U43+'Product 18'!U43+'Product 19'!U43+'Product 20'!U43+'Product 21'!U43+'Product 22'!U43+'Product 23'!U43+'Product 24'!U43+'Product 25'!U43</f>
        <v>0</v>
      </c>
      <c r="U40" s="14">
        <f>+'Produkt 1'!V43+'Produkt 2'!V43+'Produkt 3'!V43+'Produkt 4'!V43+'Produkt 5'!V43+'Product 6'!V43+'Product 7'!V43+'Product 8'!V43+'Product 9'!V43+'Product 10'!V43+'Product 11'!V43+'Product 12'!V43+'Product 13'!V43+'Product 14'!V43+'Product 15'!V43+'Product 16'!V43+'Product 17'!V43+'Product 18'!V43+'Product 19'!V43+'Product 20'!V43+'Product 21'!V43+'Product 22'!V43+'Product 23'!V43+'Product 24'!V43+'Product 25'!V43</f>
        <v>0</v>
      </c>
      <c r="V40" s="14">
        <f>+'Produkt 1'!W43+'Produkt 2'!W43+'Produkt 3'!W43+'Produkt 4'!W43+'Produkt 5'!W43+'Product 6'!W43+'Product 7'!W43+'Product 8'!W43+'Product 9'!W43+'Product 10'!W43+'Product 11'!W43+'Product 12'!W43+'Product 13'!W43+'Product 14'!W43+'Product 15'!W43+'Product 16'!W43+'Product 17'!W43+'Product 18'!W43+'Product 19'!W43+'Product 20'!W43+'Product 21'!W43+'Product 22'!W43+'Product 23'!W43+'Product 24'!W43+'Product 25'!W43</f>
        <v>0</v>
      </c>
      <c r="W40" s="14">
        <f>+'Produkt 1'!X43+'Produkt 2'!X43+'Produkt 3'!X43+'Produkt 4'!X43+'Produkt 5'!X43+'Product 6'!X43+'Product 7'!X43+'Product 8'!X43+'Product 9'!X43+'Product 10'!X43+'Product 11'!X43+'Product 12'!X43+'Product 13'!X43+'Product 14'!X43+'Product 15'!X43+'Product 16'!X43+'Product 17'!X43+'Product 18'!X43+'Product 19'!X43+'Product 20'!X43+'Product 21'!X43+'Product 22'!X43+'Product 23'!X43+'Product 24'!X43+'Product 25'!X43</f>
        <v>0</v>
      </c>
      <c r="X40" s="14">
        <f>+'Produkt 1'!Y43+'Produkt 2'!Y43+'Produkt 3'!Y43+'Produkt 4'!Y43+'Produkt 5'!Y43+'Product 6'!Y43+'Product 7'!Y43+'Product 8'!Y43+'Product 9'!Y43+'Product 10'!Y43+'Product 11'!Y43+'Product 12'!Y43+'Product 13'!Y43+'Product 14'!Y43+'Product 15'!Y43+'Product 16'!Y43+'Product 17'!Y43+'Product 18'!Y43+'Product 19'!Y43+'Product 20'!Y43+'Product 21'!Y43+'Product 22'!Y43+'Product 23'!Y43+'Product 24'!Y43+'Product 25'!Y43</f>
        <v>0</v>
      </c>
      <c r="Y40" s="14">
        <f>+'Produkt 1'!Z43+'Produkt 2'!Z43+'Produkt 3'!Z43+'Produkt 4'!Z43+'Produkt 5'!Z43+'Product 6'!Z43+'Product 7'!Z43+'Product 8'!Z43+'Product 9'!Z43+'Product 10'!Z43+'Product 11'!Z43+'Product 12'!Z43+'Product 13'!Z43+'Product 14'!Z43+'Product 15'!Z43+'Product 16'!Z43+'Product 17'!Z43+'Product 18'!Z43+'Product 19'!Z43+'Product 20'!Z43+'Product 21'!Z43+'Product 22'!Z43+'Product 23'!Z43+'Product 24'!Z43+'Product 25'!Z43</f>
        <v>0</v>
      </c>
      <c r="Z40" s="14">
        <f>+'Produkt 1'!AA43+'Produkt 2'!AA43+'Produkt 3'!AA43+'Produkt 4'!AA43+'Produkt 5'!AA43+'Product 6'!AA43+'Product 7'!AA43+'Product 8'!AA43+'Product 9'!AA43+'Product 10'!AA43+'Product 11'!AA43+'Product 12'!AA43+'Product 13'!AA43+'Product 14'!AA43+'Product 15'!AA43+'Product 16'!AA43+'Product 17'!AA43+'Product 18'!AA43+'Product 19'!AA43+'Product 20'!AA43+'Product 21'!AA43+'Product 22'!AA43+'Product 23'!AA43+'Product 24'!AA43+'Product 25'!AA43</f>
        <v>0</v>
      </c>
      <c r="AA40" s="14">
        <f>+'Produkt 1'!AB43+'Produkt 2'!AB43+'Produkt 3'!AB43+'Produkt 4'!AB43+'Produkt 5'!AB43+'Product 6'!AB43+'Product 7'!AB43+'Product 8'!AB43+'Product 9'!AB43+'Product 10'!AB43+'Product 11'!AB43+'Product 12'!AB43+'Product 13'!AB43+'Product 14'!AB43+'Product 15'!AB43+'Product 16'!AB43+'Product 17'!AB43+'Product 18'!AB43+'Product 19'!AB43+'Product 20'!AB43+'Product 21'!AB43+'Product 22'!AB43+'Product 23'!AB43+'Product 24'!AB43+'Product 25'!AB43</f>
        <v>0</v>
      </c>
      <c r="AB40" s="14">
        <f>+'Produkt 1'!AC43+'Produkt 2'!AC43+'Produkt 3'!AC43+'Produkt 4'!AC43+'Produkt 5'!AC43+'Product 6'!AC43+'Product 7'!AC43+'Product 8'!AC43+'Product 9'!AC43+'Product 10'!AC43+'Product 11'!AC43+'Product 12'!AC43+'Product 13'!AC43+'Product 14'!AC43+'Product 15'!AC43+'Product 16'!AC43+'Product 17'!AC43+'Product 18'!AC43+'Product 19'!AC43+'Product 20'!AC43+'Product 21'!AC43+'Product 22'!AC43+'Product 23'!AC43+'Product 24'!AC43+'Product 25'!AC43</f>
        <v>0</v>
      </c>
      <c r="AC40" s="14">
        <f>+'Produkt 1'!AD43+'Produkt 2'!AD43+'Produkt 3'!AD43+'Produkt 4'!AD43+'Produkt 5'!AD43+'Product 6'!AD43+'Product 7'!AD43+'Product 8'!AD43+'Product 9'!AD43+'Product 10'!AD43+'Product 11'!AD43+'Product 12'!AD43+'Product 13'!AD43+'Product 14'!AD43+'Product 15'!AD43+'Product 16'!AD43+'Product 17'!AD43+'Product 18'!AD43+'Product 19'!AD43+'Product 20'!AD43+'Product 21'!AD43+'Product 22'!AD43+'Product 23'!AD43+'Product 24'!AD43+'Product 25'!AD43</f>
        <v>0</v>
      </c>
      <c r="AD40" s="14">
        <f>+'Produkt 1'!AE43+'Produkt 2'!AE43+'Produkt 3'!AE43+'Produkt 4'!AE43+'Produkt 5'!AE43+'Product 6'!AE43+'Product 7'!AE43+'Product 8'!AE43+'Product 9'!AE43+'Product 10'!AE43+'Product 11'!AE43+'Product 12'!AE43+'Product 13'!AE43+'Product 14'!AE43+'Product 15'!AE43+'Product 16'!AE43+'Product 17'!AE43+'Product 18'!AE43+'Product 19'!AE43+'Product 20'!AE43+'Product 21'!AE43+'Product 22'!AE43+'Product 23'!AE43+'Product 24'!AE43+'Product 25'!AE43</f>
        <v>0</v>
      </c>
      <c r="AE40" s="14">
        <f>+'Produkt 1'!AF43+'Produkt 2'!AF43+'Produkt 3'!AF43+'Produkt 4'!AF43+'Produkt 5'!AF43+'Product 6'!AF43+'Product 7'!AF43+'Product 8'!AF43+'Product 9'!AF43+'Product 10'!AF43+'Product 11'!AF43+'Product 12'!AF43+'Product 13'!AF43+'Product 14'!AF43+'Product 15'!AF43+'Product 16'!AF43+'Product 17'!AF43+'Product 18'!AF43+'Product 19'!AF43+'Product 20'!AF43+'Product 21'!AF43+'Product 22'!AF43+'Product 23'!AF43+'Product 24'!AF43+'Product 25'!AF43</f>
        <v>0</v>
      </c>
      <c r="AF40" s="14">
        <f>+'Produkt 1'!AG43+'Produkt 2'!AG43+'Produkt 3'!AG43+'Produkt 4'!AG43+'Produkt 5'!AG43+'Product 6'!AG43+'Product 7'!AG43+'Product 8'!AG43+'Product 9'!AG43+'Product 10'!AG43+'Product 11'!AG43+'Product 12'!AG43+'Product 13'!AG43+'Product 14'!AG43+'Product 15'!AG43+'Product 16'!AG43+'Product 17'!AG43+'Product 18'!AG43+'Product 19'!AG43+'Product 20'!AG43+'Product 21'!AG43+'Product 22'!AG43+'Product 23'!AG43+'Product 24'!AG43+'Product 25'!AG43</f>
        <v>0</v>
      </c>
      <c r="AG40" s="14">
        <f>+'Produkt 1'!AH43+'Produkt 2'!AH43+'Produkt 3'!AH43+'Produkt 4'!AH43+'Produkt 5'!AH43+'Product 6'!AH43+'Product 7'!AH43+'Product 8'!AH43+'Product 9'!AH43+'Product 10'!AH43+'Product 11'!AH43+'Product 12'!AH43+'Product 13'!AH43+'Product 14'!AH43+'Product 15'!AH43+'Product 16'!AH43+'Product 17'!AH43+'Product 18'!AH43+'Product 19'!AH43+'Product 20'!AH43+'Product 21'!AH43+'Product 22'!AH43+'Product 23'!AH43+'Product 24'!AH43+'Product 25'!AH43</f>
        <v>0</v>
      </c>
      <c r="AH40" s="14">
        <f>+'Produkt 1'!AI43+'Produkt 2'!AI43+'Produkt 3'!AI43+'Produkt 4'!AI43+'Produkt 5'!AI43+'Product 6'!AI43+'Product 7'!AI43+'Product 8'!AI43+'Product 9'!AI43+'Product 10'!AI43+'Product 11'!AI43+'Product 12'!AI43+'Product 13'!AI43+'Product 14'!AI43+'Product 15'!AI43+'Product 16'!AI43+'Product 17'!AI43+'Product 18'!AI43+'Product 19'!AI43+'Product 20'!AI43+'Product 21'!AI43+'Product 22'!AI43+'Product 23'!AI43+'Product 24'!AI43+'Product 25'!AI43</f>
        <v>0</v>
      </c>
      <c r="AI40" s="14">
        <f>+'Produkt 1'!AJ43+'Produkt 2'!AJ43+'Produkt 3'!AJ43+'Produkt 4'!AJ43+'Produkt 5'!AJ43+'Product 6'!AJ43+'Product 7'!AJ43+'Product 8'!AJ43+'Product 9'!AJ43+'Product 10'!AJ43+'Product 11'!AJ43+'Product 12'!AJ43+'Product 13'!AJ43+'Product 14'!AJ43+'Product 15'!AJ43+'Product 16'!AJ43+'Product 17'!AJ43+'Product 18'!AJ43+'Product 19'!AJ43+'Product 20'!AJ43+'Product 21'!AJ43+'Product 22'!AJ43+'Product 23'!AJ43+'Product 24'!AJ43+'Product 25'!AJ43</f>
        <v>0</v>
      </c>
      <c r="AJ40" s="14">
        <f>+'Produkt 1'!AK43+'Produkt 2'!AK43+'Produkt 3'!AK43+'Produkt 4'!AK43+'Produkt 5'!AK43+'Product 6'!AK43+'Product 7'!AK43+'Product 8'!AK43+'Product 9'!AK43+'Product 10'!AK43+'Product 11'!AK43+'Product 12'!AK43+'Product 13'!AK43+'Product 14'!AK43+'Product 15'!AK43+'Product 16'!AK43+'Product 17'!AK43+'Product 18'!AK43+'Product 19'!AK43+'Product 20'!AK43+'Product 21'!AK43+'Product 22'!AK43+'Product 23'!AK43+'Product 24'!AK43+'Product 25'!AK43</f>
        <v>0</v>
      </c>
      <c r="AK40" s="14">
        <f>+'Produkt 1'!AL43+'Produkt 2'!AL43+'Produkt 3'!AL43+'Produkt 4'!AL43+'Produkt 5'!AL43+'Product 6'!AL43+'Product 7'!AL43+'Product 8'!AL43+'Product 9'!AL43+'Product 10'!AL43+'Product 11'!AL43+'Product 12'!AL43+'Product 13'!AL43+'Product 14'!AL43+'Product 15'!AL43+'Product 16'!AL43+'Product 17'!AL43+'Product 18'!AL43+'Product 19'!AL43+'Product 20'!AL43+'Product 21'!AL43+'Product 22'!AL43+'Product 23'!AL43+'Product 24'!AL43+'Product 25'!AL43</f>
        <v>0</v>
      </c>
      <c r="AL40" s="14">
        <f>+'Produkt 1'!AM43+'Produkt 2'!AM43+'Produkt 3'!AM43+'Produkt 4'!AM43+'Produkt 5'!AM43+'Product 6'!AM43+'Product 7'!AM43+'Product 8'!AM43+'Product 9'!AM43+'Product 10'!AM43+'Product 11'!AM43+'Product 12'!AM43+'Product 13'!AM43+'Product 14'!AM43+'Product 15'!AM43+'Product 16'!AM43+'Product 17'!AM43+'Product 18'!AM43+'Product 19'!AM43+'Product 20'!AM43+'Product 21'!AM43+'Product 22'!AM43+'Product 23'!AM43+'Product 24'!AM43+'Product 25'!AM43</f>
        <v>0</v>
      </c>
      <c r="AM40" s="14">
        <f>+'Produkt 1'!AN43+'Produkt 2'!AN43+'Produkt 3'!AN43+'Produkt 4'!AN43+'Produkt 5'!AN43+'Product 6'!AN43+'Product 7'!AN43+'Product 8'!AN43+'Product 9'!AN43+'Product 10'!AN43+'Product 11'!AN43+'Product 12'!AN43+'Product 13'!AN43+'Product 14'!AN43+'Product 15'!AN43+'Product 16'!AN43+'Product 17'!AN43+'Product 18'!AN43+'Product 19'!AN43+'Product 20'!AN43+'Product 21'!AN43+'Product 22'!AN43+'Product 23'!AN43+'Product 24'!AN43+'Product 25'!AN43</f>
        <v>0</v>
      </c>
      <c r="AN40" s="14">
        <f>+'Produkt 1'!AO43+'Produkt 2'!AO43+'Produkt 3'!AO43+'Produkt 4'!AO43+'Produkt 5'!AO43+'Product 6'!AO43+'Product 7'!AO43+'Product 8'!AO43+'Product 9'!AO43+'Product 10'!AO43+'Product 11'!AO43+'Product 12'!AO43+'Product 13'!AO43+'Product 14'!AO43+'Product 15'!AO43+'Product 16'!AO43+'Product 17'!AO43+'Product 18'!AO43+'Product 19'!AO43+'Product 20'!AO43+'Product 21'!AO43+'Product 22'!AO43+'Product 23'!AO43+'Product 24'!AO43+'Product 25'!AO43</f>
        <v>0</v>
      </c>
      <c r="AO40" s="14">
        <f>+'Produkt 1'!AP43+'Produkt 2'!AP43+'Produkt 3'!AP43+'Produkt 4'!AP43+'Produkt 5'!AP43+'Product 6'!AP43+'Product 7'!AP43+'Product 8'!AP43+'Product 9'!AP43+'Product 10'!AP43+'Product 11'!AP43+'Product 12'!AP43+'Product 13'!AP43+'Product 14'!AP43+'Product 15'!AP43+'Product 16'!AP43+'Product 17'!AP43+'Product 18'!AP43+'Product 19'!AP43+'Product 20'!AP43+'Product 21'!AP43+'Product 22'!AP43+'Product 23'!AP43+'Product 24'!AP43+'Product 25'!AP43</f>
        <v>0</v>
      </c>
      <c r="AP40" s="14">
        <f>+'Produkt 1'!AQ43+'Produkt 2'!AQ43+'Produkt 3'!AQ43+'Produkt 4'!AQ43+'Produkt 5'!AQ43+'Product 6'!AQ43+'Product 7'!AQ43+'Product 8'!AQ43+'Product 9'!AQ43+'Product 10'!AQ43+'Product 11'!AQ43+'Product 12'!AQ43+'Product 13'!AQ43+'Product 14'!AQ43+'Product 15'!AQ43+'Product 16'!AQ43+'Product 17'!AQ43+'Product 18'!AQ43+'Product 19'!AQ43+'Product 20'!AQ43+'Product 21'!AQ43+'Product 22'!AQ43+'Product 23'!AQ43+'Product 24'!AQ43+'Product 25'!AQ43</f>
        <v>0</v>
      </c>
      <c r="AQ40" s="14">
        <f>+'Produkt 1'!AR43+'Produkt 2'!AR43+'Produkt 3'!AR43+'Produkt 4'!AR43+'Produkt 5'!AR43+'Product 6'!AR43+'Product 7'!AR43+'Product 8'!AR43+'Product 9'!AR43+'Product 10'!AR43+'Product 11'!AR43+'Product 12'!AR43+'Product 13'!AR43+'Product 14'!AR43+'Product 15'!AR43+'Product 16'!AR43+'Product 17'!AR43+'Product 18'!AR43+'Product 19'!AR43+'Product 20'!AR43+'Product 21'!AR43+'Product 22'!AR43+'Product 23'!AR43+'Product 24'!AR43+'Product 25'!AR43</f>
        <v>0</v>
      </c>
      <c r="AR40" s="14">
        <f>+'Produkt 1'!AS43+'Produkt 2'!AS43+'Produkt 3'!AS43+'Produkt 4'!AS43+'Produkt 5'!AS43+'Product 6'!AS43+'Product 7'!AS43+'Product 8'!AS43+'Product 9'!AS43+'Product 10'!AS43+'Product 11'!AS43+'Product 12'!AS43+'Product 13'!AS43+'Product 14'!AS43+'Product 15'!AS43+'Product 16'!AS43+'Product 17'!AS43+'Product 18'!AS43+'Product 19'!AS43+'Product 20'!AS43+'Product 21'!AS43+'Product 22'!AS43+'Product 23'!AS43+'Product 24'!AS43+'Product 25'!AS43</f>
        <v>0</v>
      </c>
      <c r="AS40" s="14">
        <f>+'Produkt 1'!AT43+'Produkt 2'!AT43+'Produkt 3'!AT43+'Produkt 4'!AT43+'Produkt 5'!AT43+'Product 6'!AT43+'Product 7'!AT43+'Product 8'!AT43+'Product 9'!AT43+'Product 10'!AT43+'Product 11'!AT43+'Product 12'!AT43+'Product 13'!AT43+'Product 14'!AT43+'Product 15'!AT43+'Product 16'!AT43+'Product 17'!AT43+'Product 18'!AT43+'Product 19'!AT43+'Product 20'!AT43+'Product 21'!AT43+'Product 22'!AT43+'Product 23'!AT43+'Product 24'!AT43+'Product 25'!AT43</f>
        <v>0</v>
      </c>
      <c r="AT40" s="14">
        <f>+'Produkt 1'!AU43+'Produkt 2'!AU43+'Produkt 3'!AU43+'Produkt 4'!AU43+'Produkt 5'!AU43+'Product 6'!AU43+'Product 7'!AU43+'Product 8'!AU43+'Product 9'!AU43+'Product 10'!AU43+'Product 11'!AU43+'Product 12'!AU43+'Product 13'!AU43+'Product 14'!AU43+'Product 15'!AU43+'Product 16'!AU43+'Product 17'!AU43+'Product 18'!AU43+'Product 19'!AU43+'Product 20'!AU43+'Product 21'!AU43+'Product 22'!AU43+'Product 23'!AU43+'Product 24'!AU43+'Product 25'!AU43</f>
        <v>0</v>
      </c>
      <c r="AU40" s="14">
        <f>+'Produkt 1'!AV43+'Produkt 2'!AV43+'Produkt 3'!AV43+'Produkt 4'!AV43+'Produkt 5'!AV43+'Product 6'!AV43+'Product 7'!AV43+'Product 8'!AV43+'Product 9'!AV43+'Product 10'!AV43+'Product 11'!AV43+'Product 12'!AV43+'Product 13'!AV43+'Product 14'!AV43+'Product 15'!AV43+'Product 16'!AV43+'Product 17'!AV43+'Product 18'!AV43+'Product 19'!AV43+'Product 20'!AV43+'Product 21'!AV43+'Product 22'!AV43+'Product 23'!AV43+'Product 24'!AV43+'Product 25'!AV43</f>
        <v>0</v>
      </c>
      <c r="AV40" s="14">
        <f>+'Produkt 1'!AW43+'Produkt 2'!AW43+'Produkt 3'!AW43+'Produkt 4'!AW43+'Produkt 5'!AW43+'Product 6'!AW43+'Product 7'!AW43+'Product 8'!AW43+'Product 9'!AW43+'Product 10'!AW43+'Product 11'!AW43+'Product 12'!AW43+'Product 13'!AW43+'Product 14'!AW43+'Product 15'!AW43+'Product 16'!AW43+'Product 17'!AW43+'Product 18'!AW43+'Product 19'!AW43+'Product 20'!AW43+'Product 21'!AW43+'Product 22'!AW43+'Product 23'!AW43+'Product 24'!AW43+'Product 25'!AW43</f>
        <v>0</v>
      </c>
      <c r="AW40" s="14">
        <f>+'Produkt 1'!AX43+'Produkt 2'!AX43+'Produkt 3'!AX43+'Produkt 4'!AX43+'Produkt 5'!AX43+'Product 6'!AX43+'Product 7'!AX43+'Product 8'!AX43+'Product 9'!AX43+'Product 10'!AX43+'Product 11'!AX43+'Product 12'!AX43+'Product 13'!AX43+'Product 14'!AX43+'Product 15'!AX43+'Product 16'!AX43+'Product 17'!AX43+'Product 18'!AX43+'Product 19'!AX43+'Product 20'!AX43+'Product 21'!AX43+'Product 22'!AX43+'Product 23'!AX43+'Product 24'!AX43+'Product 25'!AX43</f>
        <v>0</v>
      </c>
      <c r="AX40" s="14">
        <f>+'Produkt 1'!AY43+'Produkt 2'!AY43+'Produkt 3'!AY43+'Produkt 4'!AY43+'Produkt 5'!AY43+'Product 6'!AY43+'Product 7'!AY43+'Product 8'!AY43+'Product 9'!AY43+'Product 10'!AY43+'Product 11'!AY43+'Product 12'!AY43+'Product 13'!AY43+'Product 14'!AY43+'Product 15'!AY43+'Product 16'!AY43+'Product 17'!AY43+'Product 18'!AY43+'Product 19'!AY43+'Product 20'!AY43+'Product 21'!AY43+'Product 22'!AY43+'Product 23'!AY43+'Product 24'!AY43+'Product 25'!AY43</f>
        <v>0</v>
      </c>
      <c r="AY40" s="14">
        <f>+'Produkt 1'!AZ43+'Produkt 2'!AZ43+'Produkt 3'!AZ43+'Produkt 4'!AZ43+'Produkt 5'!AZ43+'Product 6'!AZ43+'Product 7'!AZ43+'Product 8'!AZ43+'Product 9'!AZ43+'Product 10'!AZ43+'Product 11'!AZ43+'Product 12'!AZ43+'Product 13'!AZ43+'Product 14'!AZ43+'Product 15'!AZ43+'Product 16'!AZ43+'Product 17'!AZ43+'Product 18'!AZ43+'Product 19'!AZ43+'Product 20'!AZ43+'Product 21'!AZ43+'Product 22'!AZ43+'Product 23'!AZ43+'Product 24'!AZ43+'Product 25'!AZ43</f>
        <v>0</v>
      </c>
      <c r="AZ40" s="14">
        <f>+'Produkt 1'!BA43+'Produkt 2'!BA43+'Produkt 3'!BA43+'Produkt 4'!BA43+'Produkt 5'!BA43+'Product 6'!BA43+'Product 7'!BA43+'Product 8'!BA43+'Product 9'!BA43+'Product 10'!BA43+'Product 11'!BA43+'Product 12'!BA43+'Product 13'!BA43+'Product 14'!BA43+'Product 15'!BA43+'Product 16'!BA43+'Product 17'!BA43+'Product 18'!BA43+'Product 19'!BA43+'Product 20'!BA43+'Product 21'!BA43+'Product 22'!BA43+'Product 23'!BA43+'Product 24'!BA43+'Product 25'!BA43</f>
        <v>0</v>
      </c>
      <c r="BA40" s="14">
        <f>+'Produkt 1'!BB43+'Produkt 2'!BB43+'Produkt 3'!BB43+'Produkt 4'!BB43+'Produkt 5'!BB43+'Product 6'!BB43+'Product 7'!BB43+'Product 8'!BB43+'Product 9'!BB43+'Product 10'!BB43+'Product 11'!BB43+'Product 12'!BB43+'Product 13'!BB43+'Product 14'!BB43+'Product 15'!BB43+'Product 16'!BB43+'Product 17'!BB43+'Product 18'!BB43+'Product 19'!BB43+'Product 20'!BB43+'Product 21'!BB43+'Product 22'!BB43+'Product 23'!BB43+'Product 24'!BB43+'Product 25'!BB43</f>
        <v>0</v>
      </c>
      <c r="BB40" s="14">
        <f>+'Produkt 1'!BC43+'Produkt 2'!BC43+'Produkt 3'!BC43+'Produkt 4'!BC43+'Produkt 5'!BC43+'Product 6'!BC43+'Product 7'!BC43+'Product 8'!BC43+'Product 9'!BC43+'Product 10'!BC43+'Product 11'!BC43+'Product 12'!BC43+'Product 13'!BC43+'Product 14'!BC43+'Product 15'!BC43+'Product 16'!BC43+'Product 17'!BC43+'Product 18'!BC43+'Product 19'!BC43+'Product 20'!BC43+'Product 21'!BC43+'Product 22'!BC43+'Product 23'!BC43+'Product 24'!BC43+'Product 25'!BC43</f>
        <v>0</v>
      </c>
      <c r="BC40" s="14">
        <f t="shared" si="4"/>
        <v>0</v>
      </c>
    </row>
    <row r="41" spans="1:55" x14ac:dyDescent="0.3">
      <c r="A41" s="13" t="s">
        <v>350</v>
      </c>
      <c r="C41" s="14">
        <f>+'Produkt 1'!D44+'Produkt 2'!D44+'Produkt 3'!D44+'Produkt 4'!D44+'Produkt 5'!D44+'Product 6'!D44+'Product 7'!D44+'Product 8'!D44+'Product 9'!D44+'Product 10'!D44+'Product 11'!D44+'Product 12'!D44+'Product 13'!D44+'Product 14'!D44+'Product 15'!D44+'Product 16'!D44+'Product 17'!D44+'Product 18'!D44+'Product 19'!D44+'Product 20'!D44+'Product 21'!D44+'Product 22'!D44+'Product 23'!D44+'Product 24'!D44+'Product 25'!D44</f>
        <v>0</v>
      </c>
      <c r="D41" s="14">
        <f>+'Produkt 1'!E44+'Produkt 2'!E44+'Produkt 3'!E44+'Produkt 4'!E44+'Produkt 5'!E44+'Product 6'!E44+'Product 7'!E44+'Product 8'!E44+'Product 9'!E44+'Product 10'!E44+'Product 11'!E44+'Product 12'!E44+'Product 13'!E44+'Product 14'!E44+'Product 15'!E44+'Product 16'!E44+'Product 17'!E44+'Product 18'!E44+'Product 19'!E44+'Product 20'!E44+'Product 21'!E44+'Product 22'!E44+'Product 23'!E44+'Product 24'!E44+'Product 25'!E44</f>
        <v>0</v>
      </c>
      <c r="E41" s="14">
        <f>+'Produkt 1'!F44+'Produkt 2'!F44+'Produkt 3'!F44+'Produkt 4'!F44+'Produkt 5'!F44+'Product 6'!F44+'Product 7'!F44+'Product 8'!F44+'Product 9'!F44+'Product 10'!F44+'Product 11'!F44+'Product 12'!F44+'Product 13'!F44+'Product 14'!F44+'Product 15'!F44+'Product 16'!F44+'Product 17'!F44+'Product 18'!F44+'Product 19'!F44+'Product 20'!F44+'Product 21'!F44+'Product 22'!F44+'Product 23'!F44+'Product 24'!F44+'Product 25'!F44</f>
        <v>0</v>
      </c>
      <c r="F41" s="14">
        <f>+'Produkt 1'!G44+'Produkt 2'!G44+'Produkt 3'!G44+'Produkt 4'!G44+'Produkt 5'!G44+'Product 6'!G44+'Product 7'!G44+'Product 8'!G44+'Product 9'!G44+'Product 10'!G44+'Product 11'!G44+'Product 12'!G44+'Product 13'!G44+'Product 14'!G44+'Product 15'!G44+'Product 16'!G44+'Product 17'!G44+'Product 18'!G44+'Product 19'!G44+'Product 20'!G44+'Product 21'!G44+'Product 22'!G44+'Product 23'!G44+'Product 24'!G44+'Product 25'!G44</f>
        <v>0</v>
      </c>
      <c r="G41" s="14">
        <f>+'Produkt 1'!H44+'Produkt 2'!H44+'Produkt 3'!H44+'Produkt 4'!H44+'Produkt 5'!H44+'Product 6'!H44+'Product 7'!H44+'Product 8'!H44+'Product 9'!H44+'Product 10'!H44+'Product 11'!H44+'Product 12'!H44+'Product 13'!H44+'Product 14'!H44+'Product 15'!H44+'Product 16'!H44+'Product 17'!H44+'Product 18'!H44+'Product 19'!H44+'Product 20'!H44+'Product 21'!H44+'Product 22'!H44+'Product 23'!H44+'Product 24'!H44+'Product 25'!H44</f>
        <v>0</v>
      </c>
      <c r="H41" s="14">
        <f>+'Produkt 1'!I44+'Produkt 2'!I44+'Produkt 3'!I44+'Produkt 4'!I44+'Produkt 5'!I44+'Product 6'!I44+'Product 7'!I44+'Product 8'!I44+'Product 9'!I44+'Product 10'!I44+'Product 11'!I44+'Product 12'!I44+'Product 13'!I44+'Product 14'!I44+'Product 15'!I44+'Product 16'!I44+'Product 17'!I44+'Product 18'!I44+'Product 19'!I44+'Product 20'!I44+'Product 21'!I44+'Product 22'!I44+'Product 23'!I44+'Product 24'!I44+'Product 25'!I44</f>
        <v>0</v>
      </c>
      <c r="I41" s="14">
        <f>+'Produkt 1'!J44+'Produkt 2'!J44+'Produkt 3'!J44+'Produkt 4'!J44+'Produkt 5'!J44+'Product 6'!J44+'Product 7'!J44+'Product 8'!J44+'Product 9'!J44+'Product 10'!J44+'Product 11'!J44+'Product 12'!J44+'Product 13'!J44+'Product 14'!J44+'Product 15'!J44+'Product 16'!J44+'Product 17'!J44+'Product 18'!J44+'Product 19'!J44+'Product 20'!J44+'Product 21'!J44+'Product 22'!J44+'Product 23'!J44+'Product 24'!J44+'Product 25'!J44</f>
        <v>0</v>
      </c>
      <c r="J41" s="14">
        <f>+'Produkt 1'!K44+'Produkt 2'!K44+'Produkt 3'!K44+'Produkt 4'!K44+'Produkt 5'!K44+'Product 6'!K44+'Product 7'!K44+'Product 8'!K44+'Product 9'!K44+'Product 10'!K44+'Product 11'!K44+'Product 12'!K44+'Product 13'!K44+'Product 14'!K44+'Product 15'!K44+'Product 16'!K44+'Product 17'!K44+'Product 18'!K44+'Product 19'!K44+'Product 20'!K44+'Product 21'!K44+'Product 22'!K44+'Product 23'!K44+'Product 24'!K44+'Product 25'!K44</f>
        <v>0</v>
      </c>
      <c r="K41" s="14">
        <f>+'Produkt 1'!L44+'Produkt 2'!L44+'Produkt 3'!L44+'Produkt 4'!L44+'Produkt 5'!L44+'Product 6'!L44+'Product 7'!L44+'Product 8'!L44+'Product 9'!L44+'Product 10'!L44+'Product 11'!L44+'Product 12'!L44+'Product 13'!L44+'Product 14'!L44+'Product 15'!L44+'Product 16'!L44+'Product 17'!L44+'Product 18'!L44+'Product 19'!L44+'Product 20'!L44+'Product 21'!L44+'Product 22'!L44+'Product 23'!L44+'Product 24'!L44+'Product 25'!L44</f>
        <v>0</v>
      </c>
      <c r="L41" s="14">
        <f>+'Produkt 1'!M44+'Produkt 2'!M44+'Produkt 3'!M44+'Produkt 4'!M44+'Produkt 5'!M44+'Product 6'!M44+'Product 7'!M44+'Product 8'!M44+'Product 9'!M44+'Product 10'!M44+'Product 11'!M44+'Product 12'!M44+'Product 13'!M44+'Product 14'!M44+'Product 15'!M44+'Product 16'!M44+'Product 17'!M44+'Product 18'!M44+'Product 19'!M44+'Product 20'!M44+'Product 21'!M44+'Product 22'!M44+'Product 23'!M44+'Product 24'!M44+'Product 25'!M44</f>
        <v>0</v>
      </c>
      <c r="M41" s="14">
        <f>+'Produkt 1'!N44+'Produkt 2'!N44+'Produkt 3'!N44+'Produkt 4'!N44+'Produkt 5'!N44+'Product 6'!N44+'Product 7'!N44+'Product 8'!N44+'Product 9'!N44+'Product 10'!N44+'Product 11'!N44+'Product 12'!N44+'Product 13'!N44+'Product 14'!N44+'Product 15'!N44+'Product 16'!N44+'Product 17'!N44+'Product 18'!N44+'Product 19'!N44+'Product 20'!N44+'Product 21'!N44+'Product 22'!N44+'Product 23'!N44+'Product 24'!N44+'Product 25'!N44</f>
        <v>0</v>
      </c>
      <c r="N41" s="14">
        <f>+'Produkt 1'!O44+'Produkt 2'!O44+'Produkt 3'!O44+'Produkt 4'!O44+'Produkt 5'!O44+'Product 6'!O44+'Product 7'!O44+'Product 8'!O44+'Product 9'!O44+'Product 10'!O44+'Product 11'!O44+'Product 12'!O44+'Product 13'!O44+'Product 14'!O44+'Product 15'!O44+'Product 16'!O44+'Product 17'!O44+'Product 18'!O44+'Product 19'!O44+'Product 20'!O44+'Product 21'!O44+'Product 22'!O44+'Product 23'!O44+'Product 24'!O44+'Product 25'!O44</f>
        <v>0</v>
      </c>
      <c r="O41" s="14">
        <f>+'Produkt 1'!P44+'Produkt 2'!P44+'Produkt 3'!P44+'Produkt 4'!P44+'Produkt 5'!P44+'Product 6'!P44+'Product 7'!P44+'Product 8'!P44+'Product 9'!P44+'Product 10'!P44+'Product 11'!P44+'Product 12'!P44+'Product 13'!P44+'Product 14'!P44+'Product 15'!P44+'Product 16'!P44+'Product 17'!P44+'Product 18'!P44+'Product 19'!P44+'Product 20'!P44+'Product 21'!P44+'Product 22'!P44+'Product 23'!P44+'Product 24'!P44+'Product 25'!P44</f>
        <v>0</v>
      </c>
      <c r="P41" s="14">
        <f>+'Produkt 1'!Q44+'Produkt 2'!Q44+'Produkt 3'!Q44+'Produkt 4'!Q44+'Produkt 5'!Q44+'Product 6'!Q44+'Product 7'!Q44+'Product 8'!Q44+'Product 9'!Q44+'Product 10'!Q44+'Product 11'!Q44+'Product 12'!Q44+'Product 13'!Q44+'Product 14'!Q44+'Product 15'!Q44+'Product 16'!Q44+'Product 17'!Q44+'Product 18'!Q44+'Product 19'!Q44+'Product 20'!Q44+'Product 21'!Q44+'Product 22'!Q44+'Product 23'!Q44+'Product 24'!Q44+'Product 25'!Q44</f>
        <v>0</v>
      </c>
      <c r="Q41" s="14">
        <f>+'Produkt 1'!R44+'Produkt 2'!R44+'Produkt 3'!R44+'Produkt 4'!R44+'Produkt 5'!R44+'Product 6'!R44+'Product 7'!R44+'Product 8'!R44+'Product 9'!R44+'Product 10'!R44+'Product 11'!R44+'Product 12'!R44+'Product 13'!R44+'Product 14'!R44+'Product 15'!R44+'Product 16'!R44+'Product 17'!R44+'Product 18'!R44+'Product 19'!R44+'Product 20'!R44+'Product 21'!R44+'Product 22'!R44+'Product 23'!R44+'Product 24'!R44+'Product 25'!R44</f>
        <v>0</v>
      </c>
      <c r="R41" s="14">
        <f>+'Produkt 1'!S44+'Produkt 2'!S44+'Produkt 3'!S44+'Produkt 4'!S44+'Produkt 5'!S44+'Product 6'!S44+'Product 7'!S44+'Product 8'!S44+'Product 9'!S44+'Product 10'!S44+'Product 11'!S44+'Product 12'!S44+'Product 13'!S44+'Product 14'!S44+'Product 15'!S44+'Product 16'!S44+'Product 17'!S44+'Product 18'!S44+'Product 19'!S44+'Product 20'!S44+'Product 21'!S44+'Product 22'!S44+'Product 23'!S44+'Product 24'!S44+'Product 25'!S44</f>
        <v>0</v>
      </c>
      <c r="S41" s="14">
        <f>+'Produkt 1'!T44+'Produkt 2'!T44+'Produkt 3'!T44+'Produkt 4'!T44+'Produkt 5'!T44+'Product 6'!T44+'Product 7'!T44+'Product 8'!T44+'Product 9'!T44+'Product 10'!T44+'Product 11'!T44+'Product 12'!T44+'Product 13'!T44+'Product 14'!T44+'Product 15'!T44+'Product 16'!T44+'Product 17'!T44+'Product 18'!T44+'Product 19'!T44+'Product 20'!T44+'Product 21'!T44+'Product 22'!T44+'Product 23'!T44+'Product 24'!T44+'Product 25'!T44</f>
        <v>0</v>
      </c>
      <c r="T41" s="14">
        <f>+'Produkt 1'!U44+'Produkt 2'!U44+'Produkt 3'!U44+'Produkt 4'!U44+'Produkt 5'!U44+'Product 6'!U44+'Product 7'!U44+'Product 8'!U44+'Product 9'!U44+'Product 10'!U44+'Product 11'!U44+'Product 12'!U44+'Product 13'!U44+'Product 14'!U44+'Product 15'!U44+'Product 16'!U44+'Product 17'!U44+'Product 18'!U44+'Product 19'!U44+'Product 20'!U44+'Product 21'!U44+'Product 22'!U44+'Product 23'!U44+'Product 24'!U44+'Product 25'!U44</f>
        <v>0</v>
      </c>
      <c r="U41" s="14">
        <f>+'Produkt 1'!V44+'Produkt 2'!V44+'Produkt 3'!V44+'Produkt 4'!V44+'Produkt 5'!V44+'Product 6'!V44+'Product 7'!V44+'Product 8'!V44+'Product 9'!V44+'Product 10'!V44+'Product 11'!V44+'Product 12'!V44+'Product 13'!V44+'Product 14'!V44+'Product 15'!V44+'Product 16'!V44+'Product 17'!V44+'Product 18'!V44+'Product 19'!V44+'Product 20'!V44+'Product 21'!V44+'Product 22'!V44+'Product 23'!V44+'Product 24'!V44+'Product 25'!V44</f>
        <v>0</v>
      </c>
      <c r="V41" s="14">
        <f>+'Produkt 1'!W44+'Produkt 2'!W44+'Produkt 3'!W44+'Produkt 4'!W44+'Produkt 5'!W44+'Product 6'!W44+'Product 7'!W44+'Product 8'!W44+'Product 9'!W44+'Product 10'!W44+'Product 11'!W44+'Product 12'!W44+'Product 13'!W44+'Product 14'!W44+'Product 15'!W44+'Product 16'!W44+'Product 17'!W44+'Product 18'!W44+'Product 19'!W44+'Product 20'!W44+'Product 21'!W44+'Product 22'!W44+'Product 23'!W44+'Product 24'!W44+'Product 25'!W44</f>
        <v>0</v>
      </c>
      <c r="W41" s="14">
        <f>+'Produkt 1'!X44+'Produkt 2'!X44+'Produkt 3'!X44+'Produkt 4'!X44+'Produkt 5'!X44+'Product 6'!X44+'Product 7'!X44+'Product 8'!X44+'Product 9'!X44+'Product 10'!X44+'Product 11'!X44+'Product 12'!X44+'Product 13'!X44+'Product 14'!X44+'Product 15'!X44+'Product 16'!X44+'Product 17'!X44+'Product 18'!X44+'Product 19'!X44+'Product 20'!X44+'Product 21'!X44+'Product 22'!X44+'Product 23'!X44+'Product 24'!X44+'Product 25'!X44</f>
        <v>0</v>
      </c>
      <c r="X41" s="14">
        <f>+'Produkt 1'!Y44+'Produkt 2'!Y44+'Produkt 3'!Y44+'Produkt 4'!Y44+'Produkt 5'!Y44+'Product 6'!Y44+'Product 7'!Y44+'Product 8'!Y44+'Product 9'!Y44+'Product 10'!Y44+'Product 11'!Y44+'Product 12'!Y44+'Product 13'!Y44+'Product 14'!Y44+'Product 15'!Y44+'Product 16'!Y44+'Product 17'!Y44+'Product 18'!Y44+'Product 19'!Y44+'Product 20'!Y44+'Product 21'!Y44+'Product 22'!Y44+'Product 23'!Y44+'Product 24'!Y44+'Product 25'!Y44</f>
        <v>0</v>
      </c>
      <c r="Y41" s="14">
        <f>+'Produkt 1'!Z44+'Produkt 2'!Z44+'Produkt 3'!Z44+'Produkt 4'!Z44+'Produkt 5'!Z44+'Product 6'!Z44+'Product 7'!Z44+'Product 8'!Z44+'Product 9'!Z44+'Product 10'!Z44+'Product 11'!Z44+'Product 12'!Z44+'Product 13'!Z44+'Product 14'!Z44+'Product 15'!Z44+'Product 16'!Z44+'Product 17'!Z44+'Product 18'!Z44+'Product 19'!Z44+'Product 20'!Z44+'Product 21'!Z44+'Product 22'!Z44+'Product 23'!Z44+'Product 24'!Z44+'Product 25'!Z44</f>
        <v>0</v>
      </c>
      <c r="Z41" s="14">
        <f>+'Produkt 1'!AA44+'Produkt 2'!AA44+'Produkt 3'!AA44+'Produkt 4'!AA44+'Produkt 5'!AA44+'Product 6'!AA44+'Product 7'!AA44+'Product 8'!AA44+'Product 9'!AA44+'Product 10'!AA44+'Product 11'!AA44+'Product 12'!AA44+'Product 13'!AA44+'Product 14'!AA44+'Product 15'!AA44+'Product 16'!AA44+'Product 17'!AA44+'Product 18'!AA44+'Product 19'!AA44+'Product 20'!AA44+'Product 21'!AA44+'Product 22'!AA44+'Product 23'!AA44+'Product 24'!AA44+'Product 25'!AA44</f>
        <v>0</v>
      </c>
      <c r="AA41" s="14">
        <f>+'Produkt 1'!AB44+'Produkt 2'!AB44+'Produkt 3'!AB44+'Produkt 4'!AB44+'Produkt 5'!AB44+'Product 6'!AB44+'Product 7'!AB44+'Product 8'!AB44+'Product 9'!AB44+'Product 10'!AB44+'Product 11'!AB44+'Product 12'!AB44+'Product 13'!AB44+'Product 14'!AB44+'Product 15'!AB44+'Product 16'!AB44+'Product 17'!AB44+'Product 18'!AB44+'Product 19'!AB44+'Product 20'!AB44+'Product 21'!AB44+'Product 22'!AB44+'Product 23'!AB44+'Product 24'!AB44+'Product 25'!AB44</f>
        <v>0</v>
      </c>
      <c r="AB41" s="14">
        <f>+'Produkt 1'!AC44+'Produkt 2'!AC44+'Produkt 3'!AC44+'Produkt 4'!AC44+'Produkt 5'!AC44+'Product 6'!AC44+'Product 7'!AC44+'Product 8'!AC44+'Product 9'!AC44+'Product 10'!AC44+'Product 11'!AC44+'Product 12'!AC44+'Product 13'!AC44+'Product 14'!AC44+'Product 15'!AC44+'Product 16'!AC44+'Product 17'!AC44+'Product 18'!AC44+'Product 19'!AC44+'Product 20'!AC44+'Product 21'!AC44+'Product 22'!AC44+'Product 23'!AC44+'Product 24'!AC44+'Product 25'!AC44</f>
        <v>0</v>
      </c>
      <c r="AC41" s="14">
        <f>+'Produkt 1'!AD44+'Produkt 2'!AD44+'Produkt 3'!AD44+'Produkt 4'!AD44+'Produkt 5'!AD44+'Product 6'!AD44+'Product 7'!AD44+'Product 8'!AD44+'Product 9'!AD44+'Product 10'!AD44+'Product 11'!AD44+'Product 12'!AD44+'Product 13'!AD44+'Product 14'!AD44+'Product 15'!AD44+'Product 16'!AD44+'Product 17'!AD44+'Product 18'!AD44+'Product 19'!AD44+'Product 20'!AD44+'Product 21'!AD44+'Product 22'!AD44+'Product 23'!AD44+'Product 24'!AD44+'Product 25'!AD44</f>
        <v>0</v>
      </c>
      <c r="AD41" s="14">
        <f>+'Produkt 1'!AE44+'Produkt 2'!AE44+'Produkt 3'!AE44+'Produkt 4'!AE44+'Produkt 5'!AE44+'Product 6'!AE44+'Product 7'!AE44+'Product 8'!AE44+'Product 9'!AE44+'Product 10'!AE44+'Product 11'!AE44+'Product 12'!AE44+'Product 13'!AE44+'Product 14'!AE44+'Product 15'!AE44+'Product 16'!AE44+'Product 17'!AE44+'Product 18'!AE44+'Product 19'!AE44+'Product 20'!AE44+'Product 21'!AE44+'Product 22'!AE44+'Product 23'!AE44+'Product 24'!AE44+'Product 25'!AE44</f>
        <v>0</v>
      </c>
      <c r="AE41" s="14">
        <f>+'Produkt 1'!AF44+'Produkt 2'!AF44+'Produkt 3'!AF44+'Produkt 4'!AF44+'Produkt 5'!AF44+'Product 6'!AF44+'Product 7'!AF44+'Product 8'!AF44+'Product 9'!AF44+'Product 10'!AF44+'Product 11'!AF44+'Product 12'!AF44+'Product 13'!AF44+'Product 14'!AF44+'Product 15'!AF44+'Product 16'!AF44+'Product 17'!AF44+'Product 18'!AF44+'Product 19'!AF44+'Product 20'!AF44+'Product 21'!AF44+'Product 22'!AF44+'Product 23'!AF44+'Product 24'!AF44+'Product 25'!AF44</f>
        <v>0</v>
      </c>
      <c r="AF41" s="14">
        <f>+'Produkt 1'!AG44+'Produkt 2'!AG44+'Produkt 3'!AG44+'Produkt 4'!AG44+'Produkt 5'!AG44+'Product 6'!AG44+'Product 7'!AG44+'Product 8'!AG44+'Product 9'!AG44+'Product 10'!AG44+'Product 11'!AG44+'Product 12'!AG44+'Product 13'!AG44+'Product 14'!AG44+'Product 15'!AG44+'Product 16'!AG44+'Product 17'!AG44+'Product 18'!AG44+'Product 19'!AG44+'Product 20'!AG44+'Product 21'!AG44+'Product 22'!AG44+'Product 23'!AG44+'Product 24'!AG44+'Product 25'!AG44</f>
        <v>0</v>
      </c>
      <c r="AG41" s="14">
        <f>+'Produkt 1'!AH44+'Produkt 2'!AH44+'Produkt 3'!AH44+'Produkt 4'!AH44+'Produkt 5'!AH44+'Product 6'!AH44+'Product 7'!AH44+'Product 8'!AH44+'Product 9'!AH44+'Product 10'!AH44+'Product 11'!AH44+'Product 12'!AH44+'Product 13'!AH44+'Product 14'!AH44+'Product 15'!AH44+'Product 16'!AH44+'Product 17'!AH44+'Product 18'!AH44+'Product 19'!AH44+'Product 20'!AH44+'Product 21'!AH44+'Product 22'!AH44+'Product 23'!AH44+'Product 24'!AH44+'Product 25'!AH44</f>
        <v>0</v>
      </c>
      <c r="AH41" s="14">
        <f>+'Produkt 1'!AI44+'Produkt 2'!AI44+'Produkt 3'!AI44+'Produkt 4'!AI44+'Produkt 5'!AI44+'Product 6'!AI44+'Product 7'!AI44+'Product 8'!AI44+'Product 9'!AI44+'Product 10'!AI44+'Product 11'!AI44+'Product 12'!AI44+'Product 13'!AI44+'Product 14'!AI44+'Product 15'!AI44+'Product 16'!AI44+'Product 17'!AI44+'Product 18'!AI44+'Product 19'!AI44+'Product 20'!AI44+'Product 21'!AI44+'Product 22'!AI44+'Product 23'!AI44+'Product 24'!AI44+'Product 25'!AI44</f>
        <v>0</v>
      </c>
      <c r="AI41" s="14">
        <f>+'Produkt 1'!AJ44+'Produkt 2'!AJ44+'Produkt 3'!AJ44+'Produkt 4'!AJ44+'Produkt 5'!AJ44+'Product 6'!AJ44+'Product 7'!AJ44+'Product 8'!AJ44+'Product 9'!AJ44+'Product 10'!AJ44+'Product 11'!AJ44+'Product 12'!AJ44+'Product 13'!AJ44+'Product 14'!AJ44+'Product 15'!AJ44+'Product 16'!AJ44+'Product 17'!AJ44+'Product 18'!AJ44+'Product 19'!AJ44+'Product 20'!AJ44+'Product 21'!AJ44+'Product 22'!AJ44+'Product 23'!AJ44+'Product 24'!AJ44+'Product 25'!AJ44</f>
        <v>0</v>
      </c>
      <c r="AJ41" s="14">
        <f>+'Produkt 1'!AK44+'Produkt 2'!AK44+'Produkt 3'!AK44+'Produkt 4'!AK44+'Produkt 5'!AK44+'Product 6'!AK44+'Product 7'!AK44+'Product 8'!AK44+'Product 9'!AK44+'Product 10'!AK44+'Product 11'!AK44+'Product 12'!AK44+'Product 13'!AK44+'Product 14'!AK44+'Product 15'!AK44+'Product 16'!AK44+'Product 17'!AK44+'Product 18'!AK44+'Product 19'!AK44+'Product 20'!AK44+'Product 21'!AK44+'Product 22'!AK44+'Product 23'!AK44+'Product 24'!AK44+'Product 25'!AK44</f>
        <v>0</v>
      </c>
      <c r="AK41" s="14">
        <f>+'Produkt 1'!AL44+'Produkt 2'!AL44+'Produkt 3'!AL44+'Produkt 4'!AL44+'Produkt 5'!AL44+'Product 6'!AL44+'Product 7'!AL44+'Product 8'!AL44+'Product 9'!AL44+'Product 10'!AL44+'Product 11'!AL44+'Product 12'!AL44+'Product 13'!AL44+'Product 14'!AL44+'Product 15'!AL44+'Product 16'!AL44+'Product 17'!AL44+'Product 18'!AL44+'Product 19'!AL44+'Product 20'!AL44+'Product 21'!AL44+'Product 22'!AL44+'Product 23'!AL44+'Product 24'!AL44+'Product 25'!AL44</f>
        <v>0</v>
      </c>
      <c r="AL41" s="14">
        <f>+'Produkt 1'!AM44+'Produkt 2'!AM44+'Produkt 3'!AM44+'Produkt 4'!AM44+'Produkt 5'!AM44+'Product 6'!AM44+'Product 7'!AM44+'Product 8'!AM44+'Product 9'!AM44+'Product 10'!AM44+'Product 11'!AM44+'Product 12'!AM44+'Product 13'!AM44+'Product 14'!AM44+'Product 15'!AM44+'Product 16'!AM44+'Product 17'!AM44+'Product 18'!AM44+'Product 19'!AM44+'Product 20'!AM44+'Product 21'!AM44+'Product 22'!AM44+'Product 23'!AM44+'Product 24'!AM44+'Product 25'!AM44</f>
        <v>0</v>
      </c>
      <c r="AM41" s="14">
        <f>+'Produkt 1'!AN44+'Produkt 2'!AN44+'Produkt 3'!AN44+'Produkt 4'!AN44+'Produkt 5'!AN44+'Product 6'!AN44+'Product 7'!AN44+'Product 8'!AN44+'Product 9'!AN44+'Product 10'!AN44+'Product 11'!AN44+'Product 12'!AN44+'Product 13'!AN44+'Product 14'!AN44+'Product 15'!AN44+'Product 16'!AN44+'Product 17'!AN44+'Product 18'!AN44+'Product 19'!AN44+'Product 20'!AN44+'Product 21'!AN44+'Product 22'!AN44+'Product 23'!AN44+'Product 24'!AN44+'Product 25'!AN44</f>
        <v>0</v>
      </c>
      <c r="AN41" s="14">
        <f>+'Produkt 1'!AO44+'Produkt 2'!AO44+'Produkt 3'!AO44+'Produkt 4'!AO44+'Produkt 5'!AO44+'Product 6'!AO44+'Product 7'!AO44+'Product 8'!AO44+'Product 9'!AO44+'Product 10'!AO44+'Product 11'!AO44+'Product 12'!AO44+'Product 13'!AO44+'Product 14'!AO44+'Product 15'!AO44+'Product 16'!AO44+'Product 17'!AO44+'Product 18'!AO44+'Product 19'!AO44+'Product 20'!AO44+'Product 21'!AO44+'Product 22'!AO44+'Product 23'!AO44+'Product 24'!AO44+'Product 25'!AO44</f>
        <v>0</v>
      </c>
      <c r="AO41" s="14">
        <f>+'Produkt 1'!AP44+'Produkt 2'!AP44+'Produkt 3'!AP44+'Produkt 4'!AP44+'Produkt 5'!AP44+'Product 6'!AP44+'Product 7'!AP44+'Product 8'!AP44+'Product 9'!AP44+'Product 10'!AP44+'Product 11'!AP44+'Product 12'!AP44+'Product 13'!AP44+'Product 14'!AP44+'Product 15'!AP44+'Product 16'!AP44+'Product 17'!AP44+'Product 18'!AP44+'Product 19'!AP44+'Product 20'!AP44+'Product 21'!AP44+'Product 22'!AP44+'Product 23'!AP44+'Product 24'!AP44+'Product 25'!AP44</f>
        <v>0</v>
      </c>
      <c r="AP41" s="14">
        <f>+'Produkt 1'!AQ44+'Produkt 2'!AQ44+'Produkt 3'!AQ44+'Produkt 4'!AQ44+'Produkt 5'!AQ44+'Product 6'!AQ44+'Product 7'!AQ44+'Product 8'!AQ44+'Product 9'!AQ44+'Product 10'!AQ44+'Product 11'!AQ44+'Product 12'!AQ44+'Product 13'!AQ44+'Product 14'!AQ44+'Product 15'!AQ44+'Product 16'!AQ44+'Product 17'!AQ44+'Product 18'!AQ44+'Product 19'!AQ44+'Product 20'!AQ44+'Product 21'!AQ44+'Product 22'!AQ44+'Product 23'!AQ44+'Product 24'!AQ44+'Product 25'!AQ44</f>
        <v>0</v>
      </c>
      <c r="AQ41" s="14">
        <f>+'Produkt 1'!AR44+'Produkt 2'!AR44+'Produkt 3'!AR44+'Produkt 4'!AR44+'Produkt 5'!AR44+'Product 6'!AR44+'Product 7'!AR44+'Product 8'!AR44+'Product 9'!AR44+'Product 10'!AR44+'Product 11'!AR44+'Product 12'!AR44+'Product 13'!AR44+'Product 14'!AR44+'Product 15'!AR44+'Product 16'!AR44+'Product 17'!AR44+'Product 18'!AR44+'Product 19'!AR44+'Product 20'!AR44+'Product 21'!AR44+'Product 22'!AR44+'Product 23'!AR44+'Product 24'!AR44+'Product 25'!AR44</f>
        <v>0</v>
      </c>
      <c r="AR41" s="14">
        <f>+'Produkt 1'!AS44+'Produkt 2'!AS44+'Produkt 3'!AS44+'Produkt 4'!AS44+'Produkt 5'!AS44+'Product 6'!AS44+'Product 7'!AS44+'Product 8'!AS44+'Product 9'!AS44+'Product 10'!AS44+'Product 11'!AS44+'Product 12'!AS44+'Product 13'!AS44+'Product 14'!AS44+'Product 15'!AS44+'Product 16'!AS44+'Product 17'!AS44+'Product 18'!AS44+'Product 19'!AS44+'Product 20'!AS44+'Product 21'!AS44+'Product 22'!AS44+'Product 23'!AS44+'Product 24'!AS44+'Product 25'!AS44</f>
        <v>0</v>
      </c>
      <c r="AS41" s="14">
        <f>+'Produkt 1'!AT44+'Produkt 2'!AT44+'Produkt 3'!AT44+'Produkt 4'!AT44+'Produkt 5'!AT44+'Product 6'!AT44+'Product 7'!AT44+'Product 8'!AT44+'Product 9'!AT44+'Product 10'!AT44+'Product 11'!AT44+'Product 12'!AT44+'Product 13'!AT44+'Product 14'!AT44+'Product 15'!AT44+'Product 16'!AT44+'Product 17'!AT44+'Product 18'!AT44+'Product 19'!AT44+'Product 20'!AT44+'Product 21'!AT44+'Product 22'!AT44+'Product 23'!AT44+'Product 24'!AT44+'Product 25'!AT44</f>
        <v>0</v>
      </c>
      <c r="AT41" s="14">
        <f>+'Produkt 1'!AU44+'Produkt 2'!AU44+'Produkt 3'!AU44+'Produkt 4'!AU44+'Produkt 5'!AU44+'Product 6'!AU44+'Product 7'!AU44+'Product 8'!AU44+'Product 9'!AU44+'Product 10'!AU44+'Product 11'!AU44+'Product 12'!AU44+'Product 13'!AU44+'Product 14'!AU44+'Product 15'!AU44+'Product 16'!AU44+'Product 17'!AU44+'Product 18'!AU44+'Product 19'!AU44+'Product 20'!AU44+'Product 21'!AU44+'Product 22'!AU44+'Product 23'!AU44+'Product 24'!AU44+'Product 25'!AU44</f>
        <v>0</v>
      </c>
      <c r="AU41" s="14">
        <f>+'Produkt 1'!AV44+'Produkt 2'!AV44+'Produkt 3'!AV44+'Produkt 4'!AV44+'Produkt 5'!AV44+'Product 6'!AV44+'Product 7'!AV44+'Product 8'!AV44+'Product 9'!AV44+'Product 10'!AV44+'Product 11'!AV44+'Product 12'!AV44+'Product 13'!AV44+'Product 14'!AV44+'Product 15'!AV44+'Product 16'!AV44+'Product 17'!AV44+'Product 18'!AV44+'Product 19'!AV44+'Product 20'!AV44+'Product 21'!AV44+'Product 22'!AV44+'Product 23'!AV44+'Product 24'!AV44+'Product 25'!AV44</f>
        <v>0</v>
      </c>
      <c r="AV41" s="14">
        <f>+'Produkt 1'!AW44+'Produkt 2'!AW44+'Produkt 3'!AW44+'Produkt 4'!AW44+'Produkt 5'!AW44+'Product 6'!AW44+'Product 7'!AW44+'Product 8'!AW44+'Product 9'!AW44+'Product 10'!AW44+'Product 11'!AW44+'Product 12'!AW44+'Product 13'!AW44+'Product 14'!AW44+'Product 15'!AW44+'Product 16'!AW44+'Product 17'!AW44+'Product 18'!AW44+'Product 19'!AW44+'Product 20'!AW44+'Product 21'!AW44+'Product 22'!AW44+'Product 23'!AW44+'Product 24'!AW44+'Product 25'!AW44</f>
        <v>0</v>
      </c>
      <c r="AW41" s="14">
        <f>+'Produkt 1'!AX44+'Produkt 2'!AX44+'Produkt 3'!AX44+'Produkt 4'!AX44+'Produkt 5'!AX44+'Product 6'!AX44+'Product 7'!AX44+'Product 8'!AX44+'Product 9'!AX44+'Product 10'!AX44+'Product 11'!AX44+'Product 12'!AX44+'Product 13'!AX44+'Product 14'!AX44+'Product 15'!AX44+'Product 16'!AX44+'Product 17'!AX44+'Product 18'!AX44+'Product 19'!AX44+'Product 20'!AX44+'Product 21'!AX44+'Product 22'!AX44+'Product 23'!AX44+'Product 24'!AX44+'Product 25'!AX44</f>
        <v>0</v>
      </c>
      <c r="AX41" s="14">
        <f>+'Produkt 1'!AY44+'Produkt 2'!AY44+'Produkt 3'!AY44+'Produkt 4'!AY44+'Produkt 5'!AY44+'Product 6'!AY44+'Product 7'!AY44+'Product 8'!AY44+'Product 9'!AY44+'Product 10'!AY44+'Product 11'!AY44+'Product 12'!AY44+'Product 13'!AY44+'Product 14'!AY44+'Product 15'!AY44+'Product 16'!AY44+'Product 17'!AY44+'Product 18'!AY44+'Product 19'!AY44+'Product 20'!AY44+'Product 21'!AY44+'Product 22'!AY44+'Product 23'!AY44+'Product 24'!AY44+'Product 25'!AY44</f>
        <v>0</v>
      </c>
      <c r="AY41" s="14">
        <f>+'Produkt 1'!AZ44+'Produkt 2'!AZ44+'Produkt 3'!AZ44+'Produkt 4'!AZ44+'Produkt 5'!AZ44+'Product 6'!AZ44+'Product 7'!AZ44+'Product 8'!AZ44+'Product 9'!AZ44+'Product 10'!AZ44+'Product 11'!AZ44+'Product 12'!AZ44+'Product 13'!AZ44+'Product 14'!AZ44+'Product 15'!AZ44+'Product 16'!AZ44+'Product 17'!AZ44+'Product 18'!AZ44+'Product 19'!AZ44+'Product 20'!AZ44+'Product 21'!AZ44+'Product 22'!AZ44+'Product 23'!AZ44+'Product 24'!AZ44+'Product 25'!AZ44</f>
        <v>0</v>
      </c>
      <c r="AZ41" s="14">
        <f>+'Produkt 1'!BA44+'Produkt 2'!BA44+'Produkt 3'!BA44+'Produkt 4'!BA44+'Produkt 5'!BA44+'Product 6'!BA44+'Product 7'!BA44+'Product 8'!BA44+'Product 9'!BA44+'Product 10'!BA44+'Product 11'!BA44+'Product 12'!BA44+'Product 13'!BA44+'Product 14'!BA44+'Product 15'!BA44+'Product 16'!BA44+'Product 17'!BA44+'Product 18'!BA44+'Product 19'!BA44+'Product 20'!BA44+'Product 21'!BA44+'Product 22'!BA44+'Product 23'!BA44+'Product 24'!BA44+'Product 25'!BA44</f>
        <v>0</v>
      </c>
      <c r="BA41" s="14">
        <f>+'Produkt 1'!BB44+'Produkt 2'!BB44+'Produkt 3'!BB44+'Produkt 4'!BB44+'Produkt 5'!BB44+'Product 6'!BB44+'Product 7'!BB44+'Product 8'!BB44+'Product 9'!BB44+'Product 10'!BB44+'Product 11'!BB44+'Product 12'!BB44+'Product 13'!BB44+'Product 14'!BB44+'Product 15'!BB44+'Product 16'!BB44+'Product 17'!BB44+'Product 18'!BB44+'Product 19'!BB44+'Product 20'!BB44+'Product 21'!BB44+'Product 22'!BB44+'Product 23'!BB44+'Product 24'!BB44+'Product 25'!BB44</f>
        <v>0</v>
      </c>
      <c r="BB41" s="14">
        <f>+'Produkt 1'!BC44+'Produkt 2'!BC44+'Produkt 3'!BC44+'Produkt 4'!BC44+'Produkt 5'!BC44+'Product 6'!BC44+'Product 7'!BC44+'Product 8'!BC44+'Product 9'!BC44+'Product 10'!BC44+'Product 11'!BC44+'Product 12'!BC44+'Product 13'!BC44+'Product 14'!BC44+'Product 15'!BC44+'Product 16'!BC44+'Product 17'!BC44+'Product 18'!BC44+'Product 19'!BC44+'Product 20'!BC44+'Product 21'!BC44+'Product 22'!BC44+'Product 23'!BC44+'Product 24'!BC44+'Product 25'!BC44</f>
        <v>0</v>
      </c>
      <c r="BC41" s="14">
        <f t="shared" si="4"/>
        <v>0</v>
      </c>
    </row>
    <row r="42" spans="1:55" x14ac:dyDescent="0.3">
      <c r="A42" s="13" t="s">
        <v>351</v>
      </c>
      <c r="C42" s="14">
        <f>+'Produkt 1'!D45+'Produkt 2'!D45+'Produkt 3'!D45+'Produkt 4'!D45+'Produkt 5'!D45+'Product 6'!D45+'Product 7'!D45+'Product 8'!D45+'Product 9'!D45+'Product 10'!D45+'Product 11'!D45+'Product 12'!D45+'Product 13'!D45+'Product 14'!D45+'Product 15'!D45+'Product 16'!D45+'Product 17'!D45+'Product 18'!D45+'Product 19'!D45+'Product 20'!D45+'Product 21'!D45+'Product 22'!D45+'Product 23'!D45+'Product 24'!D45+'Product 25'!D45</f>
        <v>0</v>
      </c>
      <c r="D42" s="14">
        <f>+'Produkt 1'!E45+'Produkt 2'!E45+'Produkt 3'!E45+'Produkt 4'!E45+'Produkt 5'!E45+'Product 6'!E45+'Product 7'!E45+'Product 8'!E45+'Product 9'!E45+'Product 10'!E45+'Product 11'!E45+'Product 12'!E45+'Product 13'!E45+'Product 14'!E45+'Product 15'!E45+'Product 16'!E45+'Product 17'!E45+'Product 18'!E45+'Product 19'!E45+'Product 20'!E45+'Product 21'!E45+'Product 22'!E45+'Product 23'!E45+'Product 24'!E45+'Product 25'!E45</f>
        <v>0</v>
      </c>
      <c r="E42" s="14">
        <f>+'Produkt 1'!F45+'Produkt 2'!F45+'Produkt 3'!F45+'Produkt 4'!F45+'Produkt 5'!F45+'Product 6'!F45+'Product 7'!F45+'Product 8'!F45+'Product 9'!F45+'Product 10'!F45+'Product 11'!F45+'Product 12'!F45+'Product 13'!F45+'Product 14'!F45+'Product 15'!F45+'Product 16'!F45+'Product 17'!F45+'Product 18'!F45+'Product 19'!F45+'Product 20'!F45+'Product 21'!F45+'Product 22'!F45+'Product 23'!F45+'Product 24'!F45+'Product 25'!F45</f>
        <v>0</v>
      </c>
      <c r="F42" s="14">
        <f>+'Produkt 1'!G45+'Produkt 2'!G45+'Produkt 3'!G45+'Produkt 4'!G45+'Produkt 5'!G45+'Product 6'!G45+'Product 7'!G45+'Product 8'!G45+'Product 9'!G45+'Product 10'!G45+'Product 11'!G45+'Product 12'!G45+'Product 13'!G45+'Product 14'!G45+'Product 15'!G45+'Product 16'!G45+'Product 17'!G45+'Product 18'!G45+'Product 19'!G45+'Product 20'!G45+'Product 21'!G45+'Product 22'!G45+'Product 23'!G45+'Product 24'!G45+'Product 25'!G45</f>
        <v>0</v>
      </c>
      <c r="G42" s="14">
        <f>+'Produkt 1'!H45+'Produkt 2'!H45+'Produkt 3'!H45+'Produkt 4'!H45+'Produkt 5'!H45+'Product 6'!H45+'Product 7'!H45+'Product 8'!H45+'Product 9'!H45+'Product 10'!H45+'Product 11'!H45+'Product 12'!H45+'Product 13'!H45+'Product 14'!H45+'Product 15'!H45+'Product 16'!H45+'Product 17'!H45+'Product 18'!H45+'Product 19'!H45+'Product 20'!H45+'Product 21'!H45+'Product 22'!H45+'Product 23'!H45+'Product 24'!H45+'Product 25'!H45</f>
        <v>0</v>
      </c>
      <c r="H42" s="14">
        <f>+'Produkt 1'!I45+'Produkt 2'!I45+'Produkt 3'!I45+'Produkt 4'!I45+'Produkt 5'!I45+'Product 6'!I45+'Product 7'!I45+'Product 8'!I45+'Product 9'!I45+'Product 10'!I45+'Product 11'!I45+'Product 12'!I45+'Product 13'!I45+'Product 14'!I45+'Product 15'!I45+'Product 16'!I45+'Product 17'!I45+'Product 18'!I45+'Product 19'!I45+'Product 20'!I45+'Product 21'!I45+'Product 22'!I45+'Product 23'!I45+'Product 24'!I45+'Product 25'!I45</f>
        <v>0</v>
      </c>
      <c r="I42" s="14">
        <f>+'Produkt 1'!J45+'Produkt 2'!J45+'Produkt 3'!J45+'Produkt 4'!J45+'Produkt 5'!J45+'Product 6'!J45+'Product 7'!J45+'Product 8'!J45+'Product 9'!J45+'Product 10'!J45+'Product 11'!J45+'Product 12'!J45+'Product 13'!J45+'Product 14'!J45+'Product 15'!J45+'Product 16'!J45+'Product 17'!J45+'Product 18'!J45+'Product 19'!J45+'Product 20'!J45+'Product 21'!J45+'Product 22'!J45+'Product 23'!J45+'Product 24'!J45+'Product 25'!J45</f>
        <v>0</v>
      </c>
      <c r="J42" s="14">
        <f>+'Produkt 1'!K45+'Produkt 2'!K45+'Produkt 3'!K45+'Produkt 4'!K45+'Produkt 5'!K45+'Product 6'!K45+'Product 7'!K45+'Product 8'!K45+'Product 9'!K45+'Product 10'!K45+'Product 11'!K45+'Product 12'!K45+'Product 13'!K45+'Product 14'!K45+'Product 15'!K45+'Product 16'!K45+'Product 17'!K45+'Product 18'!K45+'Product 19'!K45+'Product 20'!K45+'Product 21'!K45+'Product 22'!K45+'Product 23'!K45+'Product 24'!K45+'Product 25'!K45</f>
        <v>0</v>
      </c>
      <c r="K42" s="14">
        <f>+'Produkt 1'!L45+'Produkt 2'!L45+'Produkt 3'!L45+'Produkt 4'!L45+'Produkt 5'!L45+'Product 6'!L45+'Product 7'!L45+'Product 8'!L45+'Product 9'!L45+'Product 10'!L45+'Product 11'!L45+'Product 12'!L45+'Product 13'!L45+'Product 14'!L45+'Product 15'!L45+'Product 16'!L45+'Product 17'!L45+'Product 18'!L45+'Product 19'!L45+'Product 20'!L45+'Product 21'!L45+'Product 22'!L45+'Product 23'!L45+'Product 24'!L45+'Product 25'!L45</f>
        <v>0</v>
      </c>
      <c r="L42" s="14">
        <f>+'Produkt 1'!M45+'Produkt 2'!M45+'Produkt 3'!M45+'Produkt 4'!M45+'Produkt 5'!M45+'Product 6'!M45+'Product 7'!M45+'Product 8'!M45+'Product 9'!M45+'Product 10'!M45+'Product 11'!M45+'Product 12'!M45+'Product 13'!M45+'Product 14'!M45+'Product 15'!M45+'Product 16'!M45+'Product 17'!M45+'Product 18'!M45+'Product 19'!M45+'Product 20'!M45+'Product 21'!M45+'Product 22'!M45+'Product 23'!M45+'Product 24'!M45+'Product 25'!M45</f>
        <v>0</v>
      </c>
      <c r="M42" s="14">
        <f>+'Produkt 1'!N45+'Produkt 2'!N45+'Produkt 3'!N45+'Produkt 4'!N45+'Produkt 5'!N45+'Product 6'!N45+'Product 7'!N45+'Product 8'!N45+'Product 9'!N45+'Product 10'!N45+'Product 11'!N45+'Product 12'!N45+'Product 13'!N45+'Product 14'!N45+'Product 15'!N45+'Product 16'!N45+'Product 17'!N45+'Product 18'!N45+'Product 19'!N45+'Product 20'!N45+'Product 21'!N45+'Product 22'!N45+'Product 23'!N45+'Product 24'!N45+'Product 25'!N45</f>
        <v>0</v>
      </c>
      <c r="N42" s="14">
        <f>+'Produkt 1'!O45+'Produkt 2'!O45+'Produkt 3'!O45+'Produkt 4'!O45+'Produkt 5'!O45+'Product 6'!O45+'Product 7'!O45+'Product 8'!O45+'Product 9'!O45+'Product 10'!O45+'Product 11'!O45+'Product 12'!O45+'Product 13'!O45+'Product 14'!O45+'Product 15'!O45+'Product 16'!O45+'Product 17'!O45+'Product 18'!O45+'Product 19'!O45+'Product 20'!O45+'Product 21'!O45+'Product 22'!O45+'Product 23'!O45+'Product 24'!O45+'Product 25'!O45</f>
        <v>0</v>
      </c>
      <c r="O42" s="14">
        <f>+'Produkt 1'!P45+'Produkt 2'!P45+'Produkt 3'!P45+'Produkt 4'!P45+'Produkt 5'!P45+'Product 6'!P45+'Product 7'!P45+'Product 8'!P45+'Product 9'!P45+'Product 10'!P45+'Product 11'!P45+'Product 12'!P45+'Product 13'!P45+'Product 14'!P45+'Product 15'!P45+'Product 16'!P45+'Product 17'!P45+'Product 18'!P45+'Product 19'!P45+'Product 20'!P45+'Product 21'!P45+'Product 22'!P45+'Product 23'!P45+'Product 24'!P45+'Product 25'!P45</f>
        <v>0</v>
      </c>
      <c r="P42" s="14">
        <f>+'Produkt 1'!Q45+'Produkt 2'!Q45+'Produkt 3'!Q45+'Produkt 4'!Q45+'Produkt 5'!Q45+'Product 6'!Q45+'Product 7'!Q45+'Product 8'!Q45+'Product 9'!Q45+'Product 10'!Q45+'Product 11'!Q45+'Product 12'!Q45+'Product 13'!Q45+'Product 14'!Q45+'Product 15'!Q45+'Product 16'!Q45+'Product 17'!Q45+'Product 18'!Q45+'Product 19'!Q45+'Product 20'!Q45+'Product 21'!Q45+'Product 22'!Q45+'Product 23'!Q45+'Product 24'!Q45+'Product 25'!Q45</f>
        <v>0</v>
      </c>
      <c r="Q42" s="14">
        <f>+'Produkt 1'!R45+'Produkt 2'!R45+'Produkt 3'!R45+'Produkt 4'!R45+'Produkt 5'!R45+'Product 6'!R45+'Product 7'!R45+'Product 8'!R45+'Product 9'!R45+'Product 10'!R45+'Product 11'!R45+'Product 12'!R45+'Product 13'!R45+'Product 14'!R45+'Product 15'!R45+'Product 16'!R45+'Product 17'!R45+'Product 18'!R45+'Product 19'!R45+'Product 20'!R45+'Product 21'!R45+'Product 22'!R45+'Product 23'!R45+'Product 24'!R45+'Product 25'!R45</f>
        <v>0</v>
      </c>
      <c r="R42" s="14">
        <f>+'Produkt 1'!S45+'Produkt 2'!S45+'Produkt 3'!S45+'Produkt 4'!S45+'Produkt 5'!S45+'Product 6'!S45+'Product 7'!S45+'Product 8'!S45+'Product 9'!S45+'Product 10'!S45+'Product 11'!S45+'Product 12'!S45+'Product 13'!S45+'Product 14'!S45+'Product 15'!S45+'Product 16'!S45+'Product 17'!S45+'Product 18'!S45+'Product 19'!S45+'Product 20'!S45+'Product 21'!S45+'Product 22'!S45+'Product 23'!S45+'Product 24'!S45+'Product 25'!S45</f>
        <v>0</v>
      </c>
      <c r="S42" s="14">
        <f>+'Produkt 1'!T45+'Produkt 2'!T45+'Produkt 3'!T45+'Produkt 4'!T45+'Produkt 5'!T45+'Product 6'!T45+'Product 7'!T45+'Product 8'!T45+'Product 9'!T45+'Product 10'!T45+'Product 11'!T45+'Product 12'!T45+'Product 13'!T45+'Product 14'!T45+'Product 15'!T45+'Product 16'!T45+'Product 17'!T45+'Product 18'!T45+'Product 19'!T45+'Product 20'!T45+'Product 21'!T45+'Product 22'!T45+'Product 23'!T45+'Product 24'!T45+'Product 25'!T45</f>
        <v>0</v>
      </c>
      <c r="T42" s="14">
        <f>+'Produkt 1'!U45+'Produkt 2'!U45+'Produkt 3'!U45+'Produkt 4'!U45+'Produkt 5'!U45+'Product 6'!U45+'Product 7'!U45+'Product 8'!U45+'Product 9'!U45+'Product 10'!U45+'Product 11'!U45+'Product 12'!U45+'Product 13'!U45+'Product 14'!U45+'Product 15'!U45+'Product 16'!U45+'Product 17'!U45+'Product 18'!U45+'Product 19'!U45+'Product 20'!U45+'Product 21'!U45+'Product 22'!U45+'Product 23'!U45+'Product 24'!U45+'Product 25'!U45</f>
        <v>0</v>
      </c>
      <c r="U42" s="14">
        <f>+'Produkt 1'!V45+'Produkt 2'!V45+'Produkt 3'!V45+'Produkt 4'!V45+'Produkt 5'!V45+'Product 6'!V45+'Product 7'!V45+'Product 8'!V45+'Product 9'!V45+'Product 10'!V45+'Product 11'!V45+'Product 12'!V45+'Product 13'!V45+'Product 14'!V45+'Product 15'!V45+'Product 16'!V45+'Product 17'!V45+'Product 18'!V45+'Product 19'!V45+'Product 20'!V45+'Product 21'!V45+'Product 22'!V45+'Product 23'!V45+'Product 24'!V45+'Product 25'!V45</f>
        <v>0</v>
      </c>
      <c r="V42" s="14">
        <f>+'Produkt 1'!W45+'Produkt 2'!W45+'Produkt 3'!W45+'Produkt 4'!W45+'Produkt 5'!W45+'Product 6'!W45+'Product 7'!W45+'Product 8'!W45+'Product 9'!W45+'Product 10'!W45+'Product 11'!W45+'Product 12'!W45+'Product 13'!W45+'Product 14'!W45+'Product 15'!W45+'Product 16'!W45+'Product 17'!W45+'Product 18'!W45+'Product 19'!W45+'Product 20'!W45+'Product 21'!W45+'Product 22'!W45+'Product 23'!W45+'Product 24'!W45+'Product 25'!W45</f>
        <v>0</v>
      </c>
      <c r="W42" s="14">
        <f>+'Produkt 1'!X45+'Produkt 2'!X45+'Produkt 3'!X45+'Produkt 4'!X45+'Produkt 5'!X45+'Product 6'!X45+'Product 7'!X45+'Product 8'!X45+'Product 9'!X45+'Product 10'!X45+'Product 11'!X45+'Product 12'!X45+'Product 13'!X45+'Product 14'!X45+'Product 15'!X45+'Product 16'!X45+'Product 17'!X45+'Product 18'!X45+'Product 19'!X45+'Product 20'!X45+'Product 21'!X45+'Product 22'!X45+'Product 23'!X45+'Product 24'!X45+'Product 25'!X45</f>
        <v>0</v>
      </c>
      <c r="X42" s="14">
        <f>+'Produkt 1'!Y45+'Produkt 2'!Y45+'Produkt 3'!Y45+'Produkt 4'!Y45+'Produkt 5'!Y45+'Product 6'!Y45+'Product 7'!Y45+'Product 8'!Y45+'Product 9'!Y45+'Product 10'!Y45+'Product 11'!Y45+'Product 12'!Y45+'Product 13'!Y45+'Product 14'!Y45+'Product 15'!Y45+'Product 16'!Y45+'Product 17'!Y45+'Product 18'!Y45+'Product 19'!Y45+'Product 20'!Y45+'Product 21'!Y45+'Product 22'!Y45+'Product 23'!Y45+'Product 24'!Y45+'Product 25'!Y45</f>
        <v>0</v>
      </c>
      <c r="Y42" s="14">
        <f>+'Produkt 1'!Z45+'Produkt 2'!Z45+'Produkt 3'!Z45+'Produkt 4'!Z45+'Produkt 5'!Z45+'Product 6'!Z45+'Product 7'!Z45+'Product 8'!Z45+'Product 9'!Z45+'Product 10'!Z45+'Product 11'!Z45+'Product 12'!Z45+'Product 13'!Z45+'Product 14'!Z45+'Product 15'!Z45+'Product 16'!Z45+'Product 17'!Z45+'Product 18'!Z45+'Product 19'!Z45+'Product 20'!Z45+'Product 21'!Z45+'Product 22'!Z45+'Product 23'!Z45+'Product 24'!Z45+'Product 25'!Z45</f>
        <v>0</v>
      </c>
      <c r="Z42" s="14">
        <f>+'Produkt 1'!AA45+'Produkt 2'!AA45+'Produkt 3'!AA45+'Produkt 4'!AA45+'Produkt 5'!AA45+'Product 6'!AA45+'Product 7'!AA45+'Product 8'!AA45+'Product 9'!AA45+'Product 10'!AA45+'Product 11'!AA45+'Product 12'!AA45+'Product 13'!AA45+'Product 14'!AA45+'Product 15'!AA45+'Product 16'!AA45+'Product 17'!AA45+'Product 18'!AA45+'Product 19'!AA45+'Product 20'!AA45+'Product 21'!AA45+'Product 22'!AA45+'Product 23'!AA45+'Product 24'!AA45+'Product 25'!AA45</f>
        <v>0</v>
      </c>
      <c r="AA42" s="14">
        <f>+'Produkt 1'!AB45+'Produkt 2'!AB45+'Produkt 3'!AB45+'Produkt 4'!AB45+'Produkt 5'!AB45+'Product 6'!AB45+'Product 7'!AB45+'Product 8'!AB45+'Product 9'!AB45+'Product 10'!AB45+'Product 11'!AB45+'Product 12'!AB45+'Product 13'!AB45+'Product 14'!AB45+'Product 15'!AB45+'Product 16'!AB45+'Product 17'!AB45+'Product 18'!AB45+'Product 19'!AB45+'Product 20'!AB45+'Product 21'!AB45+'Product 22'!AB45+'Product 23'!AB45+'Product 24'!AB45+'Product 25'!AB45</f>
        <v>0</v>
      </c>
      <c r="AB42" s="14">
        <f>+'Produkt 1'!AC45+'Produkt 2'!AC45+'Produkt 3'!AC45+'Produkt 4'!AC45+'Produkt 5'!AC45+'Product 6'!AC45+'Product 7'!AC45+'Product 8'!AC45+'Product 9'!AC45+'Product 10'!AC45+'Product 11'!AC45+'Product 12'!AC45+'Product 13'!AC45+'Product 14'!AC45+'Product 15'!AC45+'Product 16'!AC45+'Product 17'!AC45+'Product 18'!AC45+'Product 19'!AC45+'Product 20'!AC45+'Product 21'!AC45+'Product 22'!AC45+'Product 23'!AC45+'Product 24'!AC45+'Product 25'!AC45</f>
        <v>0</v>
      </c>
      <c r="AC42" s="14">
        <f>+'Produkt 1'!AD45+'Produkt 2'!AD45+'Produkt 3'!AD45+'Produkt 4'!AD45+'Produkt 5'!AD45+'Product 6'!AD45+'Product 7'!AD45+'Product 8'!AD45+'Product 9'!AD45+'Product 10'!AD45+'Product 11'!AD45+'Product 12'!AD45+'Product 13'!AD45+'Product 14'!AD45+'Product 15'!AD45+'Product 16'!AD45+'Product 17'!AD45+'Product 18'!AD45+'Product 19'!AD45+'Product 20'!AD45+'Product 21'!AD45+'Product 22'!AD45+'Product 23'!AD45+'Product 24'!AD45+'Product 25'!AD45</f>
        <v>0</v>
      </c>
      <c r="AD42" s="14">
        <f>+'Produkt 1'!AE45+'Produkt 2'!AE45+'Produkt 3'!AE45+'Produkt 4'!AE45+'Produkt 5'!AE45+'Product 6'!AE45+'Product 7'!AE45+'Product 8'!AE45+'Product 9'!AE45+'Product 10'!AE45+'Product 11'!AE45+'Product 12'!AE45+'Product 13'!AE45+'Product 14'!AE45+'Product 15'!AE45+'Product 16'!AE45+'Product 17'!AE45+'Product 18'!AE45+'Product 19'!AE45+'Product 20'!AE45+'Product 21'!AE45+'Product 22'!AE45+'Product 23'!AE45+'Product 24'!AE45+'Product 25'!AE45</f>
        <v>0</v>
      </c>
      <c r="AE42" s="14">
        <f>+'Produkt 1'!AF45+'Produkt 2'!AF45+'Produkt 3'!AF45+'Produkt 4'!AF45+'Produkt 5'!AF45+'Product 6'!AF45+'Product 7'!AF45+'Product 8'!AF45+'Product 9'!AF45+'Product 10'!AF45+'Product 11'!AF45+'Product 12'!AF45+'Product 13'!AF45+'Product 14'!AF45+'Product 15'!AF45+'Product 16'!AF45+'Product 17'!AF45+'Product 18'!AF45+'Product 19'!AF45+'Product 20'!AF45+'Product 21'!AF45+'Product 22'!AF45+'Product 23'!AF45+'Product 24'!AF45+'Product 25'!AF45</f>
        <v>0</v>
      </c>
      <c r="AF42" s="14">
        <f>+'Produkt 1'!AG45+'Produkt 2'!AG45+'Produkt 3'!AG45+'Produkt 4'!AG45+'Produkt 5'!AG45+'Product 6'!AG45+'Product 7'!AG45+'Product 8'!AG45+'Product 9'!AG45+'Product 10'!AG45+'Product 11'!AG45+'Product 12'!AG45+'Product 13'!AG45+'Product 14'!AG45+'Product 15'!AG45+'Product 16'!AG45+'Product 17'!AG45+'Product 18'!AG45+'Product 19'!AG45+'Product 20'!AG45+'Product 21'!AG45+'Product 22'!AG45+'Product 23'!AG45+'Product 24'!AG45+'Product 25'!AG45</f>
        <v>0</v>
      </c>
      <c r="AG42" s="14">
        <f>+'Produkt 1'!AH45+'Produkt 2'!AH45+'Produkt 3'!AH45+'Produkt 4'!AH45+'Produkt 5'!AH45+'Product 6'!AH45+'Product 7'!AH45+'Product 8'!AH45+'Product 9'!AH45+'Product 10'!AH45+'Product 11'!AH45+'Product 12'!AH45+'Product 13'!AH45+'Product 14'!AH45+'Product 15'!AH45+'Product 16'!AH45+'Product 17'!AH45+'Product 18'!AH45+'Product 19'!AH45+'Product 20'!AH45+'Product 21'!AH45+'Product 22'!AH45+'Product 23'!AH45+'Product 24'!AH45+'Product 25'!AH45</f>
        <v>0</v>
      </c>
      <c r="AH42" s="14">
        <f>+'Produkt 1'!AI45+'Produkt 2'!AI45+'Produkt 3'!AI45+'Produkt 4'!AI45+'Produkt 5'!AI45+'Product 6'!AI45+'Product 7'!AI45+'Product 8'!AI45+'Product 9'!AI45+'Product 10'!AI45+'Product 11'!AI45+'Product 12'!AI45+'Product 13'!AI45+'Product 14'!AI45+'Product 15'!AI45+'Product 16'!AI45+'Product 17'!AI45+'Product 18'!AI45+'Product 19'!AI45+'Product 20'!AI45+'Product 21'!AI45+'Product 22'!AI45+'Product 23'!AI45+'Product 24'!AI45+'Product 25'!AI45</f>
        <v>0</v>
      </c>
      <c r="AI42" s="14">
        <f>+'Produkt 1'!AJ45+'Produkt 2'!AJ45+'Produkt 3'!AJ45+'Produkt 4'!AJ45+'Produkt 5'!AJ45+'Product 6'!AJ45+'Product 7'!AJ45+'Product 8'!AJ45+'Product 9'!AJ45+'Product 10'!AJ45+'Product 11'!AJ45+'Product 12'!AJ45+'Product 13'!AJ45+'Product 14'!AJ45+'Product 15'!AJ45+'Product 16'!AJ45+'Product 17'!AJ45+'Product 18'!AJ45+'Product 19'!AJ45+'Product 20'!AJ45+'Product 21'!AJ45+'Product 22'!AJ45+'Product 23'!AJ45+'Product 24'!AJ45+'Product 25'!AJ45</f>
        <v>0</v>
      </c>
      <c r="AJ42" s="14">
        <f>+'Produkt 1'!AK45+'Produkt 2'!AK45+'Produkt 3'!AK45+'Produkt 4'!AK45+'Produkt 5'!AK45+'Product 6'!AK45+'Product 7'!AK45+'Product 8'!AK45+'Product 9'!AK45+'Product 10'!AK45+'Product 11'!AK45+'Product 12'!AK45+'Product 13'!AK45+'Product 14'!AK45+'Product 15'!AK45+'Product 16'!AK45+'Product 17'!AK45+'Product 18'!AK45+'Product 19'!AK45+'Product 20'!AK45+'Product 21'!AK45+'Product 22'!AK45+'Product 23'!AK45+'Product 24'!AK45+'Product 25'!AK45</f>
        <v>0</v>
      </c>
      <c r="AK42" s="14">
        <f>+'Produkt 1'!AL45+'Produkt 2'!AL45+'Produkt 3'!AL45+'Produkt 4'!AL45+'Produkt 5'!AL45+'Product 6'!AL45+'Product 7'!AL45+'Product 8'!AL45+'Product 9'!AL45+'Product 10'!AL45+'Product 11'!AL45+'Product 12'!AL45+'Product 13'!AL45+'Product 14'!AL45+'Product 15'!AL45+'Product 16'!AL45+'Product 17'!AL45+'Product 18'!AL45+'Product 19'!AL45+'Product 20'!AL45+'Product 21'!AL45+'Product 22'!AL45+'Product 23'!AL45+'Product 24'!AL45+'Product 25'!AL45</f>
        <v>0</v>
      </c>
      <c r="AL42" s="14">
        <f>+'Produkt 1'!AM45+'Produkt 2'!AM45+'Produkt 3'!AM45+'Produkt 4'!AM45+'Produkt 5'!AM45+'Product 6'!AM45+'Product 7'!AM45+'Product 8'!AM45+'Product 9'!AM45+'Product 10'!AM45+'Product 11'!AM45+'Product 12'!AM45+'Product 13'!AM45+'Product 14'!AM45+'Product 15'!AM45+'Product 16'!AM45+'Product 17'!AM45+'Product 18'!AM45+'Product 19'!AM45+'Product 20'!AM45+'Product 21'!AM45+'Product 22'!AM45+'Product 23'!AM45+'Product 24'!AM45+'Product 25'!AM45</f>
        <v>0</v>
      </c>
      <c r="AM42" s="14">
        <f>+'Produkt 1'!AN45+'Produkt 2'!AN45+'Produkt 3'!AN45+'Produkt 4'!AN45+'Produkt 5'!AN45+'Product 6'!AN45+'Product 7'!AN45+'Product 8'!AN45+'Product 9'!AN45+'Product 10'!AN45+'Product 11'!AN45+'Product 12'!AN45+'Product 13'!AN45+'Product 14'!AN45+'Product 15'!AN45+'Product 16'!AN45+'Product 17'!AN45+'Product 18'!AN45+'Product 19'!AN45+'Product 20'!AN45+'Product 21'!AN45+'Product 22'!AN45+'Product 23'!AN45+'Product 24'!AN45+'Product 25'!AN45</f>
        <v>0</v>
      </c>
      <c r="AN42" s="14">
        <f>+'Produkt 1'!AO45+'Produkt 2'!AO45+'Produkt 3'!AO45+'Produkt 4'!AO45+'Produkt 5'!AO45+'Product 6'!AO45+'Product 7'!AO45+'Product 8'!AO45+'Product 9'!AO45+'Product 10'!AO45+'Product 11'!AO45+'Product 12'!AO45+'Product 13'!AO45+'Product 14'!AO45+'Product 15'!AO45+'Product 16'!AO45+'Product 17'!AO45+'Product 18'!AO45+'Product 19'!AO45+'Product 20'!AO45+'Product 21'!AO45+'Product 22'!AO45+'Product 23'!AO45+'Product 24'!AO45+'Product 25'!AO45</f>
        <v>0</v>
      </c>
      <c r="AO42" s="14">
        <f>+'Produkt 1'!AP45+'Produkt 2'!AP45+'Produkt 3'!AP45+'Produkt 4'!AP45+'Produkt 5'!AP45+'Product 6'!AP45+'Product 7'!AP45+'Product 8'!AP45+'Product 9'!AP45+'Product 10'!AP45+'Product 11'!AP45+'Product 12'!AP45+'Product 13'!AP45+'Product 14'!AP45+'Product 15'!AP45+'Product 16'!AP45+'Product 17'!AP45+'Product 18'!AP45+'Product 19'!AP45+'Product 20'!AP45+'Product 21'!AP45+'Product 22'!AP45+'Product 23'!AP45+'Product 24'!AP45+'Product 25'!AP45</f>
        <v>0</v>
      </c>
      <c r="AP42" s="14">
        <f>+'Produkt 1'!AQ45+'Produkt 2'!AQ45+'Produkt 3'!AQ45+'Produkt 4'!AQ45+'Produkt 5'!AQ45+'Product 6'!AQ45+'Product 7'!AQ45+'Product 8'!AQ45+'Product 9'!AQ45+'Product 10'!AQ45+'Product 11'!AQ45+'Product 12'!AQ45+'Product 13'!AQ45+'Product 14'!AQ45+'Product 15'!AQ45+'Product 16'!AQ45+'Product 17'!AQ45+'Product 18'!AQ45+'Product 19'!AQ45+'Product 20'!AQ45+'Product 21'!AQ45+'Product 22'!AQ45+'Product 23'!AQ45+'Product 24'!AQ45+'Product 25'!AQ45</f>
        <v>0</v>
      </c>
      <c r="AQ42" s="14">
        <f>+'Produkt 1'!AR45+'Produkt 2'!AR45+'Produkt 3'!AR45+'Produkt 4'!AR45+'Produkt 5'!AR45+'Product 6'!AR45+'Product 7'!AR45+'Product 8'!AR45+'Product 9'!AR45+'Product 10'!AR45+'Product 11'!AR45+'Product 12'!AR45+'Product 13'!AR45+'Product 14'!AR45+'Product 15'!AR45+'Product 16'!AR45+'Product 17'!AR45+'Product 18'!AR45+'Product 19'!AR45+'Product 20'!AR45+'Product 21'!AR45+'Product 22'!AR45+'Product 23'!AR45+'Product 24'!AR45+'Product 25'!AR45</f>
        <v>0</v>
      </c>
      <c r="AR42" s="14">
        <f>+'Produkt 1'!AS45+'Produkt 2'!AS45+'Produkt 3'!AS45+'Produkt 4'!AS45+'Produkt 5'!AS45+'Product 6'!AS45+'Product 7'!AS45+'Product 8'!AS45+'Product 9'!AS45+'Product 10'!AS45+'Product 11'!AS45+'Product 12'!AS45+'Product 13'!AS45+'Product 14'!AS45+'Product 15'!AS45+'Product 16'!AS45+'Product 17'!AS45+'Product 18'!AS45+'Product 19'!AS45+'Product 20'!AS45+'Product 21'!AS45+'Product 22'!AS45+'Product 23'!AS45+'Product 24'!AS45+'Product 25'!AS45</f>
        <v>0</v>
      </c>
      <c r="AS42" s="14">
        <f>+'Produkt 1'!AT45+'Produkt 2'!AT45+'Produkt 3'!AT45+'Produkt 4'!AT45+'Produkt 5'!AT45+'Product 6'!AT45+'Product 7'!AT45+'Product 8'!AT45+'Product 9'!AT45+'Product 10'!AT45+'Product 11'!AT45+'Product 12'!AT45+'Product 13'!AT45+'Product 14'!AT45+'Product 15'!AT45+'Product 16'!AT45+'Product 17'!AT45+'Product 18'!AT45+'Product 19'!AT45+'Product 20'!AT45+'Product 21'!AT45+'Product 22'!AT45+'Product 23'!AT45+'Product 24'!AT45+'Product 25'!AT45</f>
        <v>0</v>
      </c>
      <c r="AT42" s="14">
        <f>+'Produkt 1'!AU45+'Produkt 2'!AU45+'Produkt 3'!AU45+'Produkt 4'!AU45+'Produkt 5'!AU45+'Product 6'!AU45+'Product 7'!AU45+'Product 8'!AU45+'Product 9'!AU45+'Product 10'!AU45+'Product 11'!AU45+'Product 12'!AU45+'Product 13'!AU45+'Product 14'!AU45+'Product 15'!AU45+'Product 16'!AU45+'Product 17'!AU45+'Product 18'!AU45+'Product 19'!AU45+'Product 20'!AU45+'Product 21'!AU45+'Product 22'!AU45+'Product 23'!AU45+'Product 24'!AU45+'Product 25'!AU45</f>
        <v>0</v>
      </c>
      <c r="AU42" s="14">
        <f>+'Produkt 1'!AV45+'Produkt 2'!AV45+'Produkt 3'!AV45+'Produkt 4'!AV45+'Produkt 5'!AV45+'Product 6'!AV45+'Product 7'!AV45+'Product 8'!AV45+'Product 9'!AV45+'Product 10'!AV45+'Product 11'!AV45+'Product 12'!AV45+'Product 13'!AV45+'Product 14'!AV45+'Product 15'!AV45+'Product 16'!AV45+'Product 17'!AV45+'Product 18'!AV45+'Product 19'!AV45+'Product 20'!AV45+'Product 21'!AV45+'Product 22'!AV45+'Product 23'!AV45+'Product 24'!AV45+'Product 25'!AV45</f>
        <v>0</v>
      </c>
      <c r="AV42" s="14">
        <f>+'Produkt 1'!AW45+'Produkt 2'!AW45+'Produkt 3'!AW45+'Produkt 4'!AW45+'Produkt 5'!AW45+'Product 6'!AW45+'Product 7'!AW45+'Product 8'!AW45+'Product 9'!AW45+'Product 10'!AW45+'Product 11'!AW45+'Product 12'!AW45+'Product 13'!AW45+'Product 14'!AW45+'Product 15'!AW45+'Product 16'!AW45+'Product 17'!AW45+'Product 18'!AW45+'Product 19'!AW45+'Product 20'!AW45+'Product 21'!AW45+'Product 22'!AW45+'Product 23'!AW45+'Product 24'!AW45+'Product 25'!AW45</f>
        <v>0</v>
      </c>
      <c r="AW42" s="14">
        <f>+'Produkt 1'!AX45+'Produkt 2'!AX45+'Produkt 3'!AX45+'Produkt 4'!AX45+'Produkt 5'!AX45+'Product 6'!AX45+'Product 7'!AX45+'Product 8'!AX45+'Product 9'!AX45+'Product 10'!AX45+'Product 11'!AX45+'Product 12'!AX45+'Product 13'!AX45+'Product 14'!AX45+'Product 15'!AX45+'Product 16'!AX45+'Product 17'!AX45+'Product 18'!AX45+'Product 19'!AX45+'Product 20'!AX45+'Product 21'!AX45+'Product 22'!AX45+'Product 23'!AX45+'Product 24'!AX45+'Product 25'!AX45</f>
        <v>0</v>
      </c>
      <c r="AX42" s="14">
        <f>+'Produkt 1'!AY45+'Produkt 2'!AY45+'Produkt 3'!AY45+'Produkt 4'!AY45+'Produkt 5'!AY45+'Product 6'!AY45+'Product 7'!AY45+'Product 8'!AY45+'Product 9'!AY45+'Product 10'!AY45+'Product 11'!AY45+'Product 12'!AY45+'Product 13'!AY45+'Product 14'!AY45+'Product 15'!AY45+'Product 16'!AY45+'Product 17'!AY45+'Product 18'!AY45+'Product 19'!AY45+'Product 20'!AY45+'Product 21'!AY45+'Product 22'!AY45+'Product 23'!AY45+'Product 24'!AY45+'Product 25'!AY45</f>
        <v>0</v>
      </c>
      <c r="AY42" s="14">
        <f>+'Produkt 1'!AZ45+'Produkt 2'!AZ45+'Produkt 3'!AZ45+'Produkt 4'!AZ45+'Produkt 5'!AZ45+'Product 6'!AZ45+'Product 7'!AZ45+'Product 8'!AZ45+'Product 9'!AZ45+'Product 10'!AZ45+'Product 11'!AZ45+'Product 12'!AZ45+'Product 13'!AZ45+'Product 14'!AZ45+'Product 15'!AZ45+'Product 16'!AZ45+'Product 17'!AZ45+'Product 18'!AZ45+'Product 19'!AZ45+'Product 20'!AZ45+'Product 21'!AZ45+'Product 22'!AZ45+'Product 23'!AZ45+'Product 24'!AZ45+'Product 25'!AZ45</f>
        <v>0</v>
      </c>
      <c r="AZ42" s="14">
        <f>+'Produkt 1'!BA45+'Produkt 2'!BA45+'Produkt 3'!BA45+'Produkt 4'!BA45+'Produkt 5'!BA45+'Product 6'!BA45+'Product 7'!BA45+'Product 8'!BA45+'Product 9'!BA45+'Product 10'!BA45+'Product 11'!BA45+'Product 12'!BA45+'Product 13'!BA45+'Product 14'!BA45+'Product 15'!BA45+'Product 16'!BA45+'Product 17'!BA45+'Product 18'!BA45+'Product 19'!BA45+'Product 20'!BA45+'Product 21'!BA45+'Product 22'!BA45+'Product 23'!BA45+'Product 24'!BA45+'Product 25'!BA45</f>
        <v>0</v>
      </c>
      <c r="BA42" s="14">
        <f>+'Produkt 1'!BB45+'Produkt 2'!BB45+'Produkt 3'!BB45+'Produkt 4'!BB45+'Produkt 5'!BB45+'Product 6'!BB45+'Product 7'!BB45+'Product 8'!BB45+'Product 9'!BB45+'Product 10'!BB45+'Product 11'!BB45+'Product 12'!BB45+'Product 13'!BB45+'Product 14'!BB45+'Product 15'!BB45+'Product 16'!BB45+'Product 17'!BB45+'Product 18'!BB45+'Product 19'!BB45+'Product 20'!BB45+'Product 21'!BB45+'Product 22'!BB45+'Product 23'!BB45+'Product 24'!BB45+'Product 25'!BB45</f>
        <v>0</v>
      </c>
      <c r="BB42" s="14">
        <f>+'Produkt 1'!BC45+'Produkt 2'!BC45+'Produkt 3'!BC45+'Produkt 4'!BC45+'Produkt 5'!BC45+'Product 6'!BC45+'Product 7'!BC45+'Product 8'!BC45+'Product 9'!BC45+'Product 10'!BC45+'Product 11'!BC45+'Product 12'!BC45+'Product 13'!BC45+'Product 14'!BC45+'Product 15'!BC45+'Product 16'!BC45+'Product 17'!BC45+'Product 18'!BC45+'Product 19'!BC45+'Product 20'!BC45+'Product 21'!BC45+'Product 22'!BC45+'Product 23'!BC45+'Product 24'!BC45+'Product 25'!BC45</f>
        <v>0</v>
      </c>
      <c r="BC42" s="14">
        <f t="shared" si="4"/>
        <v>0</v>
      </c>
    </row>
    <row r="43" spans="1:55" x14ac:dyDescent="0.3">
      <c r="A43" s="13" t="s">
        <v>352</v>
      </c>
      <c r="C43" s="14">
        <f>+'Produkt 1'!D46+'Produkt 2'!D46+'Produkt 3'!D46+'Produkt 4'!D46+'Produkt 5'!D46+'Product 6'!D46+'Product 7'!D46+'Product 8'!D46+'Product 9'!D46+'Product 10'!D46+'Product 11'!D46+'Product 12'!D46+'Product 13'!D46+'Product 14'!D46+'Product 15'!D46+'Product 16'!D46+'Product 17'!D46+'Product 18'!D46+'Product 19'!D46+'Product 20'!D46+'Product 21'!D46+'Product 22'!D46+'Product 23'!D46+'Product 24'!D46+'Product 25'!D46</f>
        <v>1696</v>
      </c>
      <c r="D43" s="14">
        <f>+'Produkt 1'!E46+'Produkt 2'!E46+'Produkt 3'!E46+'Produkt 4'!E46+'Produkt 5'!E46+'Product 6'!E46+'Product 7'!E46+'Product 8'!E46+'Product 9'!E46+'Product 10'!E46+'Product 11'!E46+'Product 12'!E46+'Product 13'!E46+'Product 14'!E46+'Product 15'!E46+'Product 16'!E46+'Product 17'!E46+'Product 18'!E46+'Product 19'!E46+'Product 20'!E46+'Product 21'!E46+'Product 22'!E46+'Product 23'!E46+'Product 24'!E46+'Product 25'!E46</f>
        <v>1818.75</v>
      </c>
      <c r="E43" s="14">
        <f>+'Produkt 1'!F46+'Produkt 2'!F46+'Produkt 3'!F46+'Produkt 4'!F46+'Produkt 5'!F46+'Product 6'!F46+'Product 7'!F46+'Product 8'!F46+'Product 9'!F46+'Product 10'!F46+'Product 11'!F46+'Product 12'!F46+'Product 13'!F46+'Product 14'!F46+'Product 15'!F46+'Product 16'!F46+'Product 17'!F46+'Product 18'!F46+'Product 19'!F46+'Product 20'!F46+'Product 21'!F46+'Product 22'!F46+'Product 23'!F46+'Product 24'!F46+'Product 25'!F46</f>
        <v>1182.5</v>
      </c>
      <c r="F43" s="14">
        <f>+'Produkt 1'!G46+'Produkt 2'!G46+'Produkt 3'!G46+'Produkt 4'!G46+'Produkt 5'!G46+'Product 6'!G46+'Product 7'!G46+'Product 8'!G46+'Product 9'!G46+'Product 10'!G46+'Product 11'!G46+'Product 12'!G46+'Product 13'!G46+'Product 14'!G46+'Product 15'!G46+'Product 16'!G46+'Product 17'!G46+'Product 18'!G46+'Product 19'!G46+'Product 20'!G46+'Product 21'!G46+'Product 22'!G46+'Product 23'!G46+'Product 24'!G46+'Product 25'!G46</f>
        <v>1617.75</v>
      </c>
      <c r="G43" s="14">
        <f>+'Produkt 1'!H46+'Produkt 2'!H46+'Produkt 3'!H46+'Produkt 4'!H46+'Produkt 5'!H46+'Product 6'!H46+'Product 7'!H46+'Product 8'!H46+'Product 9'!H46+'Product 10'!H46+'Product 11'!H46+'Product 12'!H46+'Product 13'!H46+'Product 14'!H46+'Product 15'!H46+'Product 16'!H46+'Product 17'!H46+'Product 18'!H46+'Product 19'!H46+'Product 20'!H46+'Product 21'!H46+'Product 22'!H46+'Product 23'!H46+'Product 24'!H46+'Product 25'!H46</f>
        <v>1795</v>
      </c>
      <c r="H43" s="14">
        <f>+'Produkt 1'!I46+'Produkt 2'!I46+'Produkt 3'!I46+'Produkt 4'!I46+'Produkt 5'!I46+'Product 6'!I46+'Product 7'!I46+'Product 8'!I46+'Product 9'!I46+'Product 10'!I46+'Product 11'!I46+'Product 12'!I46+'Product 13'!I46+'Product 14'!I46+'Product 15'!I46+'Product 16'!I46+'Product 17'!I46+'Product 18'!I46+'Product 19'!I46+'Product 20'!I46+'Product 21'!I46+'Product 22'!I46+'Product 23'!I46+'Product 24'!I46+'Product 25'!I46</f>
        <v>1674</v>
      </c>
      <c r="I43" s="14">
        <f>+'Produkt 1'!J46+'Produkt 2'!J46+'Produkt 3'!J46+'Produkt 4'!J46+'Produkt 5'!J46+'Product 6'!J46+'Product 7'!J46+'Product 8'!J46+'Product 9'!J46+'Product 10'!J46+'Product 11'!J46+'Product 12'!J46+'Product 13'!J46+'Product 14'!J46+'Product 15'!J46+'Product 16'!J46+'Product 17'!J46+'Product 18'!J46+'Product 19'!J46+'Product 20'!J46+'Product 21'!J46+'Product 22'!J46+'Product 23'!J46+'Product 24'!J46+'Product 25'!J46</f>
        <v>1870.75</v>
      </c>
      <c r="J43" s="14">
        <f>+'Produkt 1'!K46+'Produkt 2'!K46+'Produkt 3'!K46+'Produkt 4'!K46+'Produkt 5'!K46+'Product 6'!K46+'Product 7'!K46+'Product 8'!K46+'Product 9'!K46+'Product 10'!K46+'Product 11'!K46+'Product 12'!K46+'Product 13'!K46+'Product 14'!K46+'Product 15'!K46+'Product 16'!K46+'Product 17'!K46+'Product 18'!K46+'Product 19'!K46+'Product 20'!K46+'Product 21'!K46+'Product 22'!K46+'Product 23'!K46+'Product 24'!K46+'Product 25'!K46</f>
        <v>1924</v>
      </c>
      <c r="K43" s="14">
        <f>+'Produkt 1'!L46+'Produkt 2'!L46+'Produkt 3'!L46+'Produkt 4'!L46+'Produkt 5'!L46+'Product 6'!L46+'Product 7'!L46+'Product 8'!L46+'Product 9'!L46+'Product 10'!L46+'Product 11'!L46+'Product 12'!L46+'Product 13'!L46+'Product 14'!L46+'Product 15'!L46+'Product 16'!L46+'Product 17'!L46+'Product 18'!L46+'Product 19'!L46+'Product 20'!L46+'Product 21'!L46+'Product 22'!L46+'Product 23'!L46+'Product 24'!L46+'Product 25'!L46</f>
        <v>1793</v>
      </c>
      <c r="L43" s="14">
        <f>+'Produkt 1'!M46+'Produkt 2'!M46+'Produkt 3'!M46+'Produkt 4'!M46+'Produkt 5'!M46+'Product 6'!M46+'Product 7'!M46+'Product 8'!M46+'Product 9'!M46+'Product 10'!M46+'Product 11'!M46+'Product 12'!M46+'Product 13'!M46+'Product 14'!M46+'Product 15'!M46+'Product 16'!M46+'Product 17'!M46+'Product 18'!M46+'Product 19'!M46+'Product 20'!M46+'Product 21'!M46+'Product 22'!M46+'Product 23'!M46+'Product 24'!M46+'Product 25'!M46</f>
        <v>1811.5</v>
      </c>
      <c r="M43" s="14">
        <f>+'Produkt 1'!N46+'Produkt 2'!N46+'Produkt 3'!N46+'Produkt 4'!N46+'Produkt 5'!N46+'Product 6'!N46+'Product 7'!N46+'Product 8'!N46+'Product 9'!N46+'Product 10'!N46+'Product 11'!N46+'Product 12'!N46+'Product 13'!N46+'Product 14'!N46+'Product 15'!N46+'Product 16'!N46+'Product 17'!N46+'Product 18'!N46+'Product 19'!N46+'Product 20'!N46+'Product 21'!N46+'Product 22'!N46+'Product 23'!N46+'Product 24'!N46+'Product 25'!N46</f>
        <v>1743.25</v>
      </c>
      <c r="N43" s="14">
        <f>+'Produkt 1'!O46+'Produkt 2'!O46+'Produkt 3'!O46+'Produkt 4'!O46+'Produkt 5'!O46+'Product 6'!O46+'Product 7'!O46+'Product 8'!O46+'Product 9'!O46+'Product 10'!O46+'Product 11'!O46+'Product 12'!O46+'Product 13'!O46+'Product 14'!O46+'Product 15'!O46+'Product 16'!O46+'Product 17'!O46+'Product 18'!O46+'Product 19'!O46+'Product 20'!O46+'Product 21'!O46+'Product 22'!O46+'Product 23'!O46+'Product 24'!O46+'Product 25'!O46</f>
        <v>1675.5</v>
      </c>
      <c r="O43" s="14">
        <f>+'Produkt 1'!P46+'Produkt 2'!P46+'Produkt 3'!P46+'Produkt 4'!P46+'Produkt 5'!P46+'Product 6'!P46+'Product 7'!P46+'Product 8'!P46+'Product 9'!P46+'Product 10'!P46+'Product 11'!P46+'Product 12'!P46+'Product 13'!P46+'Product 14'!P46+'Product 15'!P46+'Product 16'!P46+'Product 17'!P46+'Product 18'!P46+'Product 19'!P46+'Product 20'!P46+'Product 21'!P46+'Product 22'!P46+'Product 23'!P46+'Product 24'!P46+'Product 25'!P46</f>
        <v>1726</v>
      </c>
      <c r="P43" s="14">
        <f>+'Produkt 1'!Q46+'Produkt 2'!Q46+'Produkt 3'!Q46+'Produkt 4'!Q46+'Produkt 5'!Q46+'Product 6'!Q46+'Product 7'!Q46+'Product 8'!Q46+'Product 9'!Q46+'Product 10'!Q46+'Product 11'!Q46+'Product 12'!Q46+'Product 13'!Q46+'Product 14'!Q46+'Product 15'!Q46+'Product 16'!Q46+'Product 17'!Q46+'Product 18'!Q46+'Product 19'!Q46+'Product 20'!Q46+'Product 21'!Q46+'Product 22'!Q46+'Product 23'!Q46+'Product 24'!Q46+'Product 25'!Q46</f>
        <v>1836.75</v>
      </c>
      <c r="Q43" s="14">
        <f>+'Produkt 1'!R46+'Produkt 2'!R46+'Produkt 3'!R46+'Produkt 4'!R46+'Produkt 5'!R46+'Product 6'!R46+'Product 7'!R46+'Product 8'!R46+'Product 9'!R46+'Product 10'!R46+'Product 11'!R46+'Product 12'!R46+'Product 13'!R46+'Product 14'!R46+'Product 15'!R46+'Product 16'!R46+'Product 17'!R46+'Product 18'!R46+'Product 19'!R46+'Product 20'!R46+'Product 21'!R46+'Product 22'!R46+'Product 23'!R46+'Product 24'!R46+'Product 25'!R46</f>
        <v>1811.25</v>
      </c>
      <c r="R43" s="14">
        <f>+'Produkt 1'!S46+'Produkt 2'!S46+'Produkt 3'!S46+'Produkt 4'!S46+'Produkt 5'!S46+'Product 6'!S46+'Product 7'!S46+'Product 8'!S46+'Product 9'!S46+'Product 10'!S46+'Product 11'!S46+'Product 12'!S46+'Product 13'!S46+'Product 14'!S46+'Product 15'!S46+'Product 16'!S46+'Product 17'!S46+'Product 18'!S46+'Product 19'!S46+'Product 20'!S46+'Product 21'!S46+'Product 22'!S46+'Product 23'!S46+'Product 24'!S46+'Product 25'!S46</f>
        <v>1743</v>
      </c>
      <c r="S43" s="14">
        <f>+'Produkt 1'!T46+'Produkt 2'!T46+'Produkt 3'!T46+'Produkt 4'!T46+'Produkt 5'!T46+'Product 6'!T46+'Product 7'!T46+'Product 8'!T46+'Product 9'!T46+'Product 10'!T46+'Product 11'!T46+'Product 12'!T46+'Product 13'!T46+'Product 14'!T46+'Product 15'!T46+'Product 16'!T46+'Product 17'!T46+'Product 18'!T46+'Product 19'!T46+'Product 20'!T46+'Product 21'!T46+'Product 22'!T46+'Product 23'!T46+'Product 24'!T46+'Product 25'!T46</f>
        <v>1147.75</v>
      </c>
      <c r="T43" s="14">
        <f>+'Produkt 1'!U46+'Produkt 2'!U46+'Produkt 3'!U46+'Produkt 4'!U46+'Produkt 5'!U46+'Product 6'!U46+'Product 7'!U46+'Product 8'!U46+'Product 9'!U46+'Product 10'!U46+'Product 11'!U46+'Product 12'!U46+'Product 13'!U46+'Product 14'!U46+'Product 15'!U46+'Product 16'!U46+'Product 17'!U46+'Product 18'!U46+'Product 19'!U46+'Product 20'!U46+'Product 21'!U46+'Product 22'!U46+'Product 23'!U46+'Product 24'!U46+'Product 25'!U46</f>
        <v>2359</v>
      </c>
      <c r="U43" s="14">
        <f>+'Produkt 1'!V46+'Produkt 2'!V46+'Produkt 3'!V46+'Produkt 4'!V46+'Produkt 5'!V46+'Product 6'!V46+'Product 7'!V46+'Product 8'!V46+'Product 9'!V46+'Product 10'!V46+'Product 11'!V46+'Product 12'!V46+'Product 13'!V46+'Product 14'!V46+'Product 15'!V46+'Product 16'!V46+'Product 17'!V46+'Product 18'!V46+'Product 19'!V46+'Product 20'!V46+'Product 21'!V46+'Product 22'!V46+'Product 23'!V46+'Product 24'!V46+'Product 25'!V46</f>
        <v>2536.5</v>
      </c>
      <c r="V43" s="14">
        <f>+'Produkt 1'!W46+'Produkt 2'!W46+'Produkt 3'!W46+'Produkt 4'!W46+'Produkt 5'!W46+'Product 6'!W46+'Product 7'!W46+'Product 8'!W46+'Product 9'!W46+'Product 10'!W46+'Product 11'!W46+'Product 12'!W46+'Product 13'!W46+'Product 14'!W46+'Product 15'!W46+'Product 16'!W46+'Product 17'!W46+'Product 18'!W46+'Product 19'!W46+'Product 20'!W46+'Product 21'!W46+'Product 22'!W46+'Product 23'!W46+'Product 24'!W46+'Product 25'!W46</f>
        <v>2546.75</v>
      </c>
      <c r="W43" s="14">
        <f>+'Produkt 1'!X46+'Produkt 2'!X46+'Produkt 3'!X46+'Produkt 4'!X46+'Produkt 5'!X46+'Product 6'!X46+'Product 7'!X46+'Product 8'!X46+'Product 9'!X46+'Product 10'!X46+'Product 11'!X46+'Product 12'!X46+'Product 13'!X46+'Product 14'!X46+'Product 15'!X46+'Product 16'!X46+'Product 17'!X46+'Product 18'!X46+'Product 19'!X46+'Product 20'!X46+'Product 21'!X46+'Product 22'!X46+'Product 23'!X46+'Product 24'!X46+'Product 25'!X46</f>
        <v>2753.5</v>
      </c>
      <c r="X43" s="14">
        <f>+'Produkt 1'!Y46+'Produkt 2'!Y46+'Produkt 3'!Y46+'Produkt 4'!Y46+'Produkt 5'!Y46+'Product 6'!Y46+'Product 7'!Y46+'Product 8'!Y46+'Product 9'!Y46+'Product 10'!Y46+'Product 11'!Y46+'Product 12'!Y46+'Product 13'!Y46+'Product 14'!Y46+'Product 15'!Y46+'Product 16'!Y46+'Product 17'!Y46+'Product 18'!Y46+'Product 19'!Y46+'Product 20'!Y46+'Product 21'!Y46+'Product 22'!Y46+'Product 23'!Y46+'Product 24'!Y46+'Product 25'!Y46</f>
        <v>3590.25</v>
      </c>
      <c r="Y43" s="14">
        <f>+'Produkt 1'!Z46+'Produkt 2'!Z46+'Produkt 3'!Z46+'Produkt 4'!Z46+'Produkt 5'!Z46+'Product 6'!Z46+'Product 7'!Z46+'Product 8'!Z46+'Product 9'!Z46+'Product 10'!Z46+'Product 11'!Z46+'Product 12'!Z46+'Product 13'!Z46+'Product 14'!Z46+'Product 15'!Z46+'Product 16'!Z46+'Product 17'!Z46+'Product 18'!Z46+'Product 19'!Z46+'Product 20'!Z46+'Product 21'!Z46+'Product 22'!Z46+'Product 23'!Z46+'Product 24'!Z46+'Product 25'!Z46</f>
        <v>4859.75</v>
      </c>
      <c r="Z43" s="14">
        <f>+'Produkt 1'!AA46+'Produkt 2'!AA46+'Produkt 3'!AA46+'Produkt 4'!AA46+'Produkt 5'!AA46+'Product 6'!AA46+'Product 7'!AA46+'Product 8'!AA46+'Product 9'!AA46+'Product 10'!AA46+'Product 11'!AA46+'Product 12'!AA46+'Product 13'!AA46+'Product 14'!AA46+'Product 15'!AA46+'Product 16'!AA46+'Product 17'!AA46+'Product 18'!AA46+'Product 19'!AA46+'Product 20'!AA46+'Product 21'!AA46+'Product 22'!AA46+'Product 23'!AA46+'Product 24'!AA46+'Product 25'!AA46</f>
        <v>6336.25</v>
      </c>
      <c r="AA43" s="14">
        <f>+'Produkt 1'!AB46+'Produkt 2'!AB46+'Produkt 3'!AB46+'Produkt 4'!AB46+'Produkt 5'!AB46+'Product 6'!AB46+'Product 7'!AB46+'Product 8'!AB46+'Product 9'!AB46+'Product 10'!AB46+'Product 11'!AB46+'Product 12'!AB46+'Product 13'!AB46+'Product 14'!AB46+'Product 15'!AB46+'Product 16'!AB46+'Product 17'!AB46+'Product 18'!AB46+'Product 19'!AB46+'Product 20'!AB46+'Product 21'!AB46+'Product 22'!AB46+'Product 23'!AB46+'Product 24'!AB46+'Product 25'!AB46</f>
        <v>5136.25</v>
      </c>
      <c r="AB43" s="14">
        <f>+'Produkt 1'!AC46+'Produkt 2'!AC46+'Produkt 3'!AC46+'Produkt 4'!AC46+'Produkt 5'!AC46+'Product 6'!AC46+'Product 7'!AC46+'Product 8'!AC46+'Product 9'!AC46+'Product 10'!AC46+'Product 11'!AC46+'Product 12'!AC46+'Product 13'!AC46+'Product 14'!AC46+'Product 15'!AC46+'Product 16'!AC46+'Product 17'!AC46+'Product 18'!AC46+'Product 19'!AC46+'Product 20'!AC46+'Product 21'!AC46+'Product 22'!AC46+'Product 23'!AC46+'Product 24'!AC46+'Product 25'!AC46</f>
        <v>4076.75</v>
      </c>
      <c r="AC43" s="14">
        <f>+'Produkt 1'!AD46+'Produkt 2'!AD46+'Produkt 3'!AD46+'Produkt 4'!AD46+'Produkt 5'!AD46+'Product 6'!AD46+'Product 7'!AD46+'Product 8'!AD46+'Product 9'!AD46+'Product 10'!AD46+'Product 11'!AD46+'Product 12'!AD46+'Product 13'!AD46+'Product 14'!AD46+'Product 15'!AD46+'Product 16'!AD46+'Product 17'!AD46+'Product 18'!AD46+'Product 19'!AD46+'Product 20'!AD46+'Product 21'!AD46+'Product 22'!AD46+'Product 23'!AD46+'Product 24'!AD46+'Product 25'!AD46</f>
        <v>3064.25</v>
      </c>
      <c r="AD43" s="14">
        <f>+'Produkt 1'!AE46+'Produkt 2'!AE46+'Produkt 3'!AE46+'Produkt 4'!AE46+'Produkt 5'!AE46+'Product 6'!AE46+'Product 7'!AE46+'Product 8'!AE46+'Product 9'!AE46+'Product 10'!AE46+'Product 11'!AE46+'Product 12'!AE46+'Product 13'!AE46+'Product 14'!AE46+'Product 15'!AE46+'Product 16'!AE46+'Product 17'!AE46+'Product 18'!AE46+'Product 19'!AE46+'Product 20'!AE46+'Product 21'!AE46+'Product 22'!AE46+'Product 23'!AE46+'Product 24'!AE46+'Product 25'!AE46</f>
        <v>3064.25</v>
      </c>
      <c r="AE43" s="14">
        <f>+'Produkt 1'!AF46+'Produkt 2'!AF46+'Produkt 3'!AF46+'Produkt 4'!AF46+'Produkt 5'!AF46+'Product 6'!AF46+'Product 7'!AF46+'Product 8'!AF46+'Product 9'!AF46+'Product 10'!AF46+'Product 11'!AF46+'Product 12'!AF46+'Product 13'!AF46+'Product 14'!AF46+'Product 15'!AF46+'Product 16'!AF46+'Product 17'!AF46+'Product 18'!AF46+'Product 19'!AF46+'Product 20'!AF46+'Product 21'!AF46+'Product 22'!AF46+'Product 23'!AF46+'Product 24'!AF46+'Product 25'!AF46</f>
        <v>2817.5</v>
      </c>
      <c r="AF43" s="14">
        <f>+'Produkt 1'!AG46+'Produkt 2'!AG46+'Produkt 3'!AG46+'Produkt 4'!AG46+'Produkt 5'!AG46+'Product 6'!AG46+'Product 7'!AG46+'Product 8'!AG46+'Product 9'!AG46+'Product 10'!AG46+'Product 11'!AG46+'Product 12'!AG46+'Product 13'!AG46+'Product 14'!AG46+'Product 15'!AG46+'Product 16'!AG46+'Product 17'!AG46+'Product 18'!AG46+'Product 19'!AG46+'Product 20'!AG46+'Product 21'!AG46+'Product 22'!AG46+'Product 23'!AG46+'Product 24'!AG46+'Product 25'!AG46</f>
        <v>2962.5</v>
      </c>
      <c r="AG43" s="14">
        <f>+'Produkt 1'!AH46+'Produkt 2'!AH46+'Produkt 3'!AH46+'Produkt 4'!AH46+'Produkt 5'!AH46+'Product 6'!AH46+'Product 7'!AH46+'Product 8'!AH46+'Product 9'!AH46+'Product 10'!AH46+'Product 11'!AH46+'Product 12'!AH46+'Product 13'!AH46+'Product 14'!AH46+'Product 15'!AH46+'Product 16'!AH46+'Product 17'!AH46+'Product 18'!AH46+'Product 19'!AH46+'Product 20'!AH46+'Product 21'!AH46+'Product 22'!AH46+'Product 23'!AH46+'Product 24'!AH46+'Product 25'!AH46</f>
        <v>2687.5</v>
      </c>
      <c r="AH43" s="14">
        <f>+'Produkt 1'!AI46+'Produkt 2'!AI46+'Produkt 3'!AI46+'Produkt 4'!AI46+'Produkt 5'!AI46+'Product 6'!AI46+'Product 7'!AI46+'Product 8'!AI46+'Product 9'!AI46+'Product 10'!AI46+'Product 11'!AI46+'Product 12'!AI46+'Product 13'!AI46+'Product 14'!AI46+'Product 15'!AI46+'Product 16'!AI46+'Product 17'!AI46+'Product 18'!AI46+'Product 19'!AI46+'Product 20'!AI46+'Product 21'!AI46+'Product 22'!AI46+'Product 23'!AI46+'Product 24'!AI46+'Product 25'!AI46</f>
        <v>2375</v>
      </c>
      <c r="AI43" s="14">
        <f>+'Produkt 1'!AJ46+'Produkt 2'!AJ46+'Produkt 3'!AJ46+'Produkt 4'!AJ46+'Produkt 5'!AJ46+'Product 6'!AJ46+'Product 7'!AJ46+'Product 8'!AJ46+'Product 9'!AJ46+'Product 10'!AJ46+'Product 11'!AJ46+'Product 12'!AJ46+'Product 13'!AJ46+'Product 14'!AJ46+'Product 15'!AJ46+'Product 16'!AJ46+'Product 17'!AJ46+'Product 18'!AJ46+'Product 19'!AJ46+'Product 20'!AJ46+'Product 21'!AJ46+'Product 22'!AJ46+'Product 23'!AJ46+'Product 24'!AJ46+'Product 25'!AJ46</f>
        <v>2117.5</v>
      </c>
      <c r="AJ43" s="14">
        <f>+'Produkt 1'!AK46+'Produkt 2'!AK46+'Produkt 3'!AK46+'Produkt 4'!AK46+'Produkt 5'!AK46+'Product 6'!AK46+'Product 7'!AK46+'Product 8'!AK46+'Product 9'!AK46+'Product 10'!AK46+'Product 11'!AK46+'Product 12'!AK46+'Product 13'!AK46+'Product 14'!AK46+'Product 15'!AK46+'Product 16'!AK46+'Product 17'!AK46+'Product 18'!AK46+'Product 19'!AK46+'Product 20'!AK46+'Product 21'!AK46+'Product 22'!AK46+'Product 23'!AK46+'Product 24'!AK46+'Product 25'!AK46</f>
        <v>1999.25</v>
      </c>
      <c r="AK43" s="14">
        <f>+'Produkt 1'!AL46+'Produkt 2'!AL46+'Produkt 3'!AL46+'Produkt 4'!AL46+'Produkt 5'!AL46+'Product 6'!AL46+'Product 7'!AL46+'Product 8'!AL46+'Product 9'!AL46+'Product 10'!AL46+'Product 11'!AL46+'Product 12'!AL46+'Product 13'!AL46+'Product 14'!AL46+'Product 15'!AL46+'Product 16'!AL46+'Product 17'!AL46+'Product 18'!AL46+'Product 19'!AL46+'Product 20'!AL46+'Product 21'!AL46+'Product 22'!AL46+'Product 23'!AL46+'Product 24'!AL46+'Product 25'!AL46</f>
        <v>1970</v>
      </c>
      <c r="AL43" s="14">
        <f>+'Produkt 1'!AM46+'Produkt 2'!AM46+'Produkt 3'!AM46+'Produkt 4'!AM46+'Produkt 5'!AM46+'Product 6'!AM46+'Product 7'!AM46+'Product 8'!AM46+'Product 9'!AM46+'Product 10'!AM46+'Product 11'!AM46+'Product 12'!AM46+'Product 13'!AM46+'Product 14'!AM46+'Product 15'!AM46+'Product 16'!AM46+'Product 17'!AM46+'Product 18'!AM46+'Product 19'!AM46+'Product 20'!AM46+'Product 21'!AM46+'Product 22'!AM46+'Product 23'!AM46+'Product 24'!AM46+'Product 25'!AM46</f>
        <v>1988.75</v>
      </c>
      <c r="AM43" s="14">
        <f>+'Produkt 1'!AN46+'Produkt 2'!AN46+'Produkt 3'!AN46+'Produkt 4'!AN46+'Produkt 5'!AN46+'Product 6'!AN46+'Product 7'!AN46+'Product 8'!AN46+'Product 9'!AN46+'Product 10'!AN46+'Product 11'!AN46+'Product 12'!AN46+'Product 13'!AN46+'Product 14'!AN46+'Product 15'!AN46+'Product 16'!AN46+'Product 17'!AN46+'Product 18'!AN46+'Product 19'!AN46+'Product 20'!AN46+'Product 21'!AN46+'Product 22'!AN46+'Product 23'!AN46+'Product 24'!AN46+'Product 25'!AN46</f>
        <v>1988.75</v>
      </c>
      <c r="AN43" s="14">
        <f>+'Produkt 1'!AO46+'Produkt 2'!AO46+'Produkt 3'!AO46+'Produkt 4'!AO46+'Produkt 5'!AO46+'Product 6'!AO46+'Product 7'!AO46+'Product 8'!AO46+'Product 9'!AO46+'Product 10'!AO46+'Product 11'!AO46+'Product 12'!AO46+'Product 13'!AO46+'Product 14'!AO46+'Product 15'!AO46+'Product 16'!AO46+'Product 17'!AO46+'Product 18'!AO46+'Product 19'!AO46+'Product 20'!AO46+'Product 21'!AO46+'Product 22'!AO46+'Product 23'!AO46+'Product 24'!AO46+'Product 25'!AO46</f>
        <v>1988.75</v>
      </c>
      <c r="AO43" s="14">
        <f>+'Produkt 1'!AP46+'Produkt 2'!AP46+'Produkt 3'!AP46+'Produkt 4'!AP46+'Produkt 5'!AP46+'Product 6'!AP46+'Product 7'!AP46+'Product 8'!AP46+'Product 9'!AP46+'Product 10'!AP46+'Product 11'!AP46+'Product 12'!AP46+'Product 13'!AP46+'Product 14'!AP46+'Product 15'!AP46+'Product 16'!AP46+'Product 17'!AP46+'Product 18'!AP46+'Product 19'!AP46+'Product 20'!AP46+'Product 21'!AP46+'Product 22'!AP46+'Product 23'!AP46+'Product 24'!AP46+'Product 25'!AP46</f>
        <v>1988.75</v>
      </c>
      <c r="AP43" s="14">
        <f>+'Produkt 1'!AQ46+'Produkt 2'!AQ46+'Produkt 3'!AQ46+'Produkt 4'!AQ46+'Produkt 5'!AQ46+'Product 6'!AQ46+'Product 7'!AQ46+'Product 8'!AQ46+'Product 9'!AQ46+'Product 10'!AQ46+'Product 11'!AQ46+'Product 12'!AQ46+'Product 13'!AQ46+'Product 14'!AQ46+'Product 15'!AQ46+'Product 16'!AQ46+'Product 17'!AQ46+'Product 18'!AQ46+'Product 19'!AQ46+'Product 20'!AQ46+'Product 21'!AQ46+'Product 22'!AQ46+'Product 23'!AQ46+'Product 24'!AQ46+'Product 25'!AQ46</f>
        <v>1988.75</v>
      </c>
      <c r="AQ43" s="14">
        <f>+'Produkt 1'!AR46+'Produkt 2'!AR46+'Produkt 3'!AR46+'Produkt 4'!AR46+'Produkt 5'!AR46+'Product 6'!AR46+'Product 7'!AR46+'Product 8'!AR46+'Product 9'!AR46+'Product 10'!AR46+'Product 11'!AR46+'Product 12'!AR46+'Product 13'!AR46+'Product 14'!AR46+'Product 15'!AR46+'Product 16'!AR46+'Product 17'!AR46+'Product 18'!AR46+'Product 19'!AR46+'Product 20'!AR46+'Product 21'!AR46+'Product 22'!AR46+'Product 23'!AR46+'Product 24'!AR46+'Product 25'!AR46</f>
        <v>1988.75</v>
      </c>
      <c r="AR43" s="14">
        <f>+'Produkt 1'!AS46+'Produkt 2'!AS46+'Produkt 3'!AS46+'Produkt 4'!AS46+'Produkt 5'!AS46+'Product 6'!AS46+'Product 7'!AS46+'Product 8'!AS46+'Product 9'!AS46+'Product 10'!AS46+'Product 11'!AS46+'Product 12'!AS46+'Product 13'!AS46+'Product 14'!AS46+'Product 15'!AS46+'Product 16'!AS46+'Product 17'!AS46+'Product 18'!AS46+'Product 19'!AS46+'Product 20'!AS46+'Product 21'!AS46+'Product 22'!AS46+'Product 23'!AS46+'Product 24'!AS46+'Product 25'!AS46</f>
        <v>1988.75</v>
      </c>
      <c r="AS43" s="14">
        <f>+'Produkt 1'!AT46+'Produkt 2'!AT46+'Produkt 3'!AT46+'Produkt 4'!AT46+'Produkt 5'!AT46+'Product 6'!AT46+'Product 7'!AT46+'Product 8'!AT46+'Product 9'!AT46+'Product 10'!AT46+'Product 11'!AT46+'Product 12'!AT46+'Product 13'!AT46+'Product 14'!AT46+'Product 15'!AT46+'Product 16'!AT46+'Product 17'!AT46+'Product 18'!AT46+'Product 19'!AT46+'Product 20'!AT46+'Product 21'!AT46+'Product 22'!AT46+'Product 23'!AT46+'Product 24'!AT46+'Product 25'!AT46</f>
        <v>1988.75</v>
      </c>
      <c r="AT43" s="14">
        <f>+'Produkt 1'!AU46+'Produkt 2'!AU46+'Produkt 3'!AU46+'Produkt 4'!AU46+'Produkt 5'!AU46+'Product 6'!AU46+'Product 7'!AU46+'Product 8'!AU46+'Product 9'!AU46+'Product 10'!AU46+'Product 11'!AU46+'Product 12'!AU46+'Product 13'!AU46+'Product 14'!AU46+'Product 15'!AU46+'Product 16'!AU46+'Product 17'!AU46+'Product 18'!AU46+'Product 19'!AU46+'Product 20'!AU46+'Product 21'!AU46+'Product 22'!AU46+'Product 23'!AU46+'Product 24'!AU46+'Product 25'!AU46</f>
        <v>1988.75</v>
      </c>
      <c r="AU43" s="14">
        <f>+'Produkt 1'!AV46+'Produkt 2'!AV46+'Produkt 3'!AV46+'Produkt 4'!AV46+'Produkt 5'!AV46+'Product 6'!AV46+'Product 7'!AV46+'Product 8'!AV46+'Product 9'!AV46+'Product 10'!AV46+'Product 11'!AV46+'Product 12'!AV46+'Product 13'!AV46+'Product 14'!AV46+'Product 15'!AV46+'Product 16'!AV46+'Product 17'!AV46+'Product 18'!AV46+'Product 19'!AV46+'Product 20'!AV46+'Product 21'!AV46+'Product 22'!AV46+'Product 23'!AV46+'Product 24'!AV46+'Product 25'!AV46</f>
        <v>1988.75</v>
      </c>
      <c r="AV43" s="14">
        <f>+'Produkt 1'!AW46+'Produkt 2'!AW46+'Produkt 3'!AW46+'Produkt 4'!AW46+'Produkt 5'!AW46+'Product 6'!AW46+'Product 7'!AW46+'Product 8'!AW46+'Product 9'!AW46+'Product 10'!AW46+'Product 11'!AW46+'Product 12'!AW46+'Product 13'!AW46+'Product 14'!AW46+'Product 15'!AW46+'Product 16'!AW46+'Product 17'!AW46+'Product 18'!AW46+'Product 19'!AW46+'Product 20'!AW46+'Product 21'!AW46+'Product 22'!AW46+'Product 23'!AW46+'Product 24'!AW46+'Product 25'!AW46</f>
        <v>1988.75</v>
      </c>
      <c r="AW43" s="14">
        <f>+'Produkt 1'!AX46+'Produkt 2'!AX46+'Produkt 3'!AX46+'Produkt 4'!AX46+'Produkt 5'!AX46+'Product 6'!AX46+'Product 7'!AX46+'Product 8'!AX46+'Product 9'!AX46+'Product 10'!AX46+'Product 11'!AX46+'Product 12'!AX46+'Product 13'!AX46+'Product 14'!AX46+'Product 15'!AX46+'Product 16'!AX46+'Product 17'!AX46+'Product 18'!AX46+'Product 19'!AX46+'Product 20'!AX46+'Product 21'!AX46+'Product 22'!AX46+'Product 23'!AX46+'Product 24'!AX46+'Product 25'!AX46</f>
        <v>1988.75</v>
      </c>
      <c r="AX43" s="14">
        <f>+'Produkt 1'!AY46+'Produkt 2'!AY46+'Produkt 3'!AY46+'Produkt 4'!AY46+'Produkt 5'!AY46+'Product 6'!AY46+'Product 7'!AY46+'Product 8'!AY46+'Product 9'!AY46+'Product 10'!AY46+'Product 11'!AY46+'Product 12'!AY46+'Product 13'!AY46+'Product 14'!AY46+'Product 15'!AY46+'Product 16'!AY46+'Product 17'!AY46+'Product 18'!AY46+'Product 19'!AY46+'Product 20'!AY46+'Product 21'!AY46+'Product 22'!AY46+'Product 23'!AY46+'Product 24'!AY46+'Product 25'!AY46</f>
        <v>1988.75</v>
      </c>
      <c r="AY43" s="14">
        <f>+'Produkt 1'!AZ46+'Produkt 2'!AZ46+'Produkt 3'!AZ46+'Produkt 4'!AZ46+'Produkt 5'!AZ46+'Product 6'!AZ46+'Product 7'!AZ46+'Product 8'!AZ46+'Product 9'!AZ46+'Product 10'!AZ46+'Product 11'!AZ46+'Product 12'!AZ46+'Product 13'!AZ46+'Product 14'!AZ46+'Product 15'!AZ46+'Product 16'!AZ46+'Product 17'!AZ46+'Product 18'!AZ46+'Product 19'!AZ46+'Product 20'!AZ46+'Product 21'!AZ46+'Product 22'!AZ46+'Product 23'!AZ46+'Product 24'!AZ46+'Product 25'!AZ46</f>
        <v>1988.75</v>
      </c>
      <c r="AZ43" s="14">
        <f>+'Produkt 1'!BA46+'Produkt 2'!BA46+'Produkt 3'!BA46+'Produkt 4'!BA46+'Produkt 5'!BA46+'Product 6'!BA46+'Product 7'!BA46+'Product 8'!BA46+'Product 9'!BA46+'Product 10'!BA46+'Product 11'!BA46+'Product 12'!BA46+'Product 13'!BA46+'Product 14'!BA46+'Product 15'!BA46+'Product 16'!BA46+'Product 17'!BA46+'Product 18'!BA46+'Product 19'!BA46+'Product 20'!BA46+'Product 21'!BA46+'Product 22'!BA46+'Product 23'!BA46+'Product 24'!BA46+'Product 25'!BA46</f>
        <v>1988.75</v>
      </c>
      <c r="BA43" s="14">
        <f>+'Produkt 1'!BB46+'Produkt 2'!BB46+'Produkt 3'!BB46+'Produkt 4'!BB46+'Produkt 5'!BB46+'Product 6'!BB46+'Product 7'!BB46+'Product 8'!BB46+'Product 9'!BB46+'Product 10'!BB46+'Product 11'!BB46+'Product 12'!BB46+'Product 13'!BB46+'Product 14'!BB46+'Product 15'!BB46+'Product 16'!BB46+'Product 17'!BB46+'Product 18'!BB46+'Product 19'!BB46+'Product 20'!BB46+'Product 21'!BB46+'Product 22'!BB46+'Product 23'!BB46+'Product 24'!BB46+'Product 25'!BB46</f>
        <v>1988.75</v>
      </c>
      <c r="BB43" s="14">
        <f>+'Produkt 1'!BC46+'Produkt 2'!BC46+'Produkt 3'!BC46+'Produkt 4'!BC46+'Produkt 5'!BC46+'Product 6'!BC46+'Product 7'!BC46+'Product 8'!BC46+'Product 9'!BC46+'Product 10'!BC46+'Product 11'!BC46+'Product 12'!BC46+'Product 13'!BC46+'Product 14'!BC46+'Product 15'!BC46+'Product 16'!BC46+'Product 17'!BC46+'Product 18'!BC46+'Product 19'!BC46+'Product 20'!BC46+'Product 21'!BC46+'Product 22'!BC46+'Product 23'!BC46+'Product 24'!BC46+'Product 25'!BC46</f>
        <v>1988.75</v>
      </c>
      <c r="BC43" s="14">
        <f t="shared" si="4"/>
        <v>119928.25</v>
      </c>
    </row>
    <row r="45" spans="1:55" x14ac:dyDescent="0.3">
      <c r="A45" s="3" t="s">
        <v>342</v>
      </c>
      <c r="C45" s="16">
        <f>SUM(C33:C44)</f>
        <v>8046.4717000000001</v>
      </c>
      <c r="D45" s="16">
        <f t="shared" ref="D45:X45" si="5">SUM(D33:D44)</f>
        <v>8592.9741250000006</v>
      </c>
      <c r="E45" s="16">
        <f t="shared" si="5"/>
        <v>5545.2469999999994</v>
      </c>
      <c r="F45" s="16">
        <f t="shared" si="5"/>
        <v>7638.803175</v>
      </c>
      <c r="G45" s="16">
        <f t="shared" si="5"/>
        <v>8441.5467499999995</v>
      </c>
      <c r="H45" s="16">
        <f t="shared" si="5"/>
        <v>7861.5962</v>
      </c>
      <c r="I45" s="16">
        <f t="shared" si="5"/>
        <v>8790.6151750000008</v>
      </c>
      <c r="J45" s="16">
        <f t="shared" si="5"/>
        <v>9026.6267000000007</v>
      </c>
      <c r="K45" s="16">
        <f t="shared" si="5"/>
        <v>8382.830750000001</v>
      </c>
      <c r="L45" s="16">
        <f t="shared" si="5"/>
        <v>8450.9364500000011</v>
      </c>
      <c r="M45" s="16">
        <f t="shared" si="5"/>
        <v>8097.624025000001</v>
      </c>
      <c r="N45" s="16">
        <f t="shared" si="5"/>
        <v>7772.2517000000007</v>
      </c>
      <c r="O45" s="16">
        <f t="shared" si="5"/>
        <v>7993.7085499999994</v>
      </c>
      <c r="P45" s="16">
        <f t="shared" si="5"/>
        <v>8488.3642249999994</v>
      </c>
      <c r="Q45" s="16">
        <f t="shared" si="5"/>
        <v>8350.9436749999986</v>
      </c>
      <c r="R45" s="16">
        <f t="shared" si="5"/>
        <v>8010.7244500000006</v>
      </c>
      <c r="S45" s="16">
        <f t="shared" si="5"/>
        <v>5124.940525</v>
      </c>
      <c r="T45" s="16">
        <f t="shared" si="5"/>
        <v>10811.687899999999</v>
      </c>
      <c r="U45" s="16">
        <f t="shared" si="5"/>
        <v>11616.187900000001</v>
      </c>
      <c r="V45" s="16">
        <f t="shared" si="5"/>
        <v>11636.787875</v>
      </c>
      <c r="W45" s="16">
        <f t="shared" si="5"/>
        <v>12602.648950000001</v>
      </c>
      <c r="X45" s="16">
        <f t="shared" si="5"/>
        <v>16425.849524999998</v>
      </c>
      <c r="Y45" s="16">
        <f t="shared" ref="Y45:BC45" si="6">SUM(Y33:Y44)</f>
        <v>22202.945575000002</v>
      </c>
      <c r="Z45" s="16">
        <f t="shared" si="6"/>
        <v>28940.298125000001</v>
      </c>
      <c r="AA45" s="16">
        <f t="shared" si="6"/>
        <v>23378.886374999998</v>
      </c>
      <c r="AB45" s="16">
        <f t="shared" si="6"/>
        <v>18377.884375000001</v>
      </c>
      <c r="AC45" s="16">
        <f t="shared" si="6"/>
        <v>13708.233375000002</v>
      </c>
      <c r="AD45" s="16">
        <f t="shared" si="6"/>
        <v>13673.557625000001</v>
      </c>
      <c r="AE45" s="16">
        <f t="shared" si="6"/>
        <v>12456.28</v>
      </c>
      <c r="AF45" s="16">
        <f t="shared" si="6"/>
        <v>13171.320250000001</v>
      </c>
      <c r="AG45" s="16">
        <f t="shared" si="6"/>
        <v>11863.336500000001</v>
      </c>
      <c r="AH45" s="16">
        <f t="shared" si="6"/>
        <v>10319.76325</v>
      </c>
      <c r="AI45" s="16">
        <f t="shared" si="6"/>
        <v>9101.4120000000003</v>
      </c>
      <c r="AJ45" s="16">
        <f t="shared" si="6"/>
        <v>8533.6977750000005</v>
      </c>
      <c r="AK45" s="16">
        <f t="shared" si="6"/>
        <v>8377.2897999999986</v>
      </c>
      <c r="AL45" s="16">
        <f t="shared" si="6"/>
        <v>8442.874425</v>
      </c>
      <c r="AM45" s="16">
        <f t="shared" si="6"/>
        <v>8422.6261750000012</v>
      </c>
      <c r="AN45" s="16">
        <f t="shared" si="6"/>
        <v>8402.3779250000007</v>
      </c>
      <c r="AO45" s="16">
        <f t="shared" si="6"/>
        <v>8382.1296750000001</v>
      </c>
      <c r="AP45" s="16">
        <f t="shared" si="6"/>
        <v>8361.8814249999996</v>
      </c>
      <c r="AQ45" s="16">
        <f t="shared" si="6"/>
        <v>8341.633174999999</v>
      </c>
      <c r="AR45" s="16">
        <f t="shared" si="6"/>
        <v>8321.3849249999985</v>
      </c>
      <c r="AS45" s="16">
        <f t="shared" si="6"/>
        <v>8301.1366749999997</v>
      </c>
      <c r="AT45" s="16">
        <f t="shared" si="6"/>
        <v>8280.888425000001</v>
      </c>
      <c r="AU45" s="16">
        <f t="shared" si="6"/>
        <v>8260.6401750000005</v>
      </c>
      <c r="AV45" s="16">
        <f t="shared" si="6"/>
        <v>8240.3919249999999</v>
      </c>
      <c r="AW45" s="16">
        <f t="shared" si="6"/>
        <v>8220.1436749999993</v>
      </c>
      <c r="AX45" s="16">
        <f t="shared" si="6"/>
        <v>8199.8954249999988</v>
      </c>
      <c r="AY45" s="16">
        <f t="shared" si="6"/>
        <v>8179.6471750000001</v>
      </c>
      <c r="AZ45" s="16">
        <f t="shared" si="6"/>
        <v>8159.3989250000004</v>
      </c>
      <c r="BA45" s="16">
        <f t="shared" si="6"/>
        <v>8139.1506749999999</v>
      </c>
      <c r="BB45" s="16">
        <f t="shared" si="6"/>
        <v>8118.9024249999993</v>
      </c>
      <c r="BC45" s="16">
        <f t="shared" si="6"/>
        <v>532589.37557499995</v>
      </c>
    </row>
    <row r="47" spans="1:55" ht="17.25" thickBot="1" x14ac:dyDescent="0.35">
      <c r="A47" s="12" t="s">
        <v>343</v>
      </c>
      <c r="C47" s="17">
        <f>+C30-C45</f>
        <v>3803.5282999999999</v>
      </c>
      <c r="D47" s="17">
        <f>+D30-D45</f>
        <v>4082.0258749999994</v>
      </c>
      <c r="E47" s="17">
        <f t="shared" ref="E47:X47" si="7">+E30-E45</f>
        <v>2654.7530000000006</v>
      </c>
      <c r="F47" s="17">
        <f t="shared" si="7"/>
        <v>3686.196825</v>
      </c>
      <c r="G47" s="17">
        <f t="shared" si="7"/>
        <v>4083.4532500000005</v>
      </c>
      <c r="H47" s="17">
        <f t="shared" si="7"/>
        <v>3838.4038</v>
      </c>
      <c r="I47" s="17">
        <f t="shared" si="7"/>
        <v>4309.3848249999992</v>
      </c>
      <c r="J47" s="17">
        <f t="shared" si="7"/>
        <v>4448.3732999999993</v>
      </c>
      <c r="K47" s="17">
        <f t="shared" si="7"/>
        <v>4167.169249999999</v>
      </c>
      <c r="L47" s="17">
        <f t="shared" si="7"/>
        <v>4224.0635499999989</v>
      </c>
      <c r="M47" s="17">
        <f t="shared" si="7"/>
        <v>4077.375974999999</v>
      </c>
      <c r="N47" s="17">
        <f t="shared" si="7"/>
        <v>3952.7482999999993</v>
      </c>
      <c r="O47" s="17">
        <f t="shared" si="7"/>
        <v>4081.2914500000006</v>
      </c>
      <c r="P47" s="17">
        <f t="shared" si="7"/>
        <v>4336.6357750000006</v>
      </c>
      <c r="Q47" s="17">
        <f t="shared" si="7"/>
        <v>4299.0563250000014</v>
      </c>
      <c r="R47" s="17">
        <f t="shared" si="7"/>
        <v>4164.2755499999994</v>
      </c>
      <c r="S47" s="17">
        <f t="shared" si="7"/>
        <v>2800.059475</v>
      </c>
      <c r="T47" s="17">
        <f t="shared" si="7"/>
        <v>5513.312100000001</v>
      </c>
      <c r="U47" s="17">
        <f t="shared" si="7"/>
        <v>5933.8120999999992</v>
      </c>
      <c r="V47" s="17">
        <f t="shared" si="7"/>
        <v>5988.212125</v>
      </c>
      <c r="W47" s="17">
        <f t="shared" si="7"/>
        <v>6497.3510499999993</v>
      </c>
      <c r="X47" s="17">
        <f t="shared" si="7"/>
        <v>8324.1504750000022</v>
      </c>
      <c r="Y47" s="17">
        <f t="shared" ref="Y47:AN47" si="8">+Y30-Y45</f>
        <v>11072.054424999998</v>
      </c>
      <c r="Z47" s="17">
        <f t="shared" si="8"/>
        <v>14309.701874999999</v>
      </c>
      <c r="AA47" s="17">
        <f t="shared" si="8"/>
        <v>11871.113625000002</v>
      </c>
      <c r="AB47" s="17">
        <f t="shared" si="8"/>
        <v>9622.1156249999985</v>
      </c>
      <c r="AC47" s="17">
        <f t="shared" si="8"/>
        <v>7541.7666249999984</v>
      </c>
      <c r="AD47" s="17">
        <f t="shared" si="8"/>
        <v>7576.4423749999987</v>
      </c>
      <c r="AE47" s="17">
        <f t="shared" si="8"/>
        <v>7043.7199999999993</v>
      </c>
      <c r="AF47" s="17">
        <f t="shared" si="8"/>
        <v>7453.6797499999993</v>
      </c>
      <c r="AG47" s="17">
        <f t="shared" si="8"/>
        <v>6886.6634999999987</v>
      </c>
      <c r="AH47" s="17">
        <f t="shared" si="8"/>
        <v>6180.23675</v>
      </c>
      <c r="AI47" s="17">
        <f t="shared" si="8"/>
        <v>5648.5879999999997</v>
      </c>
      <c r="AJ47" s="17">
        <f t="shared" si="8"/>
        <v>5416.3022249999995</v>
      </c>
      <c r="AK47" s="17">
        <f t="shared" si="8"/>
        <v>5372.7102000000014</v>
      </c>
      <c r="AL47" s="17">
        <f t="shared" si="8"/>
        <v>5432.125575</v>
      </c>
      <c r="AM47" s="17">
        <f t="shared" si="8"/>
        <v>5452.3738249999988</v>
      </c>
      <c r="AN47" s="17">
        <f t="shared" si="8"/>
        <v>5472.6220749999993</v>
      </c>
      <c r="AO47" s="17">
        <f t="shared" ref="AO47:AZ47" si="9">+AO30-AO45</f>
        <v>5492.8703249999999</v>
      </c>
      <c r="AP47" s="17">
        <f t="shared" si="9"/>
        <v>5513.1185750000004</v>
      </c>
      <c r="AQ47" s="17">
        <f t="shared" si="9"/>
        <v>5533.366825000001</v>
      </c>
      <c r="AR47" s="17">
        <f t="shared" si="9"/>
        <v>5553.6150750000015</v>
      </c>
      <c r="AS47" s="17">
        <f t="shared" si="9"/>
        <v>5573.8633250000003</v>
      </c>
      <c r="AT47" s="17">
        <f t="shared" si="9"/>
        <v>5594.111574999999</v>
      </c>
      <c r="AU47" s="17">
        <f t="shared" si="9"/>
        <v>5614.3598249999995</v>
      </c>
      <c r="AV47" s="17">
        <f t="shared" si="9"/>
        <v>5634.6080750000001</v>
      </c>
      <c r="AW47" s="17">
        <f t="shared" si="9"/>
        <v>5654.8563250000007</v>
      </c>
      <c r="AX47" s="17">
        <f t="shared" si="9"/>
        <v>5675.1045750000012</v>
      </c>
      <c r="AY47" s="17">
        <f t="shared" si="9"/>
        <v>5695.3528249999999</v>
      </c>
      <c r="AZ47" s="17">
        <f t="shared" si="9"/>
        <v>5715.6010749999996</v>
      </c>
      <c r="BA47" s="17">
        <f>+BA30-BA45</f>
        <v>5735.8493250000001</v>
      </c>
      <c r="BB47" s="17">
        <f>+BB30-BB45</f>
        <v>5756.0975750000007</v>
      </c>
      <c r="BC47" s="17">
        <f>+BC30-BC45</f>
        <v>300360.62442500005</v>
      </c>
    </row>
    <row r="48" spans="1:55" ht="17.25" thickTop="1" x14ac:dyDescent="0.3">
      <c r="C48" s="18">
        <f>+C47/C30</f>
        <v>0.32097285232067513</v>
      </c>
      <c r="D48" s="18">
        <f t="shared" ref="D48:X48" si="10">+D47/D30</f>
        <v>0.32205332347140037</v>
      </c>
      <c r="E48" s="18">
        <f t="shared" si="10"/>
        <v>0.32375036585365863</v>
      </c>
      <c r="F48" s="18">
        <f t="shared" si="10"/>
        <v>0.32549199337748347</v>
      </c>
      <c r="G48" s="18">
        <f t="shared" si="10"/>
        <v>0.32602421157684636</v>
      </c>
      <c r="H48" s="18">
        <f t="shared" si="10"/>
        <v>0.32806870085470086</v>
      </c>
      <c r="I48" s="18">
        <f t="shared" si="10"/>
        <v>0.32896067366412207</v>
      </c>
      <c r="J48" s="18">
        <f t="shared" si="10"/>
        <v>0.33012046753246749</v>
      </c>
      <c r="K48" s="18">
        <f t="shared" si="10"/>
        <v>0.33204535856573697</v>
      </c>
      <c r="L48" s="18">
        <f t="shared" si="10"/>
        <v>0.33325945167652854</v>
      </c>
      <c r="M48" s="18">
        <f t="shared" si="10"/>
        <v>0.33489741067761797</v>
      </c>
      <c r="N48" s="18">
        <f t="shared" si="10"/>
        <v>0.33712139019189757</v>
      </c>
      <c r="O48" s="18">
        <f t="shared" si="10"/>
        <v>0.33799515113871642</v>
      </c>
      <c r="P48" s="18">
        <f t="shared" si="10"/>
        <v>0.33813924171539966</v>
      </c>
      <c r="Q48" s="18">
        <f t="shared" si="10"/>
        <v>0.33984634980237166</v>
      </c>
      <c r="R48" s="18">
        <f t="shared" si="10"/>
        <v>0.34203495277207385</v>
      </c>
      <c r="S48" s="18">
        <f t="shared" si="10"/>
        <v>0.35331980757097792</v>
      </c>
      <c r="T48" s="18">
        <f t="shared" si="10"/>
        <v>0.33772202756508429</v>
      </c>
      <c r="U48" s="18">
        <f t="shared" si="10"/>
        <v>0.33810895156695153</v>
      </c>
      <c r="V48" s="18">
        <f t="shared" si="10"/>
        <v>0.33975671631205673</v>
      </c>
      <c r="W48" s="18">
        <f t="shared" si="10"/>
        <v>0.340175447643979</v>
      </c>
      <c r="X48" s="18">
        <f t="shared" si="10"/>
        <v>0.3363293121212122</v>
      </c>
      <c r="Y48" s="18">
        <f t="shared" ref="Y48:BC48" si="11">+Y47/Y30</f>
        <v>0.33274393463561225</v>
      </c>
      <c r="Z48" s="18">
        <f t="shared" si="11"/>
        <v>0.33086015895953752</v>
      </c>
      <c r="AA48" s="18">
        <f t="shared" si="11"/>
        <v>0.33676918085106389</v>
      </c>
      <c r="AB48" s="18">
        <f t="shared" si="11"/>
        <v>0.34364698660714282</v>
      </c>
      <c r="AC48" s="18">
        <f t="shared" si="11"/>
        <v>0.35490666470588228</v>
      </c>
      <c r="AD48" s="18">
        <f t="shared" si="11"/>
        <v>0.3565384647058823</v>
      </c>
      <c r="AE48" s="18">
        <f t="shared" si="11"/>
        <v>0.36121641025641021</v>
      </c>
      <c r="AF48" s="18">
        <f t="shared" si="11"/>
        <v>0.36139053333333332</v>
      </c>
      <c r="AG48" s="18">
        <f t="shared" si="11"/>
        <v>0.36728871999999996</v>
      </c>
      <c r="AH48" s="18">
        <f t="shared" si="11"/>
        <v>0.37455980303030301</v>
      </c>
      <c r="AI48" s="18">
        <f t="shared" si="11"/>
        <v>0.38295511864406778</v>
      </c>
      <c r="AJ48" s="18">
        <f t="shared" si="11"/>
        <v>0.38826539247311825</v>
      </c>
      <c r="AK48" s="18">
        <f t="shared" si="11"/>
        <v>0.39074256000000007</v>
      </c>
      <c r="AL48" s="18">
        <f t="shared" si="11"/>
        <v>0.39150454594594597</v>
      </c>
      <c r="AM48" s="18">
        <f t="shared" si="11"/>
        <v>0.39296387927927917</v>
      </c>
      <c r="AN48" s="18">
        <f t="shared" si="11"/>
        <v>0.39442321261261254</v>
      </c>
      <c r="AO48" s="18">
        <f t="shared" si="11"/>
        <v>0.39588254594594596</v>
      </c>
      <c r="AP48" s="18">
        <f t="shared" si="11"/>
        <v>0.39734187927927933</v>
      </c>
      <c r="AQ48" s="18">
        <f t="shared" si="11"/>
        <v>0.3988012126126127</v>
      </c>
      <c r="AR48" s="18">
        <f t="shared" si="11"/>
        <v>0.40026054594594607</v>
      </c>
      <c r="AS48" s="18">
        <f t="shared" si="11"/>
        <v>0.40171987927927932</v>
      </c>
      <c r="AT48" s="18">
        <f t="shared" si="11"/>
        <v>0.40317921261261253</v>
      </c>
      <c r="AU48" s="18">
        <f t="shared" si="11"/>
        <v>0.40463854594594589</v>
      </c>
      <c r="AV48" s="18">
        <f t="shared" si="11"/>
        <v>0.40609787927927926</v>
      </c>
      <c r="AW48" s="18">
        <f t="shared" si="11"/>
        <v>0.40755721261261268</v>
      </c>
      <c r="AX48" s="18">
        <f t="shared" si="11"/>
        <v>0.40901654594594605</v>
      </c>
      <c r="AY48" s="18">
        <f t="shared" si="11"/>
        <v>0.41047587927927925</v>
      </c>
      <c r="AZ48" s="18">
        <f t="shared" si="11"/>
        <v>0.41193521261261257</v>
      </c>
      <c r="BA48" s="18">
        <f t="shared" si="11"/>
        <v>0.41339454594594593</v>
      </c>
      <c r="BB48" s="18">
        <f t="shared" si="11"/>
        <v>0.4148538792792793</v>
      </c>
      <c r="BC48" s="18">
        <f t="shared" si="11"/>
        <v>0.36059862467735165</v>
      </c>
    </row>
    <row r="50" spans="1:55" x14ac:dyDescent="0.3">
      <c r="A50" s="12" t="s">
        <v>353</v>
      </c>
    </row>
    <row r="51" spans="1:55" x14ac:dyDescent="0.3">
      <c r="A51" s="13">
        <f>+Kosten!A5</f>
        <v>1</v>
      </c>
      <c r="C51" s="14">
        <f>+Kosten!D5</f>
        <v>0</v>
      </c>
      <c r="D51" s="14">
        <f>+Kosten!E5</f>
        <v>0</v>
      </c>
      <c r="E51" s="14">
        <f>+Kosten!F5</f>
        <v>0</v>
      </c>
      <c r="F51" s="14">
        <f>+Kosten!G5</f>
        <v>0</v>
      </c>
      <c r="G51" s="14">
        <f>+Kosten!H5</f>
        <v>0</v>
      </c>
      <c r="H51" s="14">
        <f>+Kosten!I5</f>
        <v>0</v>
      </c>
      <c r="I51" s="14">
        <f>+Kosten!J5</f>
        <v>0</v>
      </c>
      <c r="J51" s="14">
        <f>+Kosten!K5</f>
        <v>0</v>
      </c>
      <c r="K51" s="14">
        <f>+Kosten!L5</f>
        <v>0</v>
      </c>
      <c r="L51" s="14">
        <f>+Kosten!M5</f>
        <v>0</v>
      </c>
      <c r="M51" s="14">
        <f>+Kosten!N5</f>
        <v>0</v>
      </c>
      <c r="N51" s="14">
        <f>+Kosten!O5</f>
        <v>0</v>
      </c>
      <c r="O51" s="14">
        <f>+Kosten!P5</f>
        <v>0</v>
      </c>
      <c r="P51" s="14">
        <f>+Kosten!Q5</f>
        <v>0</v>
      </c>
      <c r="Q51" s="14">
        <f>+Kosten!R5</f>
        <v>0</v>
      </c>
      <c r="R51" s="14">
        <f>+Kosten!S5</f>
        <v>0</v>
      </c>
      <c r="S51" s="14">
        <f>+Kosten!T5</f>
        <v>0</v>
      </c>
      <c r="T51" s="14">
        <f>+Kosten!U5</f>
        <v>0</v>
      </c>
      <c r="U51" s="14">
        <f>+Kosten!V5</f>
        <v>0</v>
      </c>
      <c r="V51" s="14">
        <f>+Kosten!W5</f>
        <v>0</v>
      </c>
      <c r="W51" s="14">
        <f>+Kosten!X5</f>
        <v>0</v>
      </c>
      <c r="X51" s="14">
        <f>+Kosten!Y5</f>
        <v>0</v>
      </c>
      <c r="Y51" s="14">
        <f>+Kosten!Z5</f>
        <v>0</v>
      </c>
      <c r="Z51" s="14">
        <f>+Kosten!AA5</f>
        <v>0</v>
      </c>
      <c r="AA51" s="14">
        <f>+Kosten!AB5</f>
        <v>0</v>
      </c>
      <c r="AB51" s="14">
        <f>+Kosten!AC5</f>
        <v>0</v>
      </c>
      <c r="AC51" s="14">
        <f>+Kosten!AD5</f>
        <v>0</v>
      </c>
      <c r="AD51" s="14">
        <f>+Kosten!AE5</f>
        <v>0</v>
      </c>
      <c r="AE51" s="14">
        <f>+Kosten!AF5</f>
        <v>0</v>
      </c>
      <c r="AF51" s="14">
        <f>+Kosten!AG5</f>
        <v>0</v>
      </c>
      <c r="AG51" s="14">
        <f>+Kosten!AH5</f>
        <v>0</v>
      </c>
      <c r="AH51" s="14">
        <f>+Kosten!AI5</f>
        <v>0</v>
      </c>
      <c r="AI51" s="14">
        <f>+Kosten!AJ5</f>
        <v>0</v>
      </c>
      <c r="AJ51" s="14">
        <f>+Kosten!AK5</f>
        <v>0</v>
      </c>
      <c r="AK51" s="14">
        <f>+Kosten!AL5</f>
        <v>0</v>
      </c>
      <c r="AL51" s="14">
        <f>+Kosten!AM5</f>
        <v>0</v>
      </c>
      <c r="AM51" s="14">
        <f>+Kosten!AN5</f>
        <v>0</v>
      </c>
      <c r="AN51" s="14">
        <f>+Kosten!AO5</f>
        <v>0</v>
      </c>
      <c r="AO51" s="14">
        <f>+Kosten!AP5</f>
        <v>0</v>
      </c>
      <c r="AP51" s="14">
        <f>+Kosten!AQ5</f>
        <v>0</v>
      </c>
      <c r="AQ51" s="14">
        <f>+Kosten!AR5</f>
        <v>0</v>
      </c>
      <c r="AR51" s="14">
        <f>+Kosten!AS5</f>
        <v>0</v>
      </c>
      <c r="AS51" s="14">
        <f>+Kosten!AT5</f>
        <v>0</v>
      </c>
      <c r="AT51" s="14">
        <f>+Kosten!AU5</f>
        <v>0</v>
      </c>
      <c r="AU51" s="14">
        <f>+Kosten!AV5</f>
        <v>0</v>
      </c>
      <c r="AV51" s="14">
        <f>+Kosten!AW5</f>
        <v>0</v>
      </c>
      <c r="AW51" s="14">
        <f>+Kosten!AX5</f>
        <v>0</v>
      </c>
      <c r="AX51" s="14">
        <f>+Kosten!AY5</f>
        <v>0</v>
      </c>
      <c r="AY51" s="14">
        <f>+Kosten!AZ5</f>
        <v>0</v>
      </c>
      <c r="AZ51" s="14">
        <f>+Kosten!BA5</f>
        <v>0</v>
      </c>
      <c r="BA51" s="14">
        <f>+Kosten!BB5</f>
        <v>0</v>
      </c>
      <c r="BB51" s="14">
        <f>+Kosten!BC5</f>
        <v>0</v>
      </c>
      <c r="BC51" s="14">
        <f>SUM(C51:BB51)</f>
        <v>0</v>
      </c>
    </row>
    <row r="52" spans="1:55" x14ac:dyDescent="0.3">
      <c r="A52" s="13">
        <f>+Kosten!A6</f>
        <v>2</v>
      </c>
      <c r="C52" s="14">
        <f>+Kosten!D6</f>
        <v>0</v>
      </c>
      <c r="D52" s="14">
        <f>+Kosten!E6</f>
        <v>0</v>
      </c>
      <c r="E52" s="14">
        <f>+Kosten!F6</f>
        <v>0</v>
      </c>
      <c r="F52" s="14">
        <f>+Kosten!G6</f>
        <v>0</v>
      </c>
      <c r="G52" s="14">
        <f>+Kosten!H6</f>
        <v>0</v>
      </c>
      <c r="H52" s="14">
        <f>+Kosten!I6</f>
        <v>0</v>
      </c>
      <c r="I52" s="14">
        <f>+Kosten!J6</f>
        <v>0</v>
      </c>
      <c r="J52" s="14">
        <f>+Kosten!K6</f>
        <v>0</v>
      </c>
      <c r="K52" s="14">
        <f>+Kosten!L6</f>
        <v>0</v>
      </c>
      <c r="L52" s="14">
        <f>+Kosten!M6</f>
        <v>0</v>
      </c>
      <c r="M52" s="14">
        <f>+Kosten!N6</f>
        <v>0</v>
      </c>
      <c r="N52" s="14">
        <f>+Kosten!O6</f>
        <v>0</v>
      </c>
      <c r="O52" s="14">
        <f>+Kosten!P6</f>
        <v>0</v>
      </c>
      <c r="P52" s="14">
        <f>+Kosten!Q6</f>
        <v>0</v>
      </c>
      <c r="Q52" s="14">
        <f>+Kosten!R6</f>
        <v>0</v>
      </c>
      <c r="R52" s="14">
        <f>+Kosten!S6</f>
        <v>0</v>
      </c>
      <c r="S52" s="14">
        <f>+Kosten!T6</f>
        <v>0</v>
      </c>
      <c r="T52" s="14">
        <f>+Kosten!U6</f>
        <v>0</v>
      </c>
      <c r="U52" s="14">
        <f>+Kosten!V6</f>
        <v>0</v>
      </c>
      <c r="V52" s="14">
        <f>+Kosten!W6</f>
        <v>0</v>
      </c>
      <c r="W52" s="14">
        <f>+Kosten!X6</f>
        <v>0</v>
      </c>
      <c r="X52" s="14">
        <f>+Kosten!Y6</f>
        <v>0</v>
      </c>
      <c r="Y52" s="14">
        <f>+Kosten!Z6</f>
        <v>0</v>
      </c>
      <c r="Z52" s="14">
        <f>+Kosten!AA6</f>
        <v>0</v>
      </c>
      <c r="AA52" s="14">
        <f>+Kosten!AB6</f>
        <v>0</v>
      </c>
      <c r="AB52" s="14">
        <f>+Kosten!AC6</f>
        <v>0</v>
      </c>
      <c r="AC52" s="14">
        <f>+Kosten!AD6</f>
        <v>0</v>
      </c>
      <c r="AD52" s="14">
        <f>+Kosten!AE6</f>
        <v>0</v>
      </c>
      <c r="AE52" s="14">
        <f>+Kosten!AF6</f>
        <v>0</v>
      </c>
      <c r="AF52" s="14">
        <f>+Kosten!AG6</f>
        <v>0</v>
      </c>
      <c r="AG52" s="14">
        <f>+Kosten!AH6</f>
        <v>0</v>
      </c>
      <c r="AH52" s="14">
        <f>+Kosten!AI6</f>
        <v>0</v>
      </c>
      <c r="AI52" s="14">
        <f>+Kosten!AJ6</f>
        <v>0</v>
      </c>
      <c r="AJ52" s="14">
        <f>+Kosten!AK6</f>
        <v>0</v>
      </c>
      <c r="AK52" s="14">
        <f>+Kosten!AL6</f>
        <v>0</v>
      </c>
      <c r="AL52" s="14">
        <f>+Kosten!AM6</f>
        <v>0</v>
      </c>
      <c r="AM52" s="14">
        <f>+Kosten!AN6</f>
        <v>0</v>
      </c>
      <c r="AN52" s="14">
        <f>+Kosten!AO6</f>
        <v>0</v>
      </c>
      <c r="AO52" s="14">
        <f>+Kosten!AP6</f>
        <v>0</v>
      </c>
      <c r="AP52" s="14">
        <f>+Kosten!AQ6</f>
        <v>0</v>
      </c>
      <c r="AQ52" s="14">
        <f>+Kosten!AR6</f>
        <v>0</v>
      </c>
      <c r="AR52" s="14">
        <f>+Kosten!AS6</f>
        <v>0</v>
      </c>
      <c r="AS52" s="14">
        <f>+Kosten!AT6</f>
        <v>0</v>
      </c>
      <c r="AT52" s="14">
        <f>+Kosten!AU6</f>
        <v>0</v>
      </c>
      <c r="AU52" s="14">
        <f>+Kosten!AV6</f>
        <v>0</v>
      </c>
      <c r="AV52" s="14">
        <f>+Kosten!AW6</f>
        <v>0</v>
      </c>
      <c r="AW52" s="14">
        <f>+Kosten!AX6</f>
        <v>0</v>
      </c>
      <c r="AX52" s="14">
        <f>+Kosten!AY6</f>
        <v>0</v>
      </c>
      <c r="AY52" s="14">
        <f>+Kosten!AZ6</f>
        <v>0</v>
      </c>
      <c r="AZ52" s="14">
        <f>+Kosten!BA6</f>
        <v>0</v>
      </c>
      <c r="BA52" s="14">
        <f>+Kosten!BB6</f>
        <v>0</v>
      </c>
      <c r="BB52" s="14">
        <f>+Kosten!BC6</f>
        <v>0</v>
      </c>
      <c r="BC52" s="14">
        <f t="shared" ref="BC52:BC69" si="12">SUM(C52:BB52)</f>
        <v>0</v>
      </c>
    </row>
    <row r="53" spans="1:55" x14ac:dyDescent="0.3">
      <c r="A53" s="13">
        <f>+Kosten!A7</f>
        <v>3</v>
      </c>
      <c r="C53" s="14">
        <f>+Kosten!D7</f>
        <v>0</v>
      </c>
      <c r="D53" s="14">
        <f>+Kosten!E7</f>
        <v>0</v>
      </c>
      <c r="E53" s="14">
        <f>+Kosten!F7</f>
        <v>0</v>
      </c>
      <c r="F53" s="14">
        <f>+Kosten!G7</f>
        <v>0</v>
      </c>
      <c r="G53" s="14">
        <f>+Kosten!H7</f>
        <v>0</v>
      </c>
      <c r="H53" s="14">
        <f>+Kosten!I7</f>
        <v>0</v>
      </c>
      <c r="I53" s="14">
        <f>+Kosten!J7</f>
        <v>0</v>
      </c>
      <c r="J53" s="14">
        <f>+Kosten!K7</f>
        <v>0</v>
      </c>
      <c r="K53" s="14">
        <f>+Kosten!L7</f>
        <v>0</v>
      </c>
      <c r="L53" s="14">
        <f>+Kosten!M7</f>
        <v>0</v>
      </c>
      <c r="M53" s="14">
        <f>+Kosten!N7</f>
        <v>0</v>
      </c>
      <c r="N53" s="14">
        <f>+Kosten!O7</f>
        <v>0</v>
      </c>
      <c r="O53" s="14">
        <f>+Kosten!P7</f>
        <v>0</v>
      </c>
      <c r="P53" s="14">
        <f>+Kosten!Q7</f>
        <v>0</v>
      </c>
      <c r="Q53" s="14">
        <f>+Kosten!R7</f>
        <v>0</v>
      </c>
      <c r="R53" s="14">
        <f>+Kosten!S7</f>
        <v>0</v>
      </c>
      <c r="S53" s="14">
        <f>+Kosten!T7</f>
        <v>0</v>
      </c>
      <c r="T53" s="14">
        <f>+Kosten!U7</f>
        <v>0</v>
      </c>
      <c r="U53" s="14">
        <f>+Kosten!V7</f>
        <v>0</v>
      </c>
      <c r="V53" s="14">
        <f>+Kosten!W7</f>
        <v>0</v>
      </c>
      <c r="W53" s="14">
        <f>+Kosten!X7</f>
        <v>0</v>
      </c>
      <c r="X53" s="14">
        <f>+Kosten!Y7</f>
        <v>0</v>
      </c>
      <c r="Y53" s="14">
        <f>+Kosten!Z7</f>
        <v>0</v>
      </c>
      <c r="Z53" s="14">
        <f>+Kosten!AA7</f>
        <v>0</v>
      </c>
      <c r="AA53" s="14">
        <f>+Kosten!AB7</f>
        <v>0</v>
      </c>
      <c r="AB53" s="14">
        <f>+Kosten!AC7</f>
        <v>0</v>
      </c>
      <c r="AC53" s="14">
        <f>+Kosten!AD7</f>
        <v>0</v>
      </c>
      <c r="AD53" s="14">
        <f>+Kosten!AE7</f>
        <v>0</v>
      </c>
      <c r="AE53" s="14">
        <f>+Kosten!AF7</f>
        <v>0</v>
      </c>
      <c r="AF53" s="14">
        <f>+Kosten!AG7</f>
        <v>0</v>
      </c>
      <c r="AG53" s="14">
        <f>+Kosten!AH7</f>
        <v>0</v>
      </c>
      <c r="AH53" s="14">
        <f>+Kosten!AI7</f>
        <v>0</v>
      </c>
      <c r="AI53" s="14">
        <f>+Kosten!AJ7</f>
        <v>0</v>
      </c>
      <c r="AJ53" s="14">
        <f>+Kosten!AK7</f>
        <v>0</v>
      </c>
      <c r="AK53" s="14">
        <f>+Kosten!AL7</f>
        <v>0</v>
      </c>
      <c r="AL53" s="14">
        <f>+Kosten!AM7</f>
        <v>0</v>
      </c>
      <c r="AM53" s="14">
        <f>+Kosten!AN7</f>
        <v>0</v>
      </c>
      <c r="AN53" s="14">
        <f>+Kosten!AO7</f>
        <v>0</v>
      </c>
      <c r="AO53" s="14">
        <f>+Kosten!AP7</f>
        <v>0</v>
      </c>
      <c r="AP53" s="14">
        <f>+Kosten!AQ7</f>
        <v>0</v>
      </c>
      <c r="AQ53" s="14">
        <f>+Kosten!AR7</f>
        <v>0</v>
      </c>
      <c r="AR53" s="14">
        <f>+Kosten!AS7</f>
        <v>0</v>
      </c>
      <c r="AS53" s="14">
        <f>+Kosten!AT7</f>
        <v>0</v>
      </c>
      <c r="AT53" s="14">
        <f>+Kosten!AU7</f>
        <v>0</v>
      </c>
      <c r="AU53" s="14">
        <f>+Kosten!AV7</f>
        <v>0</v>
      </c>
      <c r="AV53" s="14">
        <f>+Kosten!AW7</f>
        <v>0</v>
      </c>
      <c r="AW53" s="14">
        <f>+Kosten!AX7</f>
        <v>0</v>
      </c>
      <c r="AX53" s="14">
        <f>+Kosten!AY7</f>
        <v>0</v>
      </c>
      <c r="AY53" s="14">
        <f>+Kosten!AZ7</f>
        <v>0</v>
      </c>
      <c r="AZ53" s="14">
        <f>+Kosten!BA7</f>
        <v>0</v>
      </c>
      <c r="BA53" s="14">
        <f>+Kosten!BB7</f>
        <v>0</v>
      </c>
      <c r="BB53" s="14">
        <f>+Kosten!BC7</f>
        <v>0</v>
      </c>
      <c r="BC53" s="14">
        <f t="shared" si="12"/>
        <v>0</v>
      </c>
    </row>
    <row r="54" spans="1:55" x14ac:dyDescent="0.3">
      <c r="A54" s="13">
        <f>+Kosten!A8</f>
        <v>4</v>
      </c>
      <c r="C54" s="14">
        <f>+Kosten!D8</f>
        <v>0</v>
      </c>
      <c r="D54" s="14">
        <f>+Kosten!E8</f>
        <v>0</v>
      </c>
      <c r="E54" s="14">
        <f>+Kosten!F8</f>
        <v>0</v>
      </c>
      <c r="F54" s="14">
        <f>+Kosten!G8</f>
        <v>0</v>
      </c>
      <c r="G54" s="14">
        <f>+Kosten!H8</f>
        <v>0</v>
      </c>
      <c r="H54" s="14">
        <f>+Kosten!I8</f>
        <v>0</v>
      </c>
      <c r="I54" s="14">
        <f>+Kosten!J8</f>
        <v>0</v>
      </c>
      <c r="J54" s="14">
        <f>+Kosten!K8</f>
        <v>0</v>
      </c>
      <c r="K54" s="14">
        <f>+Kosten!L8</f>
        <v>0</v>
      </c>
      <c r="L54" s="14">
        <f>+Kosten!M8</f>
        <v>0</v>
      </c>
      <c r="M54" s="14">
        <f>+Kosten!N8</f>
        <v>0</v>
      </c>
      <c r="N54" s="14">
        <f>+Kosten!O8</f>
        <v>0</v>
      </c>
      <c r="O54" s="14">
        <f>+Kosten!P8</f>
        <v>0</v>
      </c>
      <c r="P54" s="14">
        <f>+Kosten!Q8</f>
        <v>0</v>
      </c>
      <c r="Q54" s="14">
        <f>+Kosten!R8</f>
        <v>0</v>
      </c>
      <c r="R54" s="14">
        <f>+Kosten!S8</f>
        <v>0</v>
      </c>
      <c r="S54" s="14">
        <f>+Kosten!T8</f>
        <v>0</v>
      </c>
      <c r="T54" s="14">
        <f>+Kosten!U8</f>
        <v>0</v>
      </c>
      <c r="U54" s="14">
        <f>+Kosten!V8</f>
        <v>0</v>
      </c>
      <c r="V54" s="14">
        <f>+Kosten!W8</f>
        <v>0</v>
      </c>
      <c r="W54" s="14">
        <f>+Kosten!X8</f>
        <v>0</v>
      </c>
      <c r="X54" s="14">
        <f>+Kosten!Y8</f>
        <v>0</v>
      </c>
      <c r="Y54" s="14">
        <f>+Kosten!Z8</f>
        <v>0</v>
      </c>
      <c r="Z54" s="14">
        <f>+Kosten!AA8</f>
        <v>0</v>
      </c>
      <c r="AA54" s="14">
        <f>+Kosten!AB8</f>
        <v>0</v>
      </c>
      <c r="AB54" s="14">
        <f>+Kosten!AC8</f>
        <v>0</v>
      </c>
      <c r="AC54" s="14">
        <f>+Kosten!AD8</f>
        <v>0</v>
      </c>
      <c r="AD54" s="14">
        <f>+Kosten!AE8</f>
        <v>0</v>
      </c>
      <c r="AE54" s="14">
        <f>+Kosten!AF8</f>
        <v>0</v>
      </c>
      <c r="AF54" s="14">
        <f>+Kosten!AG8</f>
        <v>0</v>
      </c>
      <c r="AG54" s="14">
        <f>+Kosten!AH8</f>
        <v>0</v>
      </c>
      <c r="AH54" s="14">
        <f>+Kosten!AI8</f>
        <v>0</v>
      </c>
      <c r="AI54" s="14">
        <f>+Kosten!AJ8</f>
        <v>0</v>
      </c>
      <c r="AJ54" s="14">
        <f>+Kosten!AK8</f>
        <v>0</v>
      </c>
      <c r="AK54" s="14">
        <f>+Kosten!AL8</f>
        <v>0</v>
      </c>
      <c r="AL54" s="14">
        <f>+Kosten!AM8</f>
        <v>0</v>
      </c>
      <c r="AM54" s="14">
        <f>+Kosten!AN8</f>
        <v>0</v>
      </c>
      <c r="AN54" s="14">
        <f>+Kosten!AO8</f>
        <v>0</v>
      </c>
      <c r="AO54" s="14">
        <f>+Kosten!AP8</f>
        <v>0</v>
      </c>
      <c r="AP54" s="14">
        <f>+Kosten!AQ8</f>
        <v>0</v>
      </c>
      <c r="AQ54" s="14">
        <f>+Kosten!AR8</f>
        <v>0</v>
      </c>
      <c r="AR54" s="14">
        <f>+Kosten!AS8</f>
        <v>0</v>
      </c>
      <c r="AS54" s="14">
        <f>+Kosten!AT8</f>
        <v>0</v>
      </c>
      <c r="AT54" s="14">
        <f>+Kosten!AU8</f>
        <v>0</v>
      </c>
      <c r="AU54" s="14">
        <f>+Kosten!AV8</f>
        <v>0</v>
      </c>
      <c r="AV54" s="14">
        <f>+Kosten!AW8</f>
        <v>0</v>
      </c>
      <c r="AW54" s="14">
        <f>+Kosten!AX8</f>
        <v>0</v>
      </c>
      <c r="AX54" s="14">
        <f>+Kosten!AY8</f>
        <v>0</v>
      </c>
      <c r="AY54" s="14">
        <f>+Kosten!AZ8</f>
        <v>0</v>
      </c>
      <c r="AZ54" s="14">
        <f>+Kosten!BA8</f>
        <v>0</v>
      </c>
      <c r="BA54" s="14">
        <f>+Kosten!BB8</f>
        <v>0</v>
      </c>
      <c r="BB54" s="14">
        <f>+Kosten!BC8</f>
        <v>0</v>
      </c>
      <c r="BC54" s="14">
        <f t="shared" si="12"/>
        <v>0</v>
      </c>
    </row>
    <row r="55" spans="1:55" x14ac:dyDescent="0.3">
      <c r="A55" s="13">
        <f>+Kosten!A9</f>
        <v>5</v>
      </c>
      <c r="C55" s="14">
        <f>+Kosten!D9</f>
        <v>0</v>
      </c>
      <c r="D55" s="14">
        <f>+Kosten!E9</f>
        <v>0</v>
      </c>
      <c r="E55" s="14">
        <f>+Kosten!F9</f>
        <v>0</v>
      </c>
      <c r="F55" s="14">
        <f>+Kosten!G9</f>
        <v>0</v>
      </c>
      <c r="G55" s="14">
        <f>+Kosten!H9</f>
        <v>0</v>
      </c>
      <c r="H55" s="14">
        <f>+Kosten!I9</f>
        <v>0</v>
      </c>
      <c r="I55" s="14">
        <f>+Kosten!J9</f>
        <v>0</v>
      </c>
      <c r="J55" s="14">
        <f>+Kosten!K9</f>
        <v>0</v>
      </c>
      <c r="K55" s="14">
        <f>+Kosten!L9</f>
        <v>0</v>
      </c>
      <c r="L55" s="14">
        <f>+Kosten!M9</f>
        <v>0</v>
      </c>
      <c r="M55" s="14">
        <f>+Kosten!N9</f>
        <v>0</v>
      </c>
      <c r="N55" s="14">
        <f>+Kosten!O9</f>
        <v>0</v>
      </c>
      <c r="O55" s="14">
        <f>+Kosten!P9</f>
        <v>0</v>
      </c>
      <c r="P55" s="14">
        <f>+Kosten!Q9</f>
        <v>0</v>
      </c>
      <c r="Q55" s="14">
        <f>+Kosten!R9</f>
        <v>0</v>
      </c>
      <c r="R55" s="14">
        <f>+Kosten!S9</f>
        <v>0</v>
      </c>
      <c r="S55" s="14">
        <f>+Kosten!T9</f>
        <v>0</v>
      </c>
      <c r="T55" s="14">
        <f>+Kosten!U9</f>
        <v>0</v>
      </c>
      <c r="U55" s="14">
        <f>+Kosten!V9</f>
        <v>0</v>
      </c>
      <c r="V55" s="14">
        <f>+Kosten!W9</f>
        <v>0</v>
      </c>
      <c r="W55" s="14">
        <f>+Kosten!X9</f>
        <v>0</v>
      </c>
      <c r="X55" s="14">
        <f>+Kosten!Y9</f>
        <v>0</v>
      </c>
      <c r="Y55" s="14">
        <f>+Kosten!Z9</f>
        <v>0</v>
      </c>
      <c r="Z55" s="14">
        <f>+Kosten!AA9</f>
        <v>0</v>
      </c>
      <c r="AA55" s="14">
        <f>+Kosten!AB9</f>
        <v>0</v>
      </c>
      <c r="AB55" s="14">
        <f>+Kosten!AC9</f>
        <v>0</v>
      </c>
      <c r="AC55" s="14">
        <f>+Kosten!AD9</f>
        <v>0</v>
      </c>
      <c r="AD55" s="14">
        <f>+Kosten!AE9</f>
        <v>0</v>
      </c>
      <c r="AE55" s="14">
        <f>+Kosten!AF9</f>
        <v>0</v>
      </c>
      <c r="AF55" s="14">
        <f>+Kosten!AG9</f>
        <v>0</v>
      </c>
      <c r="AG55" s="14">
        <f>+Kosten!AH9</f>
        <v>0</v>
      </c>
      <c r="AH55" s="14">
        <f>+Kosten!AI9</f>
        <v>0</v>
      </c>
      <c r="AI55" s="14">
        <f>+Kosten!AJ9</f>
        <v>0</v>
      </c>
      <c r="AJ55" s="14">
        <f>+Kosten!AK9</f>
        <v>0</v>
      </c>
      <c r="AK55" s="14">
        <f>+Kosten!AL9</f>
        <v>0</v>
      </c>
      <c r="AL55" s="14">
        <f>+Kosten!AM9</f>
        <v>0</v>
      </c>
      <c r="AM55" s="14">
        <f>+Kosten!AN9</f>
        <v>0</v>
      </c>
      <c r="AN55" s="14">
        <f>+Kosten!AO9</f>
        <v>0</v>
      </c>
      <c r="AO55" s="14">
        <f>+Kosten!AP9</f>
        <v>0</v>
      </c>
      <c r="AP55" s="14">
        <f>+Kosten!AQ9</f>
        <v>0</v>
      </c>
      <c r="AQ55" s="14">
        <f>+Kosten!AR9</f>
        <v>0</v>
      </c>
      <c r="AR55" s="14">
        <f>+Kosten!AS9</f>
        <v>0</v>
      </c>
      <c r="AS55" s="14">
        <f>+Kosten!AT9</f>
        <v>0</v>
      </c>
      <c r="AT55" s="14">
        <f>+Kosten!AU9</f>
        <v>0</v>
      </c>
      <c r="AU55" s="14">
        <f>+Kosten!AV9</f>
        <v>0</v>
      </c>
      <c r="AV55" s="14">
        <f>+Kosten!AW9</f>
        <v>0</v>
      </c>
      <c r="AW55" s="14">
        <f>+Kosten!AX9</f>
        <v>0</v>
      </c>
      <c r="AX55" s="14">
        <f>+Kosten!AY9</f>
        <v>0</v>
      </c>
      <c r="AY55" s="14">
        <f>+Kosten!AZ9</f>
        <v>0</v>
      </c>
      <c r="AZ55" s="14">
        <f>+Kosten!BA9</f>
        <v>0</v>
      </c>
      <c r="BA55" s="14">
        <f>+Kosten!BB9</f>
        <v>0</v>
      </c>
      <c r="BB55" s="14">
        <f>+Kosten!BC9</f>
        <v>0</v>
      </c>
      <c r="BC55" s="14">
        <f t="shared" si="12"/>
        <v>0</v>
      </c>
    </row>
    <row r="56" spans="1:55" x14ac:dyDescent="0.3">
      <c r="A56" s="13">
        <f>+Kosten!A10</f>
        <v>6</v>
      </c>
      <c r="C56" s="14">
        <f>+Kosten!D10</f>
        <v>0</v>
      </c>
      <c r="D56" s="14">
        <f>+Kosten!E10</f>
        <v>0</v>
      </c>
      <c r="E56" s="14">
        <f>+Kosten!F10</f>
        <v>0</v>
      </c>
      <c r="F56" s="14">
        <f>+Kosten!G10</f>
        <v>0</v>
      </c>
      <c r="G56" s="14">
        <f>+Kosten!H10</f>
        <v>0</v>
      </c>
      <c r="H56" s="14">
        <f>+Kosten!I10</f>
        <v>0</v>
      </c>
      <c r="I56" s="14">
        <f>+Kosten!J10</f>
        <v>0</v>
      </c>
      <c r="J56" s="14">
        <f>+Kosten!K10</f>
        <v>0</v>
      </c>
      <c r="K56" s="14">
        <f>+Kosten!L10</f>
        <v>0</v>
      </c>
      <c r="L56" s="14">
        <f>+Kosten!M10</f>
        <v>0</v>
      </c>
      <c r="M56" s="14">
        <f>+Kosten!N10</f>
        <v>0</v>
      </c>
      <c r="N56" s="14">
        <f>+Kosten!O10</f>
        <v>0</v>
      </c>
      <c r="O56" s="14">
        <f>+Kosten!P10</f>
        <v>0</v>
      </c>
      <c r="P56" s="14">
        <f>+Kosten!Q10</f>
        <v>0</v>
      </c>
      <c r="Q56" s="14">
        <f>+Kosten!R10</f>
        <v>0</v>
      </c>
      <c r="R56" s="14">
        <f>+Kosten!S10</f>
        <v>0</v>
      </c>
      <c r="S56" s="14">
        <f>+Kosten!T10</f>
        <v>0</v>
      </c>
      <c r="T56" s="14">
        <f>+Kosten!U10</f>
        <v>0</v>
      </c>
      <c r="U56" s="14">
        <f>+Kosten!V10</f>
        <v>0</v>
      </c>
      <c r="V56" s="14">
        <f>+Kosten!W10</f>
        <v>0</v>
      </c>
      <c r="W56" s="14">
        <f>+Kosten!X10</f>
        <v>0</v>
      </c>
      <c r="X56" s="14">
        <f>+Kosten!Y10</f>
        <v>0</v>
      </c>
      <c r="Y56" s="14">
        <f>+Kosten!Z10</f>
        <v>0</v>
      </c>
      <c r="Z56" s="14">
        <f>+Kosten!AA10</f>
        <v>0</v>
      </c>
      <c r="AA56" s="14">
        <f>+Kosten!AB10</f>
        <v>0</v>
      </c>
      <c r="AB56" s="14">
        <f>+Kosten!AC10</f>
        <v>0</v>
      </c>
      <c r="AC56" s="14">
        <f>+Kosten!AD10</f>
        <v>0</v>
      </c>
      <c r="AD56" s="14">
        <f>+Kosten!AE10</f>
        <v>0</v>
      </c>
      <c r="AE56" s="14">
        <f>+Kosten!AF10</f>
        <v>0</v>
      </c>
      <c r="AF56" s="14">
        <f>+Kosten!AG10</f>
        <v>0</v>
      </c>
      <c r="AG56" s="14">
        <f>+Kosten!AH10</f>
        <v>0</v>
      </c>
      <c r="AH56" s="14">
        <f>+Kosten!AI10</f>
        <v>0</v>
      </c>
      <c r="AI56" s="14">
        <f>+Kosten!AJ10</f>
        <v>0</v>
      </c>
      <c r="AJ56" s="14">
        <f>+Kosten!AK10</f>
        <v>0</v>
      </c>
      <c r="AK56" s="14">
        <f>+Kosten!AL10</f>
        <v>0</v>
      </c>
      <c r="AL56" s="14">
        <f>+Kosten!AM10</f>
        <v>0</v>
      </c>
      <c r="AM56" s="14">
        <f>+Kosten!AN10</f>
        <v>0</v>
      </c>
      <c r="AN56" s="14">
        <f>+Kosten!AO10</f>
        <v>0</v>
      </c>
      <c r="AO56" s="14">
        <f>+Kosten!AP10</f>
        <v>0</v>
      </c>
      <c r="AP56" s="14">
        <f>+Kosten!AQ10</f>
        <v>0</v>
      </c>
      <c r="AQ56" s="14">
        <f>+Kosten!AR10</f>
        <v>0</v>
      </c>
      <c r="AR56" s="14">
        <f>+Kosten!AS10</f>
        <v>0</v>
      </c>
      <c r="AS56" s="14">
        <f>+Kosten!AT10</f>
        <v>0</v>
      </c>
      <c r="AT56" s="14">
        <f>+Kosten!AU10</f>
        <v>0</v>
      </c>
      <c r="AU56" s="14">
        <f>+Kosten!AV10</f>
        <v>0</v>
      </c>
      <c r="AV56" s="14">
        <f>+Kosten!AW10</f>
        <v>0</v>
      </c>
      <c r="AW56" s="14">
        <f>+Kosten!AX10</f>
        <v>0</v>
      </c>
      <c r="AX56" s="14">
        <f>+Kosten!AY10</f>
        <v>0</v>
      </c>
      <c r="AY56" s="14">
        <f>+Kosten!AZ10</f>
        <v>0</v>
      </c>
      <c r="AZ56" s="14">
        <f>+Kosten!BA10</f>
        <v>0</v>
      </c>
      <c r="BA56" s="14">
        <f>+Kosten!BB10</f>
        <v>0</v>
      </c>
      <c r="BB56" s="14">
        <f>+Kosten!BC10</f>
        <v>0</v>
      </c>
      <c r="BC56" s="14">
        <f t="shared" si="12"/>
        <v>0</v>
      </c>
    </row>
    <row r="57" spans="1:55" x14ac:dyDescent="0.3">
      <c r="A57" s="13">
        <f>+Kosten!A11</f>
        <v>7</v>
      </c>
      <c r="C57" s="14">
        <f>+Kosten!D11</f>
        <v>0</v>
      </c>
      <c r="D57" s="14">
        <f>+Kosten!E11</f>
        <v>0</v>
      </c>
      <c r="E57" s="14">
        <f>+Kosten!F11</f>
        <v>0</v>
      </c>
      <c r="F57" s="14">
        <f>+Kosten!G11</f>
        <v>0</v>
      </c>
      <c r="G57" s="14">
        <f>+Kosten!H11</f>
        <v>0</v>
      </c>
      <c r="H57" s="14">
        <f>+Kosten!I11</f>
        <v>0</v>
      </c>
      <c r="I57" s="14">
        <f>+Kosten!J11</f>
        <v>0</v>
      </c>
      <c r="J57" s="14">
        <f>+Kosten!K11</f>
        <v>0</v>
      </c>
      <c r="K57" s="14">
        <f>+Kosten!L11</f>
        <v>0</v>
      </c>
      <c r="L57" s="14">
        <f>+Kosten!M11</f>
        <v>0</v>
      </c>
      <c r="M57" s="14">
        <f>+Kosten!N11</f>
        <v>0</v>
      </c>
      <c r="N57" s="14">
        <f>+Kosten!O11</f>
        <v>0</v>
      </c>
      <c r="O57" s="14">
        <f>+Kosten!P11</f>
        <v>0</v>
      </c>
      <c r="P57" s="14">
        <f>+Kosten!Q11</f>
        <v>0</v>
      </c>
      <c r="Q57" s="14">
        <f>+Kosten!R11</f>
        <v>0</v>
      </c>
      <c r="R57" s="14">
        <f>+Kosten!S11</f>
        <v>0</v>
      </c>
      <c r="S57" s="14">
        <f>+Kosten!T11</f>
        <v>0</v>
      </c>
      <c r="T57" s="14">
        <f>+Kosten!U11</f>
        <v>0</v>
      </c>
      <c r="U57" s="14">
        <f>+Kosten!V11</f>
        <v>0</v>
      </c>
      <c r="V57" s="14">
        <f>+Kosten!W11</f>
        <v>0</v>
      </c>
      <c r="W57" s="14">
        <f>+Kosten!X11</f>
        <v>0</v>
      </c>
      <c r="X57" s="14">
        <f>+Kosten!Y11</f>
        <v>0</v>
      </c>
      <c r="Y57" s="14">
        <f>+Kosten!Z11</f>
        <v>0</v>
      </c>
      <c r="Z57" s="14">
        <f>+Kosten!AA11</f>
        <v>0</v>
      </c>
      <c r="AA57" s="14">
        <f>+Kosten!AB11</f>
        <v>0</v>
      </c>
      <c r="AB57" s="14">
        <f>+Kosten!AC11</f>
        <v>0</v>
      </c>
      <c r="AC57" s="14">
        <f>+Kosten!AD11</f>
        <v>0</v>
      </c>
      <c r="AD57" s="14">
        <f>+Kosten!AE11</f>
        <v>0</v>
      </c>
      <c r="AE57" s="14">
        <f>+Kosten!AF11</f>
        <v>0</v>
      </c>
      <c r="AF57" s="14">
        <f>+Kosten!AG11</f>
        <v>0</v>
      </c>
      <c r="AG57" s="14">
        <f>+Kosten!AH11</f>
        <v>0</v>
      </c>
      <c r="AH57" s="14">
        <f>+Kosten!AI11</f>
        <v>0</v>
      </c>
      <c r="AI57" s="14">
        <f>+Kosten!AJ11</f>
        <v>0</v>
      </c>
      <c r="AJ57" s="14">
        <f>+Kosten!AK11</f>
        <v>0</v>
      </c>
      <c r="AK57" s="14">
        <f>+Kosten!AL11</f>
        <v>0</v>
      </c>
      <c r="AL57" s="14">
        <f>+Kosten!AM11</f>
        <v>0</v>
      </c>
      <c r="AM57" s="14">
        <f>+Kosten!AN11</f>
        <v>0</v>
      </c>
      <c r="AN57" s="14">
        <f>+Kosten!AO11</f>
        <v>0</v>
      </c>
      <c r="AO57" s="14">
        <f>+Kosten!AP11</f>
        <v>0</v>
      </c>
      <c r="AP57" s="14">
        <f>+Kosten!AQ11</f>
        <v>0</v>
      </c>
      <c r="AQ57" s="14">
        <f>+Kosten!AR11</f>
        <v>0</v>
      </c>
      <c r="AR57" s="14">
        <f>+Kosten!AS11</f>
        <v>0</v>
      </c>
      <c r="AS57" s="14">
        <f>+Kosten!AT11</f>
        <v>0</v>
      </c>
      <c r="AT57" s="14">
        <f>+Kosten!AU11</f>
        <v>0</v>
      </c>
      <c r="AU57" s="14">
        <f>+Kosten!AV11</f>
        <v>0</v>
      </c>
      <c r="AV57" s="14">
        <f>+Kosten!AW11</f>
        <v>0</v>
      </c>
      <c r="AW57" s="14">
        <f>+Kosten!AX11</f>
        <v>0</v>
      </c>
      <c r="AX57" s="14">
        <f>+Kosten!AY11</f>
        <v>0</v>
      </c>
      <c r="AY57" s="14">
        <f>+Kosten!AZ11</f>
        <v>0</v>
      </c>
      <c r="AZ57" s="14">
        <f>+Kosten!BA11</f>
        <v>0</v>
      </c>
      <c r="BA57" s="14">
        <f>+Kosten!BB11</f>
        <v>0</v>
      </c>
      <c r="BB57" s="14">
        <f>+Kosten!BC11</f>
        <v>0</v>
      </c>
      <c r="BC57" s="14">
        <f t="shared" si="12"/>
        <v>0</v>
      </c>
    </row>
    <row r="58" spans="1:55" x14ac:dyDescent="0.3">
      <c r="A58" s="13">
        <f>+Kosten!A12</f>
        <v>8</v>
      </c>
      <c r="C58" s="14">
        <f>+Kosten!D12</f>
        <v>0</v>
      </c>
      <c r="D58" s="14">
        <f>+Kosten!E12</f>
        <v>0</v>
      </c>
      <c r="E58" s="14">
        <f>+Kosten!F12</f>
        <v>0</v>
      </c>
      <c r="F58" s="14">
        <f>+Kosten!G12</f>
        <v>0</v>
      </c>
      <c r="G58" s="14">
        <f>+Kosten!H12</f>
        <v>0</v>
      </c>
      <c r="H58" s="14">
        <f>+Kosten!I12</f>
        <v>0</v>
      </c>
      <c r="I58" s="14">
        <f>+Kosten!J12</f>
        <v>0</v>
      </c>
      <c r="J58" s="14">
        <f>+Kosten!K12</f>
        <v>0</v>
      </c>
      <c r="K58" s="14">
        <f>+Kosten!L12</f>
        <v>0</v>
      </c>
      <c r="L58" s="14">
        <f>+Kosten!M12</f>
        <v>0</v>
      </c>
      <c r="M58" s="14">
        <f>+Kosten!N12</f>
        <v>0</v>
      </c>
      <c r="N58" s="14">
        <f>+Kosten!O12</f>
        <v>0</v>
      </c>
      <c r="O58" s="14">
        <f>+Kosten!P12</f>
        <v>0</v>
      </c>
      <c r="P58" s="14">
        <f>+Kosten!Q12</f>
        <v>0</v>
      </c>
      <c r="Q58" s="14">
        <f>+Kosten!R12</f>
        <v>0</v>
      </c>
      <c r="R58" s="14">
        <f>+Kosten!S12</f>
        <v>0</v>
      </c>
      <c r="S58" s="14">
        <f>+Kosten!T12</f>
        <v>0</v>
      </c>
      <c r="T58" s="14">
        <f>+Kosten!U12</f>
        <v>0</v>
      </c>
      <c r="U58" s="14">
        <f>+Kosten!V12</f>
        <v>0</v>
      </c>
      <c r="V58" s="14">
        <f>+Kosten!W12</f>
        <v>0</v>
      </c>
      <c r="W58" s="14">
        <f>+Kosten!X12</f>
        <v>0</v>
      </c>
      <c r="X58" s="14">
        <f>+Kosten!Y12</f>
        <v>0</v>
      </c>
      <c r="Y58" s="14">
        <f>+Kosten!Z12</f>
        <v>0</v>
      </c>
      <c r="Z58" s="14">
        <f>+Kosten!AA12</f>
        <v>0</v>
      </c>
      <c r="AA58" s="14">
        <f>+Kosten!AB12</f>
        <v>0</v>
      </c>
      <c r="AB58" s="14">
        <f>+Kosten!AC12</f>
        <v>0</v>
      </c>
      <c r="AC58" s="14">
        <f>+Kosten!AD12</f>
        <v>0</v>
      </c>
      <c r="AD58" s="14">
        <f>+Kosten!AE12</f>
        <v>0</v>
      </c>
      <c r="AE58" s="14">
        <f>+Kosten!AF12</f>
        <v>0</v>
      </c>
      <c r="AF58" s="14">
        <f>+Kosten!AG12</f>
        <v>0</v>
      </c>
      <c r="AG58" s="14">
        <f>+Kosten!AH12</f>
        <v>0</v>
      </c>
      <c r="AH58" s="14">
        <f>+Kosten!AI12</f>
        <v>0</v>
      </c>
      <c r="AI58" s="14">
        <f>+Kosten!AJ12</f>
        <v>0</v>
      </c>
      <c r="AJ58" s="14">
        <f>+Kosten!AK12</f>
        <v>0</v>
      </c>
      <c r="AK58" s="14">
        <f>+Kosten!AL12</f>
        <v>0</v>
      </c>
      <c r="AL58" s="14">
        <f>+Kosten!AM12</f>
        <v>0</v>
      </c>
      <c r="AM58" s="14">
        <f>+Kosten!AN12</f>
        <v>0</v>
      </c>
      <c r="AN58" s="14">
        <f>+Kosten!AO12</f>
        <v>0</v>
      </c>
      <c r="AO58" s="14">
        <f>+Kosten!AP12</f>
        <v>0</v>
      </c>
      <c r="AP58" s="14">
        <f>+Kosten!AQ12</f>
        <v>0</v>
      </c>
      <c r="AQ58" s="14">
        <f>+Kosten!AR12</f>
        <v>0</v>
      </c>
      <c r="AR58" s="14">
        <f>+Kosten!AS12</f>
        <v>0</v>
      </c>
      <c r="AS58" s="14">
        <f>+Kosten!AT12</f>
        <v>0</v>
      </c>
      <c r="AT58" s="14">
        <f>+Kosten!AU12</f>
        <v>0</v>
      </c>
      <c r="AU58" s="14">
        <f>+Kosten!AV12</f>
        <v>0</v>
      </c>
      <c r="AV58" s="14">
        <f>+Kosten!AW12</f>
        <v>0</v>
      </c>
      <c r="AW58" s="14">
        <f>+Kosten!AX12</f>
        <v>0</v>
      </c>
      <c r="AX58" s="14">
        <f>+Kosten!AY12</f>
        <v>0</v>
      </c>
      <c r="AY58" s="14">
        <f>+Kosten!AZ12</f>
        <v>0</v>
      </c>
      <c r="AZ58" s="14">
        <f>+Kosten!BA12</f>
        <v>0</v>
      </c>
      <c r="BA58" s="14">
        <f>+Kosten!BB12</f>
        <v>0</v>
      </c>
      <c r="BB58" s="14">
        <f>+Kosten!BC12</f>
        <v>0</v>
      </c>
      <c r="BC58" s="14">
        <f t="shared" si="12"/>
        <v>0</v>
      </c>
    </row>
    <row r="59" spans="1:55" x14ac:dyDescent="0.3">
      <c r="A59" s="13">
        <f>+Kosten!A13</f>
        <v>9</v>
      </c>
      <c r="C59" s="14">
        <f>+Kosten!D13</f>
        <v>0</v>
      </c>
      <c r="D59" s="14">
        <f>+Kosten!E13</f>
        <v>0</v>
      </c>
      <c r="E59" s="14">
        <f>+Kosten!F13</f>
        <v>0</v>
      </c>
      <c r="F59" s="14">
        <f>+Kosten!G13</f>
        <v>0</v>
      </c>
      <c r="G59" s="14">
        <f>+Kosten!H13</f>
        <v>0</v>
      </c>
      <c r="H59" s="14">
        <f>+Kosten!I13</f>
        <v>0</v>
      </c>
      <c r="I59" s="14">
        <f>+Kosten!J13</f>
        <v>0</v>
      </c>
      <c r="J59" s="14">
        <f>+Kosten!K13</f>
        <v>0</v>
      </c>
      <c r="K59" s="14">
        <f>+Kosten!L13</f>
        <v>0</v>
      </c>
      <c r="L59" s="14">
        <f>+Kosten!M13</f>
        <v>0</v>
      </c>
      <c r="M59" s="14">
        <f>+Kosten!N13</f>
        <v>0</v>
      </c>
      <c r="N59" s="14">
        <f>+Kosten!O13</f>
        <v>0</v>
      </c>
      <c r="O59" s="14">
        <f>+Kosten!P13</f>
        <v>0</v>
      </c>
      <c r="P59" s="14">
        <f>+Kosten!Q13</f>
        <v>0</v>
      </c>
      <c r="Q59" s="14">
        <f>+Kosten!R13</f>
        <v>0</v>
      </c>
      <c r="R59" s="14">
        <f>+Kosten!S13</f>
        <v>0</v>
      </c>
      <c r="S59" s="14">
        <f>+Kosten!T13</f>
        <v>0</v>
      </c>
      <c r="T59" s="14">
        <f>+Kosten!U13</f>
        <v>0</v>
      </c>
      <c r="U59" s="14">
        <f>+Kosten!V13</f>
        <v>0</v>
      </c>
      <c r="V59" s="14">
        <f>+Kosten!W13</f>
        <v>0</v>
      </c>
      <c r="W59" s="14">
        <f>+Kosten!X13</f>
        <v>0</v>
      </c>
      <c r="X59" s="14">
        <f>+Kosten!Y13</f>
        <v>0</v>
      </c>
      <c r="Y59" s="14">
        <f>+Kosten!Z13</f>
        <v>0</v>
      </c>
      <c r="Z59" s="14">
        <f>+Kosten!AA13</f>
        <v>0</v>
      </c>
      <c r="AA59" s="14">
        <f>+Kosten!AB13</f>
        <v>0</v>
      </c>
      <c r="AB59" s="14">
        <f>+Kosten!AC13</f>
        <v>0</v>
      </c>
      <c r="AC59" s="14">
        <f>+Kosten!AD13</f>
        <v>0</v>
      </c>
      <c r="AD59" s="14">
        <f>+Kosten!AE13</f>
        <v>0</v>
      </c>
      <c r="AE59" s="14">
        <f>+Kosten!AF13</f>
        <v>0</v>
      </c>
      <c r="AF59" s="14">
        <f>+Kosten!AG13</f>
        <v>0</v>
      </c>
      <c r="AG59" s="14">
        <f>+Kosten!AH13</f>
        <v>0</v>
      </c>
      <c r="AH59" s="14">
        <f>+Kosten!AI13</f>
        <v>0</v>
      </c>
      <c r="AI59" s="14">
        <f>+Kosten!AJ13</f>
        <v>0</v>
      </c>
      <c r="AJ59" s="14">
        <f>+Kosten!AK13</f>
        <v>0</v>
      </c>
      <c r="AK59" s="14">
        <f>+Kosten!AL13</f>
        <v>0</v>
      </c>
      <c r="AL59" s="14">
        <f>+Kosten!AM13</f>
        <v>0</v>
      </c>
      <c r="AM59" s="14">
        <f>+Kosten!AN13</f>
        <v>0</v>
      </c>
      <c r="AN59" s="14">
        <f>+Kosten!AO13</f>
        <v>0</v>
      </c>
      <c r="AO59" s="14">
        <f>+Kosten!AP13</f>
        <v>0</v>
      </c>
      <c r="AP59" s="14">
        <f>+Kosten!AQ13</f>
        <v>0</v>
      </c>
      <c r="AQ59" s="14">
        <f>+Kosten!AR13</f>
        <v>0</v>
      </c>
      <c r="AR59" s="14">
        <f>+Kosten!AS13</f>
        <v>0</v>
      </c>
      <c r="AS59" s="14">
        <f>+Kosten!AT13</f>
        <v>0</v>
      </c>
      <c r="AT59" s="14">
        <f>+Kosten!AU13</f>
        <v>0</v>
      </c>
      <c r="AU59" s="14">
        <f>+Kosten!AV13</f>
        <v>0</v>
      </c>
      <c r="AV59" s="14">
        <f>+Kosten!AW13</f>
        <v>0</v>
      </c>
      <c r="AW59" s="14">
        <f>+Kosten!AX13</f>
        <v>0</v>
      </c>
      <c r="AX59" s="14">
        <f>+Kosten!AY13</f>
        <v>0</v>
      </c>
      <c r="AY59" s="14">
        <f>+Kosten!AZ13</f>
        <v>0</v>
      </c>
      <c r="AZ59" s="14">
        <f>+Kosten!BA13</f>
        <v>0</v>
      </c>
      <c r="BA59" s="14">
        <f>+Kosten!BB13</f>
        <v>0</v>
      </c>
      <c r="BB59" s="14">
        <f>+Kosten!BC13</f>
        <v>0</v>
      </c>
      <c r="BC59" s="14">
        <f t="shared" si="12"/>
        <v>0</v>
      </c>
    </row>
    <row r="60" spans="1:55" x14ac:dyDescent="0.3">
      <c r="A60" s="13">
        <f>+Kosten!A14</f>
        <v>10</v>
      </c>
      <c r="C60" s="14">
        <f>+Kosten!D14</f>
        <v>0</v>
      </c>
      <c r="D60" s="14">
        <f>+Kosten!E14</f>
        <v>0</v>
      </c>
      <c r="E60" s="14">
        <f>+Kosten!F14</f>
        <v>0</v>
      </c>
      <c r="F60" s="14">
        <f>+Kosten!G14</f>
        <v>0</v>
      </c>
      <c r="G60" s="14">
        <f>+Kosten!H14</f>
        <v>0</v>
      </c>
      <c r="H60" s="14">
        <f>+Kosten!I14</f>
        <v>0</v>
      </c>
      <c r="I60" s="14">
        <f>+Kosten!J14</f>
        <v>0</v>
      </c>
      <c r="J60" s="14">
        <f>+Kosten!K14</f>
        <v>0</v>
      </c>
      <c r="K60" s="14">
        <f>+Kosten!L14</f>
        <v>0</v>
      </c>
      <c r="L60" s="14">
        <f>+Kosten!M14</f>
        <v>0</v>
      </c>
      <c r="M60" s="14">
        <f>+Kosten!N14</f>
        <v>0</v>
      </c>
      <c r="N60" s="14">
        <f>+Kosten!O14</f>
        <v>0</v>
      </c>
      <c r="O60" s="14">
        <f>+Kosten!P14</f>
        <v>0</v>
      </c>
      <c r="P60" s="14">
        <f>+Kosten!Q14</f>
        <v>0</v>
      </c>
      <c r="Q60" s="14">
        <f>+Kosten!R14</f>
        <v>0</v>
      </c>
      <c r="R60" s="14">
        <f>+Kosten!S14</f>
        <v>0</v>
      </c>
      <c r="S60" s="14">
        <f>+Kosten!T14</f>
        <v>0</v>
      </c>
      <c r="T60" s="14">
        <f>+Kosten!U14</f>
        <v>0</v>
      </c>
      <c r="U60" s="14">
        <f>+Kosten!V14</f>
        <v>0</v>
      </c>
      <c r="V60" s="14">
        <f>+Kosten!W14</f>
        <v>0</v>
      </c>
      <c r="W60" s="14">
        <f>+Kosten!X14</f>
        <v>0</v>
      </c>
      <c r="X60" s="14">
        <f>+Kosten!Y14</f>
        <v>0</v>
      </c>
      <c r="Y60" s="14">
        <f>+Kosten!Z14</f>
        <v>0</v>
      </c>
      <c r="Z60" s="14">
        <f>+Kosten!AA14</f>
        <v>0</v>
      </c>
      <c r="AA60" s="14">
        <f>+Kosten!AB14</f>
        <v>0</v>
      </c>
      <c r="AB60" s="14">
        <f>+Kosten!AC14</f>
        <v>0</v>
      </c>
      <c r="AC60" s="14">
        <f>+Kosten!AD14</f>
        <v>0</v>
      </c>
      <c r="AD60" s="14">
        <f>+Kosten!AE14</f>
        <v>0</v>
      </c>
      <c r="AE60" s="14">
        <f>+Kosten!AF14</f>
        <v>0</v>
      </c>
      <c r="AF60" s="14">
        <f>+Kosten!AG14</f>
        <v>0</v>
      </c>
      <c r="AG60" s="14">
        <f>+Kosten!AH14</f>
        <v>0</v>
      </c>
      <c r="AH60" s="14">
        <f>+Kosten!AI14</f>
        <v>0</v>
      </c>
      <c r="AI60" s="14">
        <f>+Kosten!AJ14</f>
        <v>0</v>
      </c>
      <c r="AJ60" s="14">
        <f>+Kosten!AK14</f>
        <v>0</v>
      </c>
      <c r="AK60" s="14">
        <f>+Kosten!AL14</f>
        <v>0</v>
      </c>
      <c r="AL60" s="14">
        <f>+Kosten!AM14</f>
        <v>0</v>
      </c>
      <c r="AM60" s="14">
        <f>+Kosten!AN14</f>
        <v>0</v>
      </c>
      <c r="AN60" s="14">
        <f>+Kosten!AO14</f>
        <v>0</v>
      </c>
      <c r="AO60" s="14">
        <f>+Kosten!AP14</f>
        <v>0</v>
      </c>
      <c r="AP60" s="14">
        <f>+Kosten!AQ14</f>
        <v>0</v>
      </c>
      <c r="AQ60" s="14">
        <f>+Kosten!AR14</f>
        <v>0</v>
      </c>
      <c r="AR60" s="14">
        <f>+Kosten!AS14</f>
        <v>0</v>
      </c>
      <c r="AS60" s="14">
        <f>+Kosten!AT14</f>
        <v>0</v>
      </c>
      <c r="AT60" s="14">
        <f>+Kosten!AU14</f>
        <v>0</v>
      </c>
      <c r="AU60" s="14">
        <f>+Kosten!AV14</f>
        <v>0</v>
      </c>
      <c r="AV60" s="14">
        <f>+Kosten!AW14</f>
        <v>0</v>
      </c>
      <c r="AW60" s="14">
        <f>+Kosten!AX14</f>
        <v>0</v>
      </c>
      <c r="AX60" s="14">
        <f>+Kosten!AY14</f>
        <v>0</v>
      </c>
      <c r="AY60" s="14">
        <f>+Kosten!AZ14</f>
        <v>0</v>
      </c>
      <c r="AZ60" s="14">
        <f>+Kosten!BA14</f>
        <v>0</v>
      </c>
      <c r="BA60" s="14">
        <f>+Kosten!BB14</f>
        <v>0</v>
      </c>
      <c r="BB60" s="14">
        <f>+Kosten!BC14</f>
        <v>0</v>
      </c>
      <c r="BC60" s="14">
        <f t="shared" si="12"/>
        <v>0</v>
      </c>
    </row>
    <row r="61" spans="1:55" x14ac:dyDescent="0.3">
      <c r="A61" s="13">
        <f>+Kosten!A15</f>
        <v>11</v>
      </c>
      <c r="C61" s="14">
        <f>+Kosten!D15</f>
        <v>0</v>
      </c>
      <c r="D61" s="14">
        <f>+Kosten!E15</f>
        <v>0</v>
      </c>
      <c r="E61" s="14">
        <f>+Kosten!F15</f>
        <v>0</v>
      </c>
      <c r="F61" s="14">
        <f>+Kosten!G15</f>
        <v>0</v>
      </c>
      <c r="G61" s="14">
        <f>+Kosten!H15</f>
        <v>0</v>
      </c>
      <c r="H61" s="14">
        <f>+Kosten!I15</f>
        <v>0</v>
      </c>
      <c r="I61" s="14">
        <f>+Kosten!J15</f>
        <v>0</v>
      </c>
      <c r="J61" s="14">
        <f>+Kosten!K15</f>
        <v>0</v>
      </c>
      <c r="K61" s="14">
        <f>+Kosten!L15</f>
        <v>0</v>
      </c>
      <c r="L61" s="14">
        <f>+Kosten!M15</f>
        <v>0</v>
      </c>
      <c r="M61" s="14">
        <f>+Kosten!N15</f>
        <v>0</v>
      </c>
      <c r="N61" s="14">
        <f>+Kosten!O15</f>
        <v>0</v>
      </c>
      <c r="O61" s="14">
        <f>+Kosten!P15</f>
        <v>0</v>
      </c>
      <c r="P61" s="14">
        <f>+Kosten!Q15</f>
        <v>0</v>
      </c>
      <c r="Q61" s="14">
        <f>+Kosten!R15</f>
        <v>0</v>
      </c>
      <c r="R61" s="14">
        <f>+Kosten!S15</f>
        <v>0</v>
      </c>
      <c r="S61" s="14">
        <f>+Kosten!T15</f>
        <v>0</v>
      </c>
      <c r="T61" s="14">
        <f>+Kosten!U15</f>
        <v>0</v>
      </c>
      <c r="U61" s="14">
        <f>+Kosten!V15</f>
        <v>0</v>
      </c>
      <c r="V61" s="14">
        <f>+Kosten!W15</f>
        <v>0</v>
      </c>
      <c r="W61" s="14">
        <f>+Kosten!X15</f>
        <v>0</v>
      </c>
      <c r="X61" s="14">
        <f>+Kosten!Y15</f>
        <v>0</v>
      </c>
      <c r="Y61" s="14">
        <f>+Kosten!Z15</f>
        <v>0</v>
      </c>
      <c r="Z61" s="14">
        <f>+Kosten!AA15</f>
        <v>0</v>
      </c>
      <c r="AA61" s="14">
        <f>+Kosten!AB15</f>
        <v>0</v>
      </c>
      <c r="AB61" s="14">
        <f>+Kosten!AC15</f>
        <v>0</v>
      </c>
      <c r="AC61" s="14">
        <f>+Kosten!AD15</f>
        <v>0</v>
      </c>
      <c r="AD61" s="14">
        <f>+Kosten!AE15</f>
        <v>0</v>
      </c>
      <c r="AE61" s="14">
        <f>+Kosten!AF15</f>
        <v>0</v>
      </c>
      <c r="AF61" s="14">
        <f>+Kosten!AG15</f>
        <v>0</v>
      </c>
      <c r="AG61" s="14">
        <f>+Kosten!AH15</f>
        <v>0</v>
      </c>
      <c r="AH61" s="14">
        <f>+Kosten!AI15</f>
        <v>0</v>
      </c>
      <c r="AI61" s="14">
        <f>+Kosten!AJ15</f>
        <v>0</v>
      </c>
      <c r="AJ61" s="14">
        <f>+Kosten!AK15</f>
        <v>0</v>
      </c>
      <c r="AK61" s="14">
        <f>+Kosten!AL15</f>
        <v>0</v>
      </c>
      <c r="AL61" s="14">
        <f>+Kosten!AM15</f>
        <v>0</v>
      </c>
      <c r="AM61" s="14">
        <f>+Kosten!AN15</f>
        <v>0</v>
      </c>
      <c r="AN61" s="14">
        <f>+Kosten!AO15</f>
        <v>0</v>
      </c>
      <c r="AO61" s="14">
        <f>+Kosten!AP15</f>
        <v>0</v>
      </c>
      <c r="AP61" s="14">
        <f>+Kosten!AQ15</f>
        <v>0</v>
      </c>
      <c r="AQ61" s="14">
        <f>+Kosten!AR15</f>
        <v>0</v>
      </c>
      <c r="AR61" s="14">
        <f>+Kosten!AS15</f>
        <v>0</v>
      </c>
      <c r="AS61" s="14">
        <f>+Kosten!AT15</f>
        <v>0</v>
      </c>
      <c r="AT61" s="14">
        <f>+Kosten!AU15</f>
        <v>0</v>
      </c>
      <c r="AU61" s="14">
        <f>+Kosten!AV15</f>
        <v>0</v>
      </c>
      <c r="AV61" s="14">
        <f>+Kosten!AW15</f>
        <v>0</v>
      </c>
      <c r="AW61" s="14">
        <f>+Kosten!AX15</f>
        <v>0</v>
      </c>
      <c r="AX61" s="14">
        <f>+Kosten!AY15</f>
        <v>0</v>
      </c>
      <c r="AY61" s="14">
        <f>+Kosten!AZ15</f>
        <v>0</v>
      </c>
      <c r="AZ61" s="14">
        <f>+Kosten!BA15</f>
        <v>0</v>
      </c>
      <c r="BA61" s="14">
        <f>+Kosten!BB15</f>
        <v>0</v>
      </c>
      <c r="BB61" s="14">
        <f>+Kosten!BC15</f>
        <v>0</v>
      </c>
      <c r="BC61" s="14">
        <f t="shared" si="12"/>
        <v>0</v>
      </c>
    </row>
    <row r="62" spans="1:55" x14ac:dyDescent="0.3">
      <c r="A62" s="13">
        <f>+Kosten!A16</f>
        <v>12</v>
      </c>
      <c r="C62" s="14">
        <f>+Kosten!D16</f>
        <v>0</v>
      </c>
      <c r="D62" s="14">
        <f>+Kosten!E16</f>
        <v>0</v>
      </c>
      <c r="E62" s="14">
        <f>+Kosten!F16</f>
        <v>0</v>
      </c>
      <c r="F62" s="14">
        <f>+Kosten!G16</f>
        <v>0</v>
      </c>
      <c r="G62" s="14">
        <f>+Kosten!H16</f>
        <v>0</v>
      </c>
      <c r="H62" s="14">
        <f>+Kosten!I16</f>
        <v>0</v>
      </c>
      <c r="I62" s="14">
        <f>+Kosten!J16</f>
        <v>0</v>
      </c>
      <c r="J62" s="14">
        <f>+Kosten!K16</f>
        <v>0</v>
      </c>
      <c r="K62" s="14">
        <f>+Kosten!L16</f>
        <v>0</v>
      </c>
      <c r="L62" s="14">
        <f>+Kosten!M16</f>
        <v>0</v>
      </c>
      <c r="M62" s="14">
        <f>+Kosten!N16</f>
        <v>0</v>
      </c>
      <c r="N62" s="14">
        <f>+Kosten!O16</f>
        <v>0</v>
      </c>
      <c r="O62" s="14">
        <f>+Kosten!P16</f>
        <v>0</v>
      </c>
      <c r="P62" s="14">
        <f>+Kosten!Q16</f>
        <v>0</v>
      </c>
      <c r="Q62" s="14">
        <f>+Kosten!R16</f>
        <v>0</v>
      </c>
      <c r="R62" s="14">
        <f>+Kosten!S16</f>
        <v>0</v>
      </c>
      <c r="S62" s="14">
        <f>+Kosten!T16</f>
        <v>0</v>
      </c>
      <c r="T62" s="14">
        <f>+Kosten!U16</f>
        <v>0</v>
      </c>
      <c r="U62" s="14">
        <f>+Kosten!V16</f>
        <v>0</v>
      </c>
      <c r="V62" s="14">
        <f>+Kosten!W16</f>
        <v>0</v>
      </c>
      <c r="W62" s="14">
        <f>+Kosten!X16</f>
        <v>0</v>
      </c>
      <c r="X62" s="14">
        <f>+Kosten!Y16</f>
        <v>0</v>
      </c>
      <c r="Y62" s="14">
        <f>+Kosten!Z16</f>
        <v>0</v>
      </c>
      <c r="Z62" s="14">
        <f>+Kosten!AA16</f>
        <v>0</v>
      </c>
      <c r="AA62" s="14">
        <f>+Kosten!AB16</f>
        <v>0</v>
      </c>
      <c r="AB62" s="14">
        <f>+Kosten!AC16</f>
        <v>0</v>
      </c>
      <c r="AC62" s="14">
        <f>+Kosten!AD16</f>
        <v>0</v>
      </c>
      <c r="AD62" s="14">
        <f>+Kosten!AE16</f>
        <v>0</v>
      </c>
      <c r="AE62" s="14">
        <f>+Kosten!AF16</f>
        <v>0</v>
      </c>
      <c r="AF62" s="14">
        <f>+Kosten!AG16</f>
        <v>0</v>
      </c>
      <c r="AG62" s="14">
        <f>+Kosten!AH16</f>
        <v>0</v>
      </c>
      <c r="AH62" s="14">
        <f>+Kosten!AI16</f>
        <v>0</v>
      </c>
      <c r="AI62" s="14">
        <f>+Kosten!AJ16</f>
        <v>0</v>
      </c>
      <c r="AJ62" s="14">
        <f>+Kosten!AK16</f>
        <v>0</v>
      </c>
      <c r="AK62" s="14">
        <f>+Kosten!AL16</f>
        <v>0</v>
      </c>
      <c r="AL62" s="14">
        <f>+Kosten!AM16</f>
        <v>0</v>
      </c>
      <c r="AM62" s="14">
        <f>+Kosten!AN16</f>
        <v>0</v>
      </c>
      <c r="AN62" s="14">
        <f>+Kosten!AO16</f>
        <v>0</v>
      </c>
      <c r="AO62" s="14">
        <f>+Kosten!AP16</f>
        <v>0</v>
      </c>
      <c r="AP62" s="14">
        <f>+Kosten!AQ16</f>
        <v>0</v>
      </c>
      <c r="AQ62" s="14">
        <f>+Kosten!AR16</f>
        <v>0</v>
      </c>
      <c r="AR62" s="14">
        <f>+Kosten!AS16</f>
        <v>0</v>
      </c>
      <c r="AS62" s="14">
        <f>+Kosten!AT16</f>
        <v>0</v>
      </c>
      <c r="AT62" s="14">
        <f>+Kosten!AU16</f>
        <v>0</v>
      </c>
      <c r="AU62" s="14">
        <f>+Kosten!AV16</f>
        <v>0</v>
      </c>
      <c r="AV62" s="14">
        <f>+Kosten!AW16</f>
        <v>0</v>
      </c>
      <c r="AW62" s="14">
        <f>+Kosten!AX16</f>
        <v>0</v>
      </c>
      <c r="AX62" s="14">
        <f>+Kosten!AY16</f>
        <v>0</v>
      </c>
      <c r="AY62" s="14">
        <f>+Kosten!AZ16</f>
        <v>0</v>
      </c>
      <c r="AZ62" s="14">
        <f>+Kosten!BA16</f>
        <v>0</v>
      </c>
      <c r="BA62" s="14">
        <f>+Kosten!BB16</f>
        <v>0</v>
      </c>
      <c r="BB62" s="14">
        <f>+Kosten!BC16</f>
        <v>0</v>
      </c>
      <c r="BC62" s="14">
        <f t="shared" si="12"/>
        <v>0</v>
      </c>
    </row>
    <row r="63" spans="1:55" x14ac:dyDescent="0.3">
      <c r="A63" s="13">
        <f>+Kosten!A17</f>
        <v>13</v>
      </c>
      <c r="C63" s="14">
        <f>+Kosten!D17</f>
        <v>0</v>
      </c>
      <c r="D63" s="14">
        <f>+Kosten!E17</f>
        <v>0</v>
      </c>
      <c r="E63" s="14">
        <f>+Kosten!F17</f>
        <v>0</v>
      </c>
      <c r="F63" s="14">
        <f>+Kosten!G17</f>
        <v>0</v>
      </c>
      <c r="G63" s="14">
        <f>+Kosten!H17</f>
        <v>0</v>
      </c>
      <c r="H63" s="14">
        <f>+Kosten!I17</f>
        <v>0</v>
      </c>
      <c r="I63" s="14">
        <f>+Kosten!J17</f>
        <v>0</v>
      </c>
      <c r="J63" s="14">
        <f>+Kosten!K17</f>
        <v>0</v>
      </c>
      <c r="K63" s="14">
        <f>+Kosten!L17</f>
        <v>0</v>
      </c>
      <c r="L63" s="14">
        <f>+Kosten!M17</f>
        <v>0</v>
      </c>
      <c r="M63" s="14">
        <f>+Kosten!N17</f>
        <v>0</v>
      </c>
      <c r="N63" s="14">
        <f>+Kosten!O17</f>
        <v>0</v>
      </c>
      <c r="O63" s="14">
        <f>+Kosten!P17</f>
        <v>0</v>
      </c>
      <c r="P63" s="14">
        <f>+Kosten!Q17</f>
        <v>0</v>
      </c>
      <c r="Q63" s="14">
        <f>+Kosten!R17</f>
        <v>0</v>
      </c>
      <c r="R63" s="14">
        <f>+Kosten!S17</f>
        <v>0</v>
      </c>
      <c r="S63" s="14">
        <f>+Kosten!T17</f>
        <v>0</v>
      </c>
      <c r="T63" s="14">
        <f>+Kosten!U17</f>
        <v>0</v>
      </c>
      <c r="U63" s="14">
        <f>+Kosten!V17</f>
        <v>0</v>
      </c>
      <c r="V63" s="14">
        <f>+Kosten!W17</f>
        <v>0</v>
      </c>
      <c r="W63" s="14">
        <f>+Kosten!X17</f>
        <v>0</v>
      </c>
      <c r="X63" s="14">
        <f>+Kosten!Y17</f>
        <v>0</v>
      </c>
      <c r="Y63" s="14">
        <f>+Kosten!Z17</f>
        <v>0</v>
      </c>
      <c r="Z63" s="14">
        <f>+Kosten!AA17</f>
        <v>0</v>
      </c>
      <c r="AA63" s="14">
        <f>+Kosten!AB17</f>
        <v>0</v>
      </c>
      <c r="AB63" s="14">
        <f>+Kosten!AC17</f>
        <v>0</v>
      </c>
      <c r="AC63" s="14">
        <f>+Kosten!AD17</f>
        <v>0</v>
      </c>
      <c r="AD63" s="14">
        <f>+Kosten!AE17</f>
        <v>0</v>
      </c>
      <c r="AE63" s="14">
        <f>+Kosten!AF17</f>
        <v>0</v>
      </c>
      <c r="AF63" s="14">
        <f>+Kosten!AG17</f>
        <v>0</v>
      </c>
      <c r="AG63" s="14">
        <f>+Kosten!AH17</f>
        <v>0</v>
      </c>
      <c r="AH63" s="14">
        <f>+Kosten!AI17</f>
        <v>0</v>
      </c>
      <c r="AI63" s="14">
        <f>+Kosten!AJ17</f>
        <v>0</v>
      </c>
      <c r="AJ63" s="14">
        <f>+Kosten!AK17</f>
        <v>0</v>
      </c>
      <c r="AK63" s="14">
        <f>+Kosten!AL17</f>
        <v>0</v>
      </c>
      <c r="AL63" s="14">
        <f>+Kosten!AM17</f>
        <v>0</v>
      </c>
      <c r="AM63" s="14">
        <f>+Kosten!AN17</f>
        <v>0</v>
      </c>
      <c r="AN63" s="14">
        <f>+Kosten!AO17</f>
        <v>0</v>
      </c>
      <c r="AO63" s="14">
        <f>+Kosten!AP17</f>
        <v>0</v>
      </c>
      <c r="AP63" s="14">
        <f>+Kosten!AQ17</f>
        <v>0</v>
      </c>
      <c r="AQ63" s="14">
        <f>+Kosten!AR17</f>
        <v>0</v>
      </c>
      <c r="AR63" s="14">
        <f>+Kosten!AS17</f>
        <v>0</v>
      </c>
      <c r="AS63" s="14">
        <f>+Kosten!AT17</f>
        <v>0</v>
      </c>
      <c r="AT63" s="14">
        <f>+Kosten!AU17</f>
        <v>0</v>
      </c>
      <c r="AU63" s="14">
        <f>+Kosten!AV17</f>
        <v>0</v>
      </c>
      <c r="AV63" s="14">
        <f>+Kosten!AW17</f>
        <v>0</v>
      </c>
      <c r="AW63" s="14">
        <f>+Kosten!AX17</f>
        <v>0</v>
      </c>
      <c r="AX63" s="14">
        <f>+Kosten!AY17</f>
        <v>0</v>
      </c>
      <c r="AY63" s="14">
        <f>+Kosten!AZ17</f>
        <v>0</v>
      </c>
      <c r="AZ63" s="14">
        <f>+Kosten!BA17</f>
        <v>0</v>
      </c>
      <c r="BA63" s="14">
        <f>+Kosten!BB17</f>
        <v>0</v>
      </c>
      <c r="BB63" s="14">
        <f>+Kosten!BC17</f>
        <v>0</v>
      </c>
      <c r="BC63" s="14">
        <f t="shared" si="12"/>
        <v>0</v>
      </c>
    </row>
    <row r="64" spans="1:55" x14ac:dyDescent="0.3">
      <c r="A64" s="13">
        <f>+Kosten!A18</f>
        <v>14</v>
      </c>
      <c r="C64" s="14">
        <f>+Kosten!D18</f>
        <v>0</v>
      </c>
      <c r="D64" s="14">
        <f>+Kosten!E18</f>
        <v>0</v>
      </c>
      <c r="E64" s="14">
        <f>+Kosten!F18</f>
        <v>0</v>
      </c>
      <c r="F64" s="14">
        <f>+Kosten!G18</f>
        <v>0</v>
      </c>
      <c r="G64" s="14">
        <f>+Kosten!H18</f>
        <v>0</v>
      </c>
      <c r="H64" s="14">
        <f>+Kosten!I18</f>
        <v>0</v>
      </c>
      <c r="I64" s="14">
        <f>+Kosten!J18</f>
        <v>0</v>
      </c>
      <c r="J64" s="14">
        <f>+Kosten!K18</f>
        <v>0</v>
      </c>
      <c r="K64" s="14">
        <f>+Kosten!L18</f>
        <v>0</v>
      </c>
      <c r="L64" s="14">
        <f>+Kosten!M18</f>
        <v>0</v>
      </c>
      <c r="M64" s="14">
        <f>+Kosten!N18</f>
        <v>0</v>
      </c>
      <c r="N64" s="14">
        <f>+Kosten!O18</f>
        <v>0</v>
      </c>
      <c r="O64" s="14">
        <f>+Kosten!P18</f>
        <v>0</v>
      </c>
      <c r="P64" s="14">
        <f>+Kosten!Q18</f>
        <v>0</v>
      </c>
      <c r="Q64" s="14">
        <f>+Kosten!R18</f>
        <v>0</v>
      </c>
      <c r="R64" s="14">
        <f>+Kosten!S18</f>
        <v>0</v>
      </c>
      <c r="S64" s="14">
        <f>+Kosten!T18</f>
        <v>0</v>
      </c>
      <c r="T64" s="14">
        <f>+Kosten!U18</f>
        <v>0</v>
      </c>
      <c r="U64" s="14">
        <f>+Kosten!V18</f>
        <v>0</v>
      </c>
      <c r="V64" s="14">
        <f>+Kosten!W18</f>
        <v>0</v>
      </c>
      <c r="W64" s="14">
        <f>+Kosten!X18</f>
        <v>0</v>
      </c>
      <c r="X64" s="14">
        <f>+Kosten!Y18</f>
        <v>0</v>
      </c>
      <c r="Y64" s="14">
        <f>+Kosten!Z18</f>
        <v>0</v>
      </c>
      <c r="Z64" s="14">
        <f>+Kosten!AA18</f>
        <v>0</v>
      </c>
      <c r="AA64" s="14">
        <f>+Kosten!AB18</f>
        <v>0</v>
      </c>
      <c r="AB64" s="14">
        <f>+Kosten!AC18</f>
        <v>0</v>
      </c>
      <c r="AC64" s="14">
        <f>+Kosten!AD18</f>
        <v>0</v>
      </c>
      <c r="AD64" s="14">
        <f>+Kosten!AE18</f>
        <v>0</v>
      </c>
      <c r="AE64" s="14">
        <f>+Kosten!AF18</f>
        <v>0</v>
      </c>
      <c r="AF64" s="14">
        <f>+Kosten!AG18</f>
        <v>0</v>
      </c>
      <c r="AG64" s="14">
        <f>+Kosten!AH18</f>
        <v>0</v>
      </c>
      <c r="AH64" s="14">
        <f>+Kosten!AI18</f>
        <v>0</v>
      </c>
      <c r="AI64" s="14">
        <f>+Kosten!AJ18</f>
        <v>0</v>
      </c>
      <c r="AJ64" s="14">
        <f>+Kosten!AK18</f>
        <v>0</v>
      </c>
      <c r="AK64" s="14">
        <f>+Kosten!AL18</f>
        <v>0</v>
      </c>
      <c r="AL64" s="14">
        <f>+Kosten!AM18</f>
        <v>0</v>
      </c>
      <c r="AM64" s="14">
        <f>+Kosten!AN18</f>
        <v>0</v>
      </c>
      <c r="AN64" s="14">
        <f>+Kosten!AO18</f>
        <v>0</v>
      </c>
      <c r="AO64" s="14">
        <f>+Kosten!AP18</f>
        <v>0</v>
      </c>
      <c r="AP64" s="14">
        <f>+Kosten!AQ18</f>
        <v>0</v>
      </c>
      <c r="AQ64" s="14">
        <f>+Kosten!AR18</f>
        <v>0</v>
      </c>
      <c r="AR64" s="14">
        <f>+Kosten!AS18</f>
        <v>0</v>
      </c>
      <c r="AS64" s="14">
        <f>+Kosten!AT18</f>
        <v>0</v>
      </c>
      <c r="AT64" s="14">
        <f>+Kosten!AU18</f>
        <v>0</v>
      </c>
      <c r="AU64" s="14">
        <f>+Kosten!AV18</f>
        <v>0</v>
      </c>
      <c r="AV64" s="14">
        <f>+Kosten!AW18</f>
        <v>0</v>
      </c>
      <c r="AW64" s="14">
        <f>+Kosten!AX18</f>
        <v>0</v>
      </c>
      <c r="AX64" s="14">
        <f>+Kosten!AY18</f>
        <v>0</v>
      </c>
      <c r="AY64" s="14">
        <f>+Kosten!AZ18</f>
        <v>0</v>
      </c>
      <c r="AZ64" s="14">
        <f>+Kosten!BA18</f>
        <v>0</v>
      </c>
      <c r="BA64" s="14">
        <f>+Kosten!BB18</f>
        <v>0</v>
      </c>
      <c r="BB64" s="14">
        <f>+Kosten!BC18</f>
        <v>0</v>
      </c>
      <c r="BC64" s="14">
        <f t="shared" si="12"/>
        <v>0</v>
      </c>
    </row>
    <row r="65" spans="1:55" x14ac:dyDescent="0.3">
      <c r="A65" s="13">
        <f>+Kosten!A19</f>
        <v>15</v>
      </c>
      <c r="C65" s="14">
        <f>+Kosten!D19</f>
        <v>0</v>
      </c>
      <c r="D65" s="14">
        <f>+Kosten!E19</f>
        <v>0</v>
      </c>
      <c r="E65" s="14">
        <f>+Kosten!F19</f>
        <v>0</v>
      </c>
      <c r="F65" s="14">
        <f>+Kosten!G19</f>
        <v>0</v>
      </c>
      <c r="G65" s="14">
        <f>+Kosten!H19</f>
        <v>0</v>
      </c>
      <c r="H65" s="14">
        <f>+Kosten!I19</f>
        <v>0</v>
      </c>
      <c r="I65" s="14">
        <f>+Kosten!J19</f>
        <v>0</v>
      </c>
      <c r="J65" s="14">
        <f>+Kosten!K19</f>
        <v>0</v>
      </c>
      <c r="K65" s="14">
        <f>+Kosten!L19</f>
        <v>0</v>
      </c>
      <c r="L65" s="14">
        <f>+Kosten!M19</f>
        <v>0</v>
      </c>
      <c r="M65" s="14">
        <f>+Kosten!N19</f>
        <v>0</v>
      </c>
      <c r="N65" s="14">
        <f>+Kosten!O19</f>
        <v>0</v>
      </c>
      <c r="O65" s="14">
        <f>+Kosten!P19</f>
        <v>0</v>
      </c>
      <c r="P65" s="14">
        <f>+Kosten!Q19</f>
        <v>0</v>
      </c>
      <c r="Q65" s="14">
        <f>+Kosten!R19</f>
        <v>0</v>
      </c>
      <c r="R65" s="14">
        <f>+Kosten!S19</f>
        <v>0</v>
      </c>
      <c r="S65" s="14">
        <f>+Kosten!T19</f>
        <v>0</v>
      </c>
      <c r="T65" s="14">
        <f>+Kosten!U19</f>
        <v>0</v>
      </c>
      <c r="U65" s="14">
        <f>+Kosten!V19</f>
        <v>0</v>
      </c>
      <c r="V65" s="14">
        <f>+Kosten!W19</f>
        <v>0</v>
      </c>
      <c r="W65" s="14">
        <f>+Kosten!X19</f>
        <v>0</v>
      </c>
      <c r="X65" s="14">
        <f>+Kosten!Y19</f>
        <v>0</v>
      </c>
      <c r="Y65" s="14">
        <f>+Kosten!Z19</f>
        <v>0</v>
      </c>
      <c r="Z65" s="14">
        <f>+Kosten!AA19</f>
        <v>0</v>
      </c>
      <c r="AA65" s="14">
        <f>+Kosten!AB19</f>
        <v>0</v>
      </c>
      <c r="AB65" s="14">
        <f>+Kosten!AC19</f>
        <v>0</v>
      </c>
      <c r="AC65" s="14">
        <f>+Kosten!AD19</f>
        <v>0</v>
      </c>
      <c r="AD65" s="14">
        <f>+Kosten!AE19</f>
        <v>0</v>
      </c>
      <c r="AE65" s="14">
        <f>+Kosten!AF19</f>
        <v>0</v>
      </c>
      <c r="AF65" s="14">
        <f>+Kosten!AG19</f>
        <v>0</v>
      </c>
      <c r="AG65" s="14">
        <f>+Kosten!AH19</f>
        <v>0</v>
      </c>
      <c r="AH65" s="14">
        <f>+Kosten!AI19</f>
        <v>0</v>
      </c>
      <c r="AI65" s="14">
        <f>+Kosten!AJ19</f>
        <v>0</v>
      </c>
      <c r="AJ65" s="14">
        <f>+Kosten!AK19</f>
        <v>0</v>
      </c>
      <c r="AK65" s="14">
        <f>+Kosten!AL19</f>
        <v>0</v>
      </c>
      <c r="AL65" s="14">
        <f>+Kosten!AM19</f>
        <v>0</v>
      </c>
      <c r="AM65" s="14">
        <f>+Kosten!AN19</f>
        <v>0</v>
      </c>
      <c r="AN65" s="14">
        <f>+Kosten!AO19</f>
        <v>0</v>
      </c>
      <c r="AO65" s="14">
        <f>+Kosten!AP19</f>
        <v>0</v>
      </c>
      <c r="AP65" s="14">
        <f>+Kosten!AQ19</f>
        <v>0</v>
      </c>
      <c r="AQ65" s="14">
        <f>+Kosten!AR19</f>
        <v>0</v>
      </c>
      <c r="AR65" s="14">
        <f>+Kosten!AS19</f>
        <v>0</v>
      </c>
      <c r="AS65" s="14">
        <f>+Kosten!AT19</f>
        <v>0</v>
      </c>
      <c r="AT65" s="14">
        <f>+Kosten!AU19</f>
        <v>0</v>
      </c>
      <c r="AU65" s="14">
        <f>+Kosten!AV19</f>
        <v>0</v>
      </c>
      <c r="AV65" s="14">
        <f>+Kosten!AW19</f>
        <v>0</v>
      </c>
      <c r="AW65" s="14">
        <f>+Kosten!AX19</f>
        <v>0</v>
      </c>
      <c r="AX65" s="14">
        <f>+Kosten!AY19</f>
        <v>0</v>
      </c>
      <c r="AY65" s="14">
        <f>+Kosten!AZ19</f>
        <v>0</v>
      </c>
      <c r="AZ65" s="14">
        <f>+Kosten!BA19</f>
        <v>0</v>
      </c>
      <c r="BA65" s="14">
        <f>+Kosten!BB19</f>
        <v>0</v>
      </c>
      <c r="BB65" s="14">
        <f>+Kosten!BC19</f>
        <v>0</v>
      </c>
      <c r="BC65" s="14">
        <f t="shared" si="12"/>
        <v>0</v>
      </c>
    </row>
    <row r="66" spans="1:55" x14ac:dyDescent="0.3">
      <c r="A66" s="13">
        <f>+Kosten!A20</f>
        <v>16</v>
      </c>
      <c r="C66" s="14">
        <f>+Kosten!D20</f>
        <v>0</v>
      </c>
      <c r="D66" s="14">
        <f>+Kosten!E20</f>
        <v>0</v>
      </c>
      <c r="E66" s="14">
        <f>+Kosten!F20</f>
        <v>0</v>
      </c>
      <c r="F66" s="14">
        <f>+Kosten!G20</f>
        <v>0</v>
      </c>
      <c r="G66" s="14">
        <f>+Kosten!H20</f>
        <v>0</v>
      </c>
      <c r="H66" s="14">
        <f>+Kosten!I20</f>
        <v>0</v>
      </c>
      <c r="I66" s="14">
        <f>+Kosten!J20</f>
        <v>0</v>
      </c>
      <c r="J66" s="14">
        <f>+Kosten!K20</f>
        <v>0</v>
      </c>
      <c r="K66" s="14">
        <f>+Kosten!L20</f>
        <v>0</v>
      </c>
      <c r="L66" s="14">
        <f>+Kosten!M20</f>
        <v>0</v>
      </c>
      <c r="M66" s="14">
        <f>+Kosten!N20</f>
        <v>0</v>
      </c>
      <c r="N66" s="14">
        <f>+Kosten!O20</f>
        <v>0</v>
      </c>
      <c r="O66" s="14">
        <f>+Kosten!P20</f>
        <v>0</v>
      </c>
      <c r="P66" s="14">
        <f>+Kosten!Q20</f>
        <v>0</v>
      </c>
      <c r="Q66" s="14">
        <f>+Kosten!R20</f>
        <v>0</v>
      </c>
      <c r="R66" s="14">
        <f>+Kosten!S20</f>
        <v>0</v>
      </c>
      <c r="S66" s="14">
        <f>+Kosten!T20</f>
        <v>0</v>
      </c>
      <c r="T66" s="14">
        <f>+Kosten!U20</f>
        <v>0</v>
      </c>
      <c r="U66" s="14">
        <f>+Kosten!V20</f>
        <v>0</v>
      </c>
      <c r="V66" s="14">
        <f>+Kosten!W20</f>
        <v>0</v>
      </c>
      <c r="W66" s="14">
        <f>+Kosten!X20</f>
        <v>0</v>
      </c>
      <c r="X66" s="14">
        <f>+Kosten!Y20</f>
        <v>0</v>
      </c>
      <c r="Y66" s="14">
        <f>+Kosten!Z20</f>
        <v>0</v>
      </c>
      <c r="Z66" s="14">
        <f>+Kosten!AA20</f>
        <v>0</v>
      </c>
      <c r="AA66" s="14">
        <f>+Kosten!AB20</f>
        <v>0</v>
      </c>
      <c r="AB66" s="14">
        <f>+Kosten!AC20</f>
        <v>0</v>
      </c>
      <c r="AC66" s="14">
        <f>+Kosten!AD20</f>
        <v>0</v>
      </c>
      <c r="AD66" s="14">
        <f>+Kosten!AE20</f>
        <v>0</v>
      </c>
      <c r="AE66" s="14">
        <f>+Kosten!AF20</f>
        <v>0</v>
      </c>
      <c r="AF66" s="14">
        <f>+Kosten!AG20</f>
        <v>0</v>
      </c>
      <c r="AG66" s="14">
        <f>+Kosten!AH20</f>
        <v>0</v>
      </c>
      <c r="AH66" s="14">
        <f>+Kosten!AI20</f>
        <v>0</v>
      </c>
      <c r="AI66" s="14">
        <f>+Kosten!AJ20</f>
        <v>0</v>
      </c>
      <c r="AJ66" s="14">
        <f>+Kosten!AK20</f>
        <v>0</v>
      </c>
      <c r="AK66" s="14">
        <f>+Kosten!AL20</f>
        <v>0</v>
      </c>
      <c r="AL66" s="14">
        <f>+Kosten!AM20</f>
        <v>0</v>
      </c>
      <c r="AM66" s="14">
        <f>+Kosten!AN20</f>
        <v>0</v>
      </c>
      <c r="AN66" s="14">
        <f>+Kosten!AO20</f>
        <v>0</v>
      </c>
      <c r="AO66" s="14">
        <f>+Kosten!AP20</f>
        <v>0</v>
      </c>
      <c r="AP66" s="14">
        <f>+Kosten!AQ20</f>
        <v>0</v>
      </c>
      <c r="AQ66" s="14">
        <f>+Kosten!AR20</f>
        <v>0</v>
      </c>
      <c r="AR66" s="14">
        <f>+Kosten!AS20</f>
        <v>0</v>
      </c>
      <c r="AS66" s="14">
        <f>+Kosten!AT20</f>
        <v>0</v>
      </c>
      <c r="AT66" s="14">
        <f>+Kosten!AU20</f>
        <v>0</v>
      </c>
      <c r="AU66" s="14">
        <f>+Kosten!AV20</f>
        <v>0</v>
      </c>
      <c r="AV66" s="14">
        <f>+Kosten!AW20</f>
        <v>0</v>
      </c>
      <c r="AW66" s="14">
        <f>+Kosten!AX20</f>
        <v>0</v>
      </c>
      <c r="AX66" s="14">
        <f>+Kosten!AY20</f>
        <v>0</v>
      </c>
      <c r="AY66" s="14">
        <f>+Kosten!AZ20</f>
        <v>0</v>
      </c>
      <c r="AZ66" s="14">
        <f>+Kosten!BA20</f>
        <v>0</v>
      </c>
      <c r="BA66" s="14">
        <f>+Kosten!BB20</f>
        <v>0</v>
      </c>
      <c r="BB66" s="14">
        <f>+Kosten!BC20</f>
        <v>0</v>
      </c>
      <c r="BC66" s="14">
        <f t="shared" si="12"/>
        <v>0</v>
      </c>
    </row>
    <row r="67" spans="1:55" x14ac:dyDescent="0.3">
      <c r="A67" s="13">
        <f>+Kosten!A21</f>
        <v>17</v>
      </c>
      <c r="C67" s="14">
        <f>+Kosten!D21</f>
        <v>0</v>
      </c>
      <c r="D67" s="14">
        <f>+Kosten!E21</f>
        <v>0</v>
      </c>
      <c r="E67" s="14">
        <f>+Kosten!F21</f>
        <v>0</v>
      </c>
      <c r="F67" s="14">
        <f>+Kosten!G21</f>
        <v>0</v>
      </c>
      <c r="G67" s="14">
        <f>+Kosten!H21</f>
        <v>0</v>
      </c>
      <c r="H67" s="14">
        <f>+Kosten!I21</f>
        <v>0</v>
      </c>
      <c r="I67" s="14">
        <f>+Kosten!J21</f>
        <v>0</v>
      </c>
      <c r="J67" s="14">
        <f>+Kosten!K21</f>
        <v>0</v>
      </c>
      <c r="K67" s="14">
        <f>+Kosten!L21</f>
        <v>0</v>
      </c>
      <c r="L67" s="14">
        <f>+Kosten!M21</f>
        <v>0</v>
      </c>
      <c r="M67" s="14">
        <f>+Kosten!N21</f>
        <v>0</v>
      </c>
      <c r="N67" s="14">
        <f>+Kosten!O21</f>
        <v>0</v>
      </c>
      <c r="O67" s="14">
        <f>+Kosten!P21</f>
        <v>0</v>
      </c>
      <c r="P67" s="14">
        <f>+Kosten!Q21</f>
        <v>0</v>
      </c>
      <c r="Q67" s="14">
        <f>+Kosten!R21</f>
        <v>0</v>
      </c>
      <c r="R67" s="14">
        <f>+Kosten!S21</f>
        <v>0</v>
      </c>
      <c r="S67" s="14">
        <f>+Kosten!T21</f>
        <v>0</v>
      </c>
      <c r="T67" s="14">
        <f>+Kosten!U21</f>
        <v>0</v>
      </c>
      <c r="U67" s="14">
        <f>+Kosten!V21</f>
        <v>0</v>
      </c>
      <c r="V67" s="14">
        <f>+Kosten!W21</f>
        <v>0</v>
      </c>
      <c r="W67" s="14">
        <f>+Kosten!X21</f>
        <v>0</v>
      </c>
      <c r="X67" s="14">
        <f>+Kosten!Y21</f>
        <v>0</v>
      </c>
      <c r="Y67" s="14">
        <f>+Kosten!Z21</f>
        <v>0</v>
      </c>
      <c r="Z67" s="14">
        <f>+Kosten!AA21</f>
        <v>0</v>
      </c>
      <c r="AA67" s="14">
        <f>+Kosten!AB21</f>
        <v>0</v>
      </c>
      <c r="AB67" s="14">
        <f>+Kosten!AC21</f>
        <v>0</v>
      </c>
      <c r="AC67" s="14">
        <f>+Kosten!AD21</f>
        <v>0</v>
      </c>
      <c r="AD67" s="14">
        <f>+Kosten!AE21</f>
        <v>0</v>
      </c>
      <c r="AE67" s="14">
        <f>+Kosten!AF21</f>
        <v>0</v>
      </c>
      <c r="AF67" s="14">
        <f>+Kosten!AG21</f>
        <v>0</v>
      </c>
      <c r="AG67" s="14">
        <f>+Kosten!AH21</f>
        <v>0</v>
      </c>
      <c r="AH67" s="14">
        <f>+Kosten!AI21</f>
        <v>0</v>
      </c>
      <c r="AI67" s="14">
        <f>+Kosten!AJ21</f>
        <v>0</v>
      </c>
      <c r="AJ67" s="14">
        <f>+Kosten!AK21</f>
        <v>0</v>
      </c>
      <c r="AK67" s="14">
        <f>+Kosten!AL21</f>
        <v>0</v>
      </c>
      <c r="AL67" s="14">
        <f>+Kosten!AM21</f>
        <v>0</v>
      </c>
      <c r="AM67" s="14">
        <f>+Kosten!AN21</f>
        <v>0</v>
      </c>
      <c r="AN67" s="14">
        <f>+Kosten!AO21</f>
        <v>0</v>
      </c>
      <c r="AO67" s="14">
        <f>+Kosten!AP21</f>
        <v>0</v>
      </c>
      <c r="AP67" s="14">
        <f>+Kosten!AQ21</f>
        <v>0</v>
      </c>
      <c r="AQ67" s="14">
        <f>+Kosten!AR21</f>
        <v>0</v>
      </c>
      <c r="AR67" s="14">
        <f>+Kosten!AS21</f>
        <v>0</v>
      </c>
      <c r="AS67" s="14">
        <f>+Kosten!AT21</f>
        <v>0</v>
      </c>
      <c r="AT67" s="14">
        <f>+Kosten!AU21</f>
        <v>0</v>
      </c>
      <c r="AU67" s="14">
        <f>+Kosten!AV21</f>
        <v>0</v>
      </c>
      <c r="AV67" s="14">
        <f>+Kosten!AW21</f>
        <v>0</v>
      </c>
      <c r="AW67" s="14">
        <f>+Kosten!AX21</f>
        <v>0</v>
      </c>
      <c r="AX67" s="14">
        <f>+Kosten!AY21</f>
        <v>0</v>
      </c>
      <c r="AY67" s="14">
        <f>+Kosten!AZ21</f>
        <v>0</v>
      </c>
      <c r="AZ67" s="14">
        <f>+Kosten!BA21</f>
        <v>0</v>
      </c>
      <c r="BA67" s="14">
        <f>+Kosten!BB21</f>
        <v>0</v>
      </c>
      <c r="BB67" s="14">
        <f>+Kosten!BC21</f>
        <v>0</v>
      </c>
      <c r="BC67" s="14">
        <f t="shared" si="12"/>
        <v>0</v>
      </c>
    </row>
    <row r="68" spans="1:55" x14ac:dyDescent="0.3">
      <c r="A68" s="13">
        <f>+Kosten!A22</f>
        <v>18</v>
      </c>
      <c r="C68" s="14">
        <f>+Kosten!D22</f>
        <v>0</v>
      </c>
      <c r="D68" s="14">
        <f>+Kosten!E22</f>
        <v>0</v>
      </c>
      <c r="E68" s="14">
        <f>+Kosten!F22</f>
        <v>0</v>
      </c>
      <c r="F68" s="14">
        <f>+Kosten!G22</f>
        <v>0</v>
      </c>
      <c r="G68" s="14">
        <f>+Kosten!H22</f>
        <v>0</v>
      </c>
      <c r="H68" s="14">
        <f>+Kosten!I22</f>
        <v>0</v>
      </c>
      <c r="I68" s="14">
        <f>+Kosten!J22</f>
        <v>0</v>
      </c>
      <c r="J68" s="14">
        <f>+Kosten!K22</f>
        <v>0</v>
      </c>
      <c r="K68" s="14">
        <f>+Kosten!L22</f>
        <v>0</v>
      </c>
      <c r="L68" s="14">
        <f>+Kosten!M22</f>
        <v>0</v>
      </c>
      <c r="M68" s="14">
        <f>+Kosten!N22</f>
        <v>0</v>
      </c>
      <c r="N68" s="14">
        <f>+Kosten!O22</f>
        <v>0</v>
      </c>
      <c r="O68" s="14">
        <f>+Kosten!P22</f>
        <v>0</v>
      </c>
      <c r="P68" s="14">
        <f>+Kosten!Q22</f>
        <v>0</v>
      </c>
      <c r="Q68" s="14">
        <f>+Kosten!R22</f>
        <v>0</v>
      </c>
      <c r="R68" s="14">
        <f>+Kosten!S22</f>
        <v>0</v>
      </c>
      <c r="S68" s="14">
        <f>+Kosten!T22</f>
        <v>0</v>
      </c>
      <c r="T68" s="14">
        <f>+Kosten!U22</f>
        <v>0</v>
      </c>
      <c r="U68" s="14">
        <f>+Kosten!V22</f>
        <v>0</v>
      </c>
      <c r="V68" s="14">
        <f>+Kosten!W22</f>
        <v>0</v>
      </c>
      <c r="W68" s="14">
        <f>+Kosten!X22</f>
        <v>0</v>
      </c>
      <c r="X68" s="14">
        <f>+Kosten!Y22</f>
        <v>0</v>
      </c>
      <c r="Y68" s="14">
        <f>+Kosten!Z22</f>
        <v>0</v>
      </c>
      <c r="Z68" s="14">
        <f>+Kosten!AA22</f>
        <v>0</v>
      </c>
      <c r="AA68" s="14">
        <f>+Kosten!AB22</f>
        <v>0</v>
      </c>
      <c r="AB68" s="14">
        <f>+Kosten!AC22</f>
        <v>0</v>
      </c>
      <c r="AC68" s="14">
        <f>+Kosten!AD22</f>
        <v>0</v>
      </c>
      <c r="AD68" s="14">
        <f>+Kosten!AE22</f>
        <v>0</v>
      </c>
      <c r="AE68" s="14">
        <f>+Kosten!AF22</f>
        <v>0</v>
      </c>
      <c r="AF68" s="14">
        <f>+Kosten!AG22</f>
        <v>0</v>
      </c>
      <c r="AG68" s="14">
        <f>+Kosten!AH22</f>
        <v>0</v>
      </c>
      <c r="AH68" s="14">
        <f>+Kosten!AI22</f>
        <v>0</v>
      </c>
      <c r="AI68" s="14">
        <f>+Kosten!AJ22</f>
        <v>0</v>
      </c>
      <c r="AJ68" s="14">
        <f>+Kosten!AK22</f>
        <v>0</v>
      </c>
      <c r="AK68" s="14">
        <f>+Kosten!AL22</f>
        <v>0</v>
      </c>
      <c r="AL68" s="14">
        <f>+Kosten!AM22</f>
        <v>0</v>
      </c>
      <c r="AM68" s="14">
        <f>+Kosten!AN22</f>
        <v>0</v>
      </c>
      <c r="AN68" s="14">
        <f>+Kosten!AO22</f>
        <v>0</v>
      </c>
      <c r="AO68" s="14">
        <f>+Kosten!AP22</f>
        <v>0</v>
      </c>
      <c r="AP68" s="14">
        <f>+Kosten!AQ22</f>
        <v>0</v>
      </c>
      <c r="AQ68" s="14">
        <f>+Kosten!AR22</f>
        <v>0</v>
      </c>
      <c r="AR68" s="14">
        <f>+Kosten!AS22</f>
        <v>0</v>
      </c>
      <c r="AS68" s="14">
        <f>+Kosten!AT22</f>
        <v>0</v>
      </c>
      <c r="AT68" s="14">
        <f>+Kosten!AU22</f>
        <v>0</v>
      </c>
      <c r="AU68" s="14">
        <f>+Kosten!AV22</f>
        <v>0</v>
      </c>
      <c r="AV68" s="14">
        <f>+Kosten!AW22</f>
        <v>0</v>
      </c>
      <c r="AW68" s="14">
        <f>+Kosten!AX22</f>
        <v>0</v>
      </c>
      <c r="AX68" s="14">
        <f>+Kosten!AY22</f>
        <v>0</v>
      </c>
      <c r="AY68" s="14">
        <f>+Kosten!AZ22</f>
        <v>0</v>
      </c>
      <c r="AZ68" s="14">
        <f>+Kosten!BA22</f>
        <v>0</v>
      </c>
      <c r="BA68" s="14">
        <f>+Kosten!BB22</f>
        <v>0</v>
      </c>
      <c r="BB68" s="14">
        <f>+Kosten!BC22</f>
        <v>0</v>
      </c>
      <c r="BC68" s="14">
        <f t="shared" si="12"/>
        <v>0</v>
      </c>
    </row>
    <row r="69" spans="1:55" x14ac:dyDescent="0.3">
      <c r="A69" s="13">
        <f>+Kosten!A23</f>
        <v>19</v>
      </c>
      <c r="C69" s="14">
        <f>+Kosten!D23</f>
        <v>0</v>
      </c>
      <c r="D69" s="14">
        <f>+Kosten!E23</f>
        <v>0</v>
      </c>
      <c r="E69" s="14">
        <f>+Kosten!F23</f>
        <v>0</v>
      </c>
      <c r="F69" s="14">
        <f>+Kosten!G23</f>
        <v>0</v>
      </c>
      <c r="G69" s="14">
        <f>+Kosten!H23</f>
        <v>0</v>
      </c>
      <c r="H69" s="14">
        <f>+Kosten!I23</f>
        <v>0</v>
      </c>
      <c r="I69" s="14">
        <f>+Kosten!J23</f>
        <v>0</v>
      </c>
      <c r="J69" s="14">
        <f>+Kosten!K23</f>
        <v>0</v>
      </c>
      <c r="K69" s="14">
        <f>+Kosten!L23</f>
        <v>0</v>
      </c>
      <c r="L69" s="14">
        <f>+Kosten!M23</f>
        <v>0</v>
      </c>
      <c r="M69" s="14">
        <f>+Kosten!N23</f>
        <v>0</v>
      </c>
      <c r="N69" s="14">
        <f>+Kosten!O23</f>
        <v>0</v>
      </c>
      <c r="O69" s="14">
        <f>+Kosten!P23</f>
        <v>0</v>
      </c>
      <c r="P69" s="14">
        <f>+Kosten!Q23</f>
        <v>0</v>
      </c>
      <c r="Q69" s="14">
        <f>+Kosten!R23</f>
        <v>0</v>
      </c>
      <c r="R69" s="14">
        <f>+Kosten!S23</f>
        <v>0</v>
      </c>
      <c r="S69" s="14">
        <f>+Kosten!T23</f>
        <v>0</v>
      </c>
      <c r="T69" s="14">
        <f>+Kosten!U23</f>
        <v>0</v>
      </c>
      <c r="U69" s="14">
        <f>+Kosten!V23</f>
        <v>0</v>
      </c>
      <c r="V69" s="14">
        <f>+Kosten!W23</f>
        <v>0</v>
      </c>
      <c r="W69" s="14">
        <f>+Kosten!X23</f>
        <v>0</v>
      </c>
      <c r="X69" s="14">
        <f>+Kosten!Y23</f>
        <v>0</v>
      </c>
      <c r="Y69" s="14">
        <f>+Kosten!Z23</f>
        <v>0</v>
      </c>
      <c r="Z69" s="14">
        <f>+Kosten!AA23</f>
        <v>0</v>
      </c>
      <c r="AA69" s="14">
        <f>+Kosten!AB23</f>
        <v>0</v>
      </c>
      <c r="AB69" s="14">
        <f>+Kosten!AC23</f>
        <v>0</v>
      </c>
      <c r="AC69" s="14">
        <f>+Kosten!AD23</f>
        <v>0</v>
      </c>
      <c r="AD69" s="14">
        <f>+Kosten!AE23</f>
        <v>0</v>
      </c>
      <c r="AE69" s="14">
        <f>+Kosten!AF23</f>
        <v>0</v>
      </c>
      <c r="AF69" s="14">
        <f>+Kosten!AG23</f>
        <v>0</v>
      </c>
      <c r="AG69" s="14">
        <f>+Kosten!AH23</f>
        <v>0</v>
      </c>
      <c r="AH69" s="14">
        <f>+Kosten!AI23</f>
        <v>0</v>
      </c>
      <c r="AI69" s="14">
        <f>+Kosten!AJ23</f>
        <v>0</v>
      </c>
      <c r="AJ69" s="14">
        <f>+Kosten!AK23</f>
        <v>0</v>
      </c>
      <c r="AK69" s="14">
        <f>+Kosten!AL23</f>
        <v>0</v>
      </c>
      <c r="AL69" s="14">
        <f>+Kosten!AM23</f>
        <v>0</v>
      </c>
      <c r="AM69" s="14">
        <f>+Kosten!AN23</f>
        <v>0</v>
      </c>
      <c r="AN69" s="14">
        <f>+Kosten!AO23</f>
        <v>0</v>
      </c>
      <c r="AO69" s="14">
        <f>+Kosten!AP23</f>
        <v>0</v>
      </c>
      <c r="AP69" s="14">
        <f>+Kosten!AQ23</f>
        <v>0</v>
      </c>
      <c r="AQ69" s="14">
        <f>+Kosten!AR23</f>
        <v>0</v>
      </c>
      <c r="AR69" s="14">
        <f>+Kosten!AS23</f>
        <v>0</v>
      </c>
      <c r="AS69" s="14">
        <f>+Kosten!AT23</f>
        <v>0</v>
      </c>
      <c r="AT69" s="14">
        <f>+Kosten!AU23</f>
        <v>0</v>
      </c>
      <c r="AU69" s="14">
        <f>+Kosten!AV23</f>
        <v>0</v>
      </c>
      <c r="AV69" s="14">
        <f>+Kosten!AW23</f>
        <v>0</v>
      </c>
      <c r="AW69" s="14">
        <f>+Kosten!AX23</f>
        <v>0</v>
      </c>
      <c r="AX69" s="14">
        <f>+Kosten!AY23</f>
        <v>0</v>
      </c>
      <c r="AY69" s="14">
        <f>+Kosten!AZ23</f>
        <v>0</v>
      </c>
      <c r="AZ69" s="14">
        <f>+Kosten!BA23</f>
        <v>0</v>
      </c>
      <c r="BA69" s="14">
        <f>+Kosten!BB23</f>
        <v>0</v>
      </c>
      <c r="BB69" s="14">
        <f>+Kosten!BC23</f>
        <v>0</v>
      </c>
      <c r="BC69" s="14">
        <f t="shared" si="12"/>
        <v>0</v>
      </c>
    </row>
    <row r="70" spans="1:55" x14ac:dyDescent="0.3">
      <c r="A70" s="3" t="str">
        <f>+[1]Kosten!A25</f>
        <v>Gesamtkosten</v>
      </c>
      <c r="C70" s="16">
        <f>SUM(C51:C69)</f>
        <v>0</v>
      </c>
      <c r="D70" s="16">
        <f t="shared" ref="D70:BC70" si="13">SUM(D51:D69)</f>
        <v>0</v>
      </c>
      <c r="E70" s="16">
        <f t="shared" si="13"/>
        <v>0</v>
      </c>
      <c r="F70" s="16">
        <f t="shared" si="13"/>
        <v>0</v>
      </c>
      <c r="G70" s="16">
        <f t="shared" si="13"/>
        <v>0</v>
      </c>
      <c r="H70" s="16">
        <f t="shared" si="13"/>
        <v>0</v>
      </c>
      <c r="I70" s="16">
        <f t="shared" si="13"/>
        <v>0</v>
      </c>
      <c r="J70" s="16">
        <f t="shared" si="13"/>
        <v>0</v>
      </c>
      <c r="K70" s="16">
        <f t="shared" si="13"/>
        <v>0</v>
      </c>
      <c r="L70" s="16">
        <f t="shared" si="13"/>
        <v>0</v>
      </c>
      <c r="M70" s="16">
        <f t="shared" si="13"/>
        <v>0</v>
      </c>
      <c r="N70" s="16">
        <f t="shared" si="13"/>
        <v>0</v>
      </c>
      <c r="O70" s="16">
        <f t="shared" si="13"/>
        <v>0</v>
      </c>
      <c r="P70" s="16">
        <f t="shared" si="13"/>
        <v>0</v>
      </c>
      <c r="Q70" s="16">
        <f t="shared" si="13"/>
        <v>0</v>
      </c>
      <c r="R70" s="16">
        <f t="shared" si="13"/>
        <v>0</v>
      </c>
      <c r="S70" s="16">
        <f t="shared" si="13"/>
        <v>0</v>
      </c>
      <c r="T70" s="16">
        <f t="shared" si="13"/>
        <v>0</v>
      </c>
      <c r="U70" s="16">
        <f t="shared" si="13"/>
        <v>0</v>
      </c>
      <c r="V70" s="16">
        <f t="shared" si="13"/>
        <v>0</v>
      </c>
      <c r="W70" s="16">
        <f t="shared" si="13"/>
        <v>0</v>
      </c>
      <c r="X70" s="16">
        <f t="shared" si="13"/>
        <v>0</v>
      </c>
      <c r="Y70" s="16">
        <f t="shared" si="13"/>
        <v>0</v>
      </c>
      <c r="Z70" s="16">
        <f t="shared" si="13"/>
        <v>0</v>
      </c>
      <c r="AA70" s="16">
        <f t="shared" si="13"/>
        <v>0</v>
      </c>
      <c r="AB70" s="16">
        <f t="shared" si="13"/>
        <v>0</v>
      </c>
      <c r="AC70" s="16">
        <f t="shared" si="13"/>
        <v>0</v>
      </c>
      <c r="AD70" s="16">
        <f t="shared" si="13"/>
        <v>0</v>
      </c>
      <c r="AE70" s="16">
        <f t="shared" si="13"/>
        <v>0</v>
      </c>
      <c r="AF70" s="16">
        <f t="shared" si="13"/>
        <v>0</v>
      </c>
      <c r="AG70" s="16">
        <f t="shared" si="13"/>
        <v>0</v>
      </c>
      <c r="AH70" s="16">
        <f t="shared" si="13"/>
        <v>0</v>
      </c>
      <c r="AI70" s="16">
        <f t="shared" si="13"/>
        <v>0</v>
      </c>
      <c r="AJ70" s="16">
        <f t="shared" si="13"/>
        <v>0</v>
      </c>
      <c r="AK70" s="16">
        <f t="shared" si="13"/>
        <v>0</v>
      </c>
      <c r="AL70" s="16">
        <f t="shared" si="13"/>
        <v>0</v>
      </c>
      <c r="AM70" s="16">
        <f t="shared" si="13"/>
        <v>0</v>
      </c>
      <c r="AN70" s="16">
        <f t="shared" si="13"/>
        <v>0</v>
      </c>
      <c r="AO70" s="16">
        <f t="shared" si="13"/>
        <v>0</v>
      </c>
      <c r="AP70" s="16">
        <f t="shared" si="13"/>
        <v>0</v>
      </c>
      <c r="AQ70" s="16">
        <f t="shared" si="13"/>
        <v>0</v>
      </c>
      <c r="AR70" s="16">
        <f t="shared" si="13"/>
        <v>0</v>
      </c>
      <c r="AS70" s="16">
        <f t="shared" si="13"/>
        <v>0</v>
      </c>
      <c r="AT70" s="16">
        <f t="shared" si="13"/>
        <v>0</v>
      </c>
      <c r="AU70" s="16">
        <f t="shared" si="13"/>
        <v>0</v>
      </c>
      <c r="AV70" s="16">
        <f t="shared" si="13"/>
        <v>0</v>
      </c>
      <c r="AW70" s="16">
        <f t="shared" si="13"/>
        <v>0</v>
      </c>
      <c r="AX70" s="16">
        <f t="shared" si="13"/>
        <v>0</v>
      </c>
      <c r="AY70" s="16">
        <f t="shared" si="13"/>
        <v>0</v>
      </c>
      <c r="AZ70" s="16">
        <f t="shared" si="13"/>
        <v>0</v>
      </c>
      <c r="BA70" s="16">
        <f t="shared" si="13"/>
        <v>0</v>
      </c>
      <c r="BB70" s="16">
        <f t="shared" si="13"/>
        <v>0</v>
      </c>
      <c r="BC70" s="16">
        <f t="shared" si="13"/>
        <v>0</v>
      </c>
    </row>
    <row r="72" spans="1:55" x14ac:dyDescent="0.3">
      <c r="A72" s="3" t="s">
        <v>354</v>
      </c>
      <c r="C72" s="16">
        <f>+C47-C70</f>
        <v>3803.5282999999999</v>
      </c>
      <c r="D72" s="16">
        <f t="shared" ref="D72:X72" si="14">+D47-D70</f>
        <v>4082.0258749999994</v>
      </c>
      <c r="E72" s="16">
        <f t="shared" si="14"/>
        <v>2654.7530000000006</v>
      </c>
      <c r="F72" s="16">
        <f t="shared" si="14"/>
        <v>3686.196825</v>
      </c>
      <c r="G72" s="16">
        <f t="shared" si="14"/>
        <v>4083.4532500000005</v>
      </c>
      <c r="H72" s="16">
        <f t="shared" si="14"/>
        <v>3838.4038</v>
      </c>
      <c r="I72" s="16">
        <f t="shared" si="14"/>
        <v>4309.3848249999992</v>
      </c>
      <c r="J72" s="16">
        <f t="shared" si="14"/>
        <v>4448.3732999999993</v>
      </c>
      <c r="K72" s="16">
        <f t="shared" si="14"/>
        <v>4167.169249999999</v>
      </c>
      <c r="L72" s="16">
        <f t="shared" si="14"/>
        <v>4224.0635499999989</v>
      </c>
      <c r="M72" s="16">
        <f t="shared" si="14"/>
        <v>4077.375974999999</v>
      </c>
      <c r="N72" s="16">
        <f t="shared" si="14"/>
        <v>3952.7482999999993</v>
      </c>
      <c r="O72" s="16">
        <f t="shared" si="14"/>
        <v>4081.2914500000006</v>
      </c>
      <c r="P72" s="16">
        <f t="shared" si="14"/>
        <v>4336.6357750000006</v>
      </c>
      <c r="Q72" s="16">
        <f t="shared" si="14"/>
        <v>4299.0563250000014</v>
      </c>
      <c r="R72" s="16">
        <f t="shared" si="14"/>
        <v>4164.2755499999994</v>
      </c>
      <c r="S72" s="16">
        <f t="shared" si="14"/>
        <v>2800.059475</v>
      </c>
      <c r="T72" s="16">
        <f t="shared" si="14"/>
        <v>5513.312100000001</v>
      </c>
      <c r="U72" s="16">
        <f t="shared" si="14"/>
        <v>5933.8120999999992</v>
      </c>
      <c r="V72" s="16">
        <f t="shared" si="14"/>
        <v>5988.212125</v>
      </c>
      <c r="W72" s="16">
        <f t="shared" si="14"/>
        <v>6497.3510499999993</v>
      </c>
      <c r="X72" s="16">
        <f t="shared" si="14"/>
        <v>8324.1504750000022</v>
      </c>
      <c r="Y72" s="16">
        <f t="shared" ref="Y72:AN72" si="15">+Y47-Y70</f>
        <v>11072.054424999998</v>
      </c>
      <c r="Z72" s="16">
        <f t="shared" si="15"/>
        <v>14309.701874999999</v>
      </c>
      <c r="AA72" s="16">
        <f t="shared" si="15"/>
        <v>11871.113625000002</v>
      </c>
      <c r="AB72" s="16">
        <f t="shared" si="15"/>
        <v>9622.1156249999985</v>
      </c>
      <c r="AC72" s="16">
        <f t="shared" si="15"/>
        <v>7541.7666249999984</v>
      </c>
      <c r="AD72" s="16">
        <f t="shared" si="15"/>
        <v>7576.4423749999987</v>
      </c>
      <c r="AE72" s="16">
        <f t="shared" si="15"/>
        <v>7043.7199999999993</v>
      </c>
      <c r="AF72" s="16">
        <f t="shared" si="15"/>
        <v>7453.6797499999993</v>
      </c>
      <c r="AG72" s="16">
        <f t="shared" si="15"/>
        <v>6886.6634999999987</v>
      </c>
      <c r="AH72" s="16">
        <f t="shared" si="15"/>
        <v>6180.23675</v>
      </c>
      <c r="AI72" s="16">
        <f t="shared" si="15"/>
        <v>5648.5879999999997</v>
      </c>
      <c r="AJ72" s="16">
        <f t="shared" si="15"/>
        <v>5416.3022249999995</v>
      </c>
      <c r="AK72" s="16">
        <f t="shared" si="15"/>
        <v>5372.7102000000014</v>
      </c>
      <c r="AL72" s="16">
        <f t="shared" si="15"/>
        <v>5432.125575</v>
      </c>
      <c r="AM72" s="16">
        <f t="shared" si="15"/>
        <v>5452.3738249999988</v>
      </c>
      <c r="AN72" s="16">
        <f t="shared" si="15"/>
        <v>5472.6220749999993</v>
      </c>
      <c r="AO72" s="16">
        <f t="shared" ref="AO72:AZ72" si="16">+AO47-AO70</f>
        <v>5492.8703249999999</v>
      </c>
      <c r="AP72" s="16">
        <f t="shared" si="16"/>
        <v>5513.1185750000004</v>
      </c>
      <c r="AQ72" s="16">
        <f t="shared" si="16"/>
        <v>5533.366825000001</v>
      </c>
      <c r="AR72" s="16">
        <f t="shared" si="16"/>
        <v>5553.6150750000015</v>
      </c>
      <c r="AS72" s="16">
        <f t="shared" si="16"/>
        <v>5573.8633250000003</v>
      </c>
      <c r="AT72" s="16">
        <f t="shared" si="16"/>
        <v>5594.111574999999</v>
      </c>
      <c r="AU72" s="16">
        <f t="shared" si="16"/>
        <v>5614.3598249999995</v>
      </c>
      <c r="AV72" s="16">
        <f t="shared" si="16"/>
        <v>5634.6080750000001</v>
      </c>
      <c r="AW72" s="16">
        <f t="shared" si="16"/>
        <v>5654.8563250000007</v>
      </c>
      <c r="AX72" s="16">
        <f t="shared" si="16"/>
        <v>5675.1045750000012</v>
      </c>
      <c r="AY72" s="16">
        <f t="shared" si="16"/>
        <v>5695.3528249999999</v>
      </c>
      <c r="AZ72" s="16">
        <f t="shared" si="16"/>
        <v>5715.6010749999996</v>
      </c>
      <c r="BA72" s="16">
        <f>+BA47-BA70</f>
        <v>5735.8493250000001</v>
      </c>
      <c r="BB72" s="16">
        <f>+BB47-BB70</f>
        <v>5756.0975750000007</v>
      </c>
      <c r="BC72" s="16">
        <f>+BC47-BC70</f>
        <v>300360.62442500005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FF0000"/>
  </sheetPr>
  <dimension ref="A2:O64"/>
  <sheetViews>
    <sheetView topLeftCell="A40" workbookViewId="0">
      <selection activeCell="A61" sqref="A61:A63"/>
    </sheetView>
  </sheetViews>
  <sheetFormatPr baseColWidth="10" defaultColWidth="9.140625" defaultRowHeight="16.5" x14ac:dyDescent="0.3"/>
  <cols>
    <col min="1" max="1" width="36.7109375" style="3" customWidth="1"/>
    <col min="2" max="10" width="10.5703125" style="3" bestFit="1" customWidth="1"/>
    <col min="11" max="13" width="9.140625" style="3"/>
    <col min="14" max="14" width="11.7109375" style="3" customWidth="1"/>
    <col min="15" max="15" width="11" style="3" bestFit="1" customWidth="1"/>
    <col min="16" max="16384" width="9.140625" style="3"/>
  </cols>
  <sheetData>
    <row r="2" spans="1:14" x14ac:dyDescent="0.3">
      <c r="B2" s="86" t="s">
        <v>355</v>
      </c>
      <c r="C2" s="86" t="s">
        <v>356</v>
      </c>
      <c r="D2" s="86" t="s">
        <v>357</v>
      </c>
      <c r="E2" s="86" t="s">
        <v>119</v>
      </c>
      <c r="F2" s="86" t="s">
        <v>358</v>
      </c>
      <c r="G2" s="86" t="s">
        <v>359</v>
      </c>
      <c r="H2" s="86" t="s">
        <v>360</v>
      </c>
      <c r="I2" s="86" t="s">
        <v>116</v>
      </c>
      <c r="J2" s="86" t="s">
        <v>117</v>
      </c>
      <c r="K2" s="86" t="s">
        <v>361</v>
      </c>
      <c r="L2" s="86" t="s">
        <v>118</v>
      </c>
      <c r="M2" s="86" t="s">
        <v>362</v>
      </c>
      <c r="N2" s="86" t="s">
        <v>232</v>
      </c>
    </row>
    <row r="4" spans="1:14" x14ac:dyDescent="0.3">
      <c r="A4" s="12" t="s">
        <v>339</v>
      </c>
    </row>
    <row r="5" spans="1:14" x14ac:dyDescent="0.3">
      <c r="A5" s="13" t="str">
        <f>+Voraussetzung!B7</f>
        <v>Produkt 1</v>
      </c>
      <c r="B5" s="14">
        <f>+'Netto Gewinn &amp; Verlust'!C4+'Netto Gewinn &amp; Verlust'!D4+'Netto Gewinn &amp; Verlust'!E4+'Netto Gewinn &amp; Verlust'!F4</f>
        <v>14800</v>
      </c>
      <c r="C5" s="14">
        <f>+'Netto Gewinn &amp; Verlust'!G4+'Netto Gewinn &amp; Verlust'!H4+'Netto Gewinn &amp; Verlust'!I4+'Netto Gewinn &amp; Verlust'!J4</f>
        <v>15175</v>
      </c>
      <c r="D5" s="14">
        <f>+'Netto Gewinn &amp; Verlust'!K4+'Netto Gewinn &amp; Verlust'!L4+'Netto Gewinn &amp; Verlust'!M4+'Netto Gewinn &amp; Verlust'!N4+'Netto Gewinn &amp; Verlust'!O4</f>
        <v>18125</v>
      </c>
      <c r="E5" s="14">
        <f>+'Netto Gewinn &amp; Verlust'!P4+'Netto Gewinn &amp; Verlust'!Q4+'Netto Gewinn &amp; Verlust'!R4+'Netto Gewinn &amp; Verlust'!S4</f>
        <v>15825</v>
      </c>
      <c r="F5" s="14">
        <f>+'Netto Gewinn &amp; Verlust'!T4+'Netto Gewinn &amp; Verlust'!U4+'Netto Gewinn &amp; Verlust'!V4+'Netto Gewinn &amp; Verlust'!W4</f>
        <v>31175</v>
      </c>
      <c r="G5" s="14">
        <f>+'Netto Gewinn &amp; Verlust'!X4+'Netto Gewinn &amp; Verlust'!Y4+'Netto Gewinn &amp; Verlust'!Z4+'Netto Gewinn &amp; Verlust'!AA4+'Netto Gewinn &amp; Verlust'!AB4</f>
        <v>96575</v>
      </c>
      <c r="H5" s="14">
        <f>+'Netto Gewinn &amp; Verlust'!AC4+'Netto Gewinn &amp; Verlust'!AD4+'Netto Gewinn &amp; Verlust'!AE4+'Netto Gewinn &amp; Verlust'!AF4</f>
        <v>34100</v>
      </c>
      <c r="I5" s="14">
        <f>+'Netto Gewinn &amp; Verlust'!AG4+'Netto Gewinn &amp; Verlust'!AH4+'Netto Gewinn &amp; Verlust'!AI4+'Netto Gewinn &amp; Verlust'!AJ4</f>
        <v>22625</v>
      </c>
      <c r="J5" s="14">
        <f>+'Netto Gewinn &amp; Verlust'!AK4+'Netto Gewinn &amp; Verlust'!AL4+'Netto Gewinn &amp; Verlust'!AM4+'Netto Gewinn &amp; Verlust'!AN4+'Netto Gewinn &amp; Verlust'!AO4</f>
        <v>23000</v>
      </c>
      <c r="K5" s="14">
        <f>+'Netto Gewinn &amp; Verlust'!AP4+'Netto Gewinn &amp; Verlust'!AQ4+'Netto Gewinn &amp; Verlust'!AR4+'Netto Gewinn &amp; Verlust'!AS4</f>
        <v>18500</v>
      </c>
      <c r="L5" s="14">
        <f>+'Netto Gewinn &amp; Verlust'!AT4+'Netto Gewinn &amp; Verlust'!AU4+'Netto Gewinn &amp; Verlust'!AV4+'Netto Gewinn &amp; Verlust'!AW4</f>
        <v>18500</v>
      </c>
      <c r="M5" s="14">
        <f>+'Netto Gewinn &amp; Verlust'!AX4+'Netto Gewinn &amp; Verlust'!AY4+'Netto Gewinn &amp; Verlust'!AZ4+'Netto Gewinn &amp; Verlust'!BA4+'Netto Gewinn &amp; Verlust'!BB4</f>
        <v>23125</v>
      </c>
      <c r="N5" s="25">
        <f>SUM(B5:M5)</f>
        <v>331525</v>
      </c>
    </row>
    <row r="6" spans="1:14" x14ac:dyDescent="0.3">
      <c r="A6" s="13" t="str">
        <f>+Voraussetzung!B8</f>
        <v>Produkt 2</v>
      </c>
      <c r="B6" s="14">
        <f>+'Netto Gewinn &amp; Verlust'!C5+'Netto Gewinn &amp; Verlust'!D5+'Netto Gewinn &amp; Verlust'!E5+'Netto Gewinn &amp; Verlust'!F5</f>
        <v>16025</v>
      </c>
      <c r="C6" s="14">
        <f>+'Netto Gewinn &amp; Verlust'!G5+'Netto Gewinn &amp; Verlust'!H5+'Netto Gewinn &amp; Verlust'!I5+'Netto Gewinn &amp; Verlust'!J5</f>
        <v>19025</v>
      </c>
      <c r="D6" s="14">
        <f>+'Netto Gewinn &amp; Verlust'!K5+'Netto Gewinn &amp; Verlust'!L5+'Netto Gewinn &amp; Verlust'!M5+'Netto Gewinn &amp; Verlust'!N5+'Netto Gewinn &amp; Verlust'!O5</f>
        <v>25550</v>
      </c>
      <c r="E6" s="14">
        <f>+'Netto Gewinn &amp; Verlust'!P5+'Netto Gewinn &amp; Verlust'!Q5+'Netto Gewinn &amp; Verlust'!R5+'Netto Gewinn &amp; Verlust'!S5</f>
        <v>17150</v>
      </c>
      <c r="F6" s="14">
        <f>+'Netto Gewinn &amp; Verlust'!T5+'Netto Gewinn &amp; Verlust'!U5+'Netto Gewinn &amp; Verlust'!V5+'Netto Gewinn &amp; Verlust'!W5</f>
        <v>23525</v>
      </c>
      <c r="G6" s="14">
        <f>+'Netto Gewinn &amp; Verlust'!X5+'Netto Gewinn &amp; Verlust'!Y5+'Netto Gewinn &amp; Verlust'!Z5+'Netto Gewinn &amp; Verlust'!AA5+'Netto Gewinn &amp; Verlust'!AB5</f>
        <v>36000</v>
      </c>
      <c r="H6" s="14">
        <f>+'Netto Gewinn &amp; Verlust'!AC5+'Netto Gewinn &amp; Verlust'!AD5+'Netto Gewinn &amp; Verlust'!AE5+'Netto Gewinn &amp; Verlust'!AF5</f>
        <v>32700</v>
      </c>
      <c r="I6" s="14">
        <f>+'Netto Gewinn &amp; Verlust'!AG5+'Netto Gewinn &amp; Verlust'!AH5+'Netto Gewinn &amp; Verlust'!AI5+'Netto Gewinn &amp; Verlust'!AJ5</f>
        <v>28325</v>
      </c>
      <c r="J6" s="14">
        <f>+'Netto Gewinn &amp; Verlust'!AK5+'Netto Gewinn &amp; Verlust'!AL5+'Netto Gewinn &amp; Verlust'!AM5+'Netto Gewinn &amp; Verlust'!AN5+'Netto Gewinn &amp; Verlust'!AO5</f>
        <v>30000</v>
      </c>
      <c r="K6" s="14">
        <f>+'Netto Gewinn &amp; Verlust'!AP5+'Netto Gewinn &amp; Verlust'!AQ5+'Netto Gewinn &amp; Verlust'!AR5+'Netto Gewinn &amp; Verlust'!AS5</f>
        <v>24000</v>
      </c>
      <c r="L6" s="14">
        <f>+'Netto Gewinn &amp; Verlust'!AT5+'Netto Gewinn &amp; Verlust'!AU5+'Netto Gewinn &amp; Verlust'!AV5+'Netto Gewinn &amp; Verlust'!AW5</f>
        <v>24000</v>
      </c>
      <c r="M6" s="14">
        <f>+'Netto Gewinn &amp; Verlust'!AX5+'Netto Gewinn &amp; Verlust'!AY5+'Netto Gewinn &amp; Verlust'!AZ5+'Netto Gewinn &amp; Verlust'!BA5+'Netto Gewinn &amp; Verlust'!BB5</f>
        <v>30000</v>
      </c>
      <c r="N6" s="25">
        <f t="shared" ref="N6:N19" si="0">SUM(B6:M6)</f>
        <v>306300</v>
      </c>
    </row>
    <row r="7" spans="1:14" x14ac:dyDescent="0.3">
      <c r="A7" s="13" t="str">
        <f>+Voraussetzung!B9</f>
        <v>Produkt 3</v>
      </c>
      <c r="B7" s="14">
        <f>+'Netto Gewinn &amp; Verlust'!C6+'Netto Gewinn &amp; Verlust'!D6+'Netto Gewinn &amp; Verlust'!E6+'Netto Gewinn &amp; Verlust'!F6</f>
        <v>13225</v>
      </c>
      <c r="C7" s="14">
        <f>+'Netto Gewinn &amp; Verlust'!G6+'Netto Gewinn &amp; Verlust'!H6+'Netto Gewinn &amp; Verlust'!I6+'Netto Gewinn &amp; Verlust'!J6</f>
        <v>16600</v>
      </c>
      <c r="D7" s="14">
        <f>+'Netto Gewinn &amp; Verlust'!K6+'Netto Gewinn &amp; Verlust'!L6+'Netto Gewinn &amp; Verlust'!M6+'Netto Gewinn &amp; Verlust'!N6+'Netto Gewinn &amp; Verlust'!O6</f>
        <v>17525</v>
      </c>
      <c r="E7" s="14">
        <f>+'Netto Gewinn &amp; Verlust'!P6+'Netto Gewinn &amp; Verlust'!Q6+'Netto Gewinn &amp; Verlust'!R6+'Netto Gewinn &amp; Verlust'!S6</f>
        <v>12600</v>
      </c>
      <c r="F7" s="14">
        <f>+'Netto Gewinn &amp; Verlust'!T6+'Netto Gewinn &amp; Verlust'!U6+'Netto Gewinn &amp; Verlust'!V6+'Netto Gewinn &amp; Verlust'!W6</f>
        <v>15900</v>
      </c>
      <c r="G7" s="14">
        <f>+'Netto Gewinn &amp; Verlust'!X6+'Netto Gewinn &amp; Verlust'!Y6+'Netto Gewinn &amp; Verlust'!Z6+'Netto Gewinn &amp; Verlust'!AA6+'Netto Gewinn &amp; Verlust'!AB6</f>
        <v>31950</v>
      </c>
      <c r="H7" s="14">
        <f>+'Netto Gewinn &amp; Verlust'!AC6+'Netto Gewinn &amp; Verlust'!AD6+'Netto Gewinn &amp; Verlust'!AE6+'Netto Gewinn &amp; Verlust'!AF6</f>
        <v>15825</v>
      </c>
      <c r="I7" s="14">
        <f>+'Netto Gewinn &amp; Verlust'!AG6+'Netto Gewinn &amp; Verlust'!AH6+'Netto Gewinn &amp; Verlust'!AI6+'Netto Gewinn &amp; Verlust'!AJ6</f>
        <v>13000</v>
      </c>
      <c r="J7" s="14">
        <f>+'Netto Gewinn &amp; Verlust'!AK6+'Netto Gewinn &amp; Verlust'!AL6+'Netto Gewinn &amp; Verlust'!AM6+'Netto Gewinn &amp; Verlust'!AN6+'Netto Gewinn &amp; Verlust'!AO6</f>
        <v>16250</v>
      </c>
      <c r="K7" s="14">
        <f>+'Netto Gewinn &amp; Verlust'!AP6+'Netto Gewinn &amp; Verlust'!AQ6+'Netto Gewinn &amp; Verlust'!AR6+'Netto Gewinn &amp; Verlust'!AS6</f>
        <v>13000</v>
      </c>
      <c r="L7" s="14">
        <f>+'Netto Gewinn &amp; Verlust'!AT6+'Netto Gewinn &amp; Verlust'!AU6+'Netto Gewinn &amp; Verlust'!AV6+'Netto Gewinn &amp; Verlust'!AW6</f>
        <v>13000</v>
      </c>
      <c r="M7" s="14">
        <f>+'Netto Gewinn &amp; Verlust'!AX6+'Netto Gewinn &amp; Verlust'!AY6+'Netto Gewinn &amp; Verlust'!AZ6+'Netto Gewinn &amp; Verlust'!BA6+'Netto Gewinn &amp; Verlust'!BB6</f>
        <v>16250</v>
      </c>
      <c r="N7" s="25">
        <f t="shared" si="0"/>
        <v>195125</v>
      </c>
    </row>
    <row r="8" spans="1:14" x14ac:dyDescent="0.3">
      <c r="A8" s="13">
        <f>+Voraussetzung!B10</f>
        <v>0</v>
      </c>
      <c r="B8" s="14">
        <f>+'Netto Gewinn &amp; Verlust'!C7+'Netto Gewinn &amp; Verlust'!D7+'Netto Gewinn &amp; Verlust'!E7+'Netto Gewinn &amp; Verlust'!F7</f>
        <v>0</v>
      </c>
      <c r="C8" s="14">
        <f>+'Netto Gewinn &amp; Verlust'!G7+'Netto Gewinn &amp; Verlust'!H7+'Netto Gewinn &amp; Verlust'!I7+'Netto Gewinn &amp; Verlust'!J7</f>
        <v>0</v>
      </c>
      <c r="D8" s="14">
        <f>+'Netto Gewinn &amp; Verlust'!K7+'Netto Gewinn &amp; Verlust'!L7+'Netto Gewinn &amp; Verlust'!M7+'Netto Gewinn &amp; Verlust'!N7+'Netto Gewinn &amp; Verlust'!O7</f>
        <v>0</v>
      </c>
      <c r="E8" s="14">
        <f>+'Netto Gewinn &amp; Verlust'!P7+'Netto Gewinn &amp; Verlust'!Q7+'Netto Gewinn &amp; Verlust'!R7+'Netto Gewinn &amp; Verlust'!S7</f>
        <v>0</v>
      </c>
      <c r="F8" s="14">
        <f>+'Netto Gewinn &amp; Verlust'!T7+'Netto Gewinn &amp; Verlust'!U7+'Netto Gewinn &amp; Verlust'!V7+'Netto Gewinn &amp; Verlust'!W7</f>
        <v>0</v>
      </c>
      <c r="G8" s="14">
        <f>+'Netto Gewinn &amp; Verlust'!X7+'Netto Gewinn &amp; Verlust'!Y7+'Netto Gewinn &amp; Verlust'!Z7+'Netto Gewinn &amp; Verlust'!AA7+'Netto Gewinn &amp; Verlust'!AB7</f>
        <v>0</v>
      </c>
      <c r="H8" s="14">
        <f>+'Netto Gewinn &amp; Verlust'!AC7+'Netto Gewinn &amp; Verlust'!AD7+'Netto Gewinn &amp; Verlust'!AE7+'Netto Gewinn &amp; Verlust'!AF7</f>
        <v>0</v>
      </c>
      <c r="I8" s="14">
        <f>+'Netto Gewinn &amp; Verlust'!AG7+'Netto Gewinn &amp; Verlust'!AH7+'Netto Gewinn &amp; Verlust'!AI7+'Netto Gewinn &amp; Verlust'!AJ7</f>
        <v>0</v>
      </c>
      <c r="J8" s="14">
        <f>+'Netto Gewinn &amp; Verlust'!AK7+'Netto Gewinn &amp; Verlust'!AL7+'Netto Gewinn &amp; Verlust'!AM7+'Netto Gewinn &amp; Verlust'!AN7+'Netto Gewinn &amp; Verlust'!AO7</f>
        <v>0</v>
      </c>
      <c r="K8" s="14">
        <f>+'Netto Gewinn &amp; Verlust'!AP7+'Netto Gewinn &amp; Verlust'!AQ7+'Netto Gewinn &amp; Verlust'!AR7+'Netto Gewinn &amp; Verlust'!AS7</f>
        <v>0</v>
      </c>
      <c r="L8" s="14">
        <f>+'Netto Gewinn &amp; Verlust'!AT7+'Netto Gewinn &amp; Verlust'!AU7+'Netto Gewinn &amp; Verlust'!AV7+'Netto Gewinn &amp; Verlust'!AW7</f>
        <v>0</v>
      </c>
      <c r="M8" s="14">
        <f>+'Netto Gewinn &amp; Verlust'!AX7+'Netto Gewinn &amp; Verlust'!AY7+'Netto Gewinn &amp; Verlust'!AZ7+'Netto Gewinn &amp; Verlust'!BA7+'Netto Gewinn &amp; Verlust'!BB7</f>
        <v>0</v>
      </c>
      <c r="N8" s="25">
        <f t="shared" si="0"/>
        <v>0</v>
      </c>
    </row>
    <row r="9" spans="1:14" x14ac:dyDescent="0.3">
      <c r="A9" s="13">
        <f>+Voraussetzung!B11</f>
        <v>0</v>
      </c>
      <c r="B9" s="14">
        <f>+'Netto Gewinn &amp; Verlust'!C8+'Netto Gewinn &amp; Verlust'!D8+'Netto Gewinn &amp; Verlust'!E8+'Netto Gewinn &amp; Verlust'!F8</f>
        <v>0</v>
      </c>
      <c r="C9" s="14">
        <f>+'Netto Gewinn &amp; Verlust'!G8+'Netto Gewinn &amp; Verlust'!H8+'Netto Gewinn &amp; Verlust'!I8+'Netto Gewinn &amp; Verlust'!J8</f>
        <v>0</v>
      </c>
      <c r="D9" s="14">
        <f>+'Netto Gewinn &amp; Verlust'!K8+'Netto Gewinn &amp; Verlust'!L8+'Netto Gewinn &amp; Verlust'!M8+'Netto Gewinn &amp; Verlust'!N8+'Netto Gewinn &amp; Verlust'!O8</f>
        <v>0</v>
      </c>
      <c r="E9" s="14">
        <f>+'Netto Gewinn &amp; Verlust'!P8+'Netto Gewinn &amp; Verlust'!Q8+'Netto Gewinn &amp; Verlust'!R8+'Netto Gewinn &amp; Verlust'!S8</f>
        <v>0</v>
      </c>
      <c r="F9" s="14">
        <f>+'Netto Gewinn &amp; Verlust'!T8+'Netto Gewinn &amp; Verlust'!U8+'Netto Gewinn &amp; Verlust'!V8+'Netto Gewinn &amp; Verlust'!W8</f>
        <v>0</v>
      </c>
      <c r="G9" s="14">
        <f>+'Netto Gewinn &amp; Verlust'!X8+'Netto Gewinn &amp; Verlust'!Y8+'Netto Gewinn &amp; Verlust'!Z8+'Netto Gewinn &amp; Verlust'!AA8+'Netto Gewinn &amp; Verlust'!AB8</f>
        <v>0</v>
      </c>
      <c r="H9" s="14">
        <f>+'Netto Gewinn &amp; Verlust'!AC8+'Netto Gewinn &amp; Verlust'!AD8+'Netto Gewinn &amp; Verlust'!AE8+'Netto Gewinn &amp; Verlust'!AF8</f>
        <v>0</v>
      </c>
      <c r="I9" s="14">
        <f>+'Netto Gewinn &amp; Verlust'!AG8+'Netto Gewinn &amp; Verlust'!AH8+'Netto Gewinn &amp; Verlust'!AI8+'Netto Gewinn &amp; Verlust'!AJ8</f>
        <v>0</v>
      </c>
      <c r="J9" s="14">
        <f>+'Netto Gewinn &amp; Verlust'!AK8+'Netto Gewinn &amp; Verlust'!AL8+'Netto Gewinn &amp; Verlust'!AM8+'Netto Gewinn &amp; Verlust'!AN8+'Netto Gewinn &amp; Verlust'!AO8</f>
        <v>0</v>
      </c>
      <c r="K9" s="14">
        <f>+'Netto Gewinn &amp; Verlust'!AP8+'Netto Gewinn &amp; Verlust'!AQ8+'Netto Gewinn &amp; Verlust'!AR8+'Netto Gewinn &amp; Verlust'!AS8</f>
        <v>0</v>
      </c>
      <c r="L9" s="14">
        <f>+'Netto Gewinn &amp; Verlust'!AT8+'Netto Gewinn &amp; Verlust'!AU8+'Netto Gewinn &amp; Verlust'!AV8+'Netto Gewinn &amp; Verlust'!AW8</f>
        <v>0</v>
      </c>
      <c r="M9" s="14">
        <f>+'Netto Gewinn &amp; Verlust'!AX8+'Netto Gewinn &amp; Verlust'!AY8+'Netto Gewinn &amp; Verlust'!AZ8+'Netto Gewinn &amp; Verlust'!BA8+'Netto Gewinn &amp; Verlust'!BB8</f>
        <v>0</v>
      </c>
      <c r="N9" s="25">
        <f t="shared" si="0"/>
        <v>0</v>
      </c>
    </row>
    <row r="10" spans="1:14" x14ac:dyDescent="0.3">
      <c r="A10" s="13">
        <f>+Voraussetzung!B12</f>
        <v>0</v>
      </c>
      <c r="B10" s="14">
        <f>+'Netto Gewinn &amp; Verlust'!C9+'Netto Gewinn &amp; Verlust'!D9+'Netto Gewinn &amp; Verlust'!E9+'Netto Gewinn &amp; Verlust'!F9</f>
        <v>0</v>
      </c>
      <c r="C10" s="14">
        <f>+'Netto Gewinn &amp; Verlust'!G9+'Netto Gewinn &amp; Verlust'!H9+'Netto Gewinn &amp; Verlust'!I9+'Netto Gewinn &amp; Verlust'!J9</f>
        <v>0</v>
      </c>
      <c r="D10" s="14">
        <f>+'Netto Gewinn &amp; Verlust'!K9+'Netto Gewinn &amp; Verlust'!L9+'Netto Gewinn &amp; Verlust'!M9+'Netto Gewinn &amp; Verlust'!N9+'Netto Gewinn &amp; Verlust'!O9</f>
        <v>0</v>
      </c>
      <c r="E10" s="14">
        <f>+'Netto Gewinn &amp; Verlust'!P9+'Netto Gewinn &amp; Verlust'!Q9+'Netto Gewinn &amp; Verlust'!R9+'Netto Gewinn &amp; Verlust'!S9</f>
        <v>0</v>
      </c>
      <c r="F10" s="14">
        <f>+'Netto Gewinn &amp; Verlust'!T9+'Netto Gewinn &amp; Verlust'!U9+'Netto Gewinn &amp; Verlust'!V9+'Netto Gewinn &amp; Verlust'!W9</f>
        <v>0</v>
      </c>
      <c r="G10" s="14">
        <f>+'Netto Gewinn &amp; Verlust'!X9+'Netto Gewinn &amp; Verlust'!Y9+'Netto Gewinn &amp; Verlust'!Z9+'Netto Gewinn &amp; Verlust'!AA9+'Netto Gewinn &amp; Verlust'!AB9</f>
        <v>0</v>
      </c>
      <c r="H10" s="14">
        <f>+'Netto Gewinn &amp; Verlust'!AC9+'Netto Gewinn &amp; Verlust'!AD9+'Netto Gewinn &amp; Verlust'!AE9+'Netto Gewinn &amp; Verlust'!AF9</f>
        <v>0</v>
      </c>
      <c r="I10" s="14">
        <f>+'Netto Gewinn &amp; Verlust'!AG9+'Netto Gewinn &amp; Verlust'!AH9+'Netto Gewinn &amp; Verlust'!AI9+'Netto Gewinn &amp; Verlust'!AJ9</f>
        <v>0</v>
      </c>
      <c r="J10" s="14">
        <f>+'Netto Gewinn &amp; Verlust'!AK9+'Netto Gewinn &amp; Verlust'!AL9+'Netto Gewinn &amp; Verlust'!AM9+'Netto Gewinn &amp; Verlust'!AN9+'Netto Gewinn &amp; Verlust'!AO9</f>
        <v>0</v>
      </c>
      <c r="K10" s="14">
        <f>+'Netto Gewinn &amp; Verlust'!AP9+'Netto Gewinn &amp; Verlust'!AQ9+'Netto Gewinn &amp; Verlust'!AR9+'Netto Gewinn &amp; Verlust'!AS9</f>
        <v>0</v>
      </c>
      <c r="L10" s="14">
        <f>+'Netto Gewinn &amp; Verlust'!AT9+'Netto Gewinn &amp; Verlust'!AU9+'Netto Gewinn &amp; Verlust'!AV9+'Netto Gewinn &amp; Verlust'!AW9</f>
        <v>0</v>
      </c>
      <c r="M10" s="14">
        <f>+'Netto Gewinn &amp; Verlust'!AX9+'Netto Gewinn &amp; Verlust'!AY9+'Netto Gewinn &amp; Verlust'!AZ9+'Netto Gewinn &amp; Verlust'!BA9+'Netto Gewinn &amp; Verlust'!BB9</f>
        <v>0</v>
      </c>
      <c r="N10" s="25">
        <f t="shared" si="0"/>
        <v>0</v>
      </c>
    </row>
    <row r="11" spans="1:14" x14ac:dyDescent="0.3">
      <c r="A11" s="13">
        <f>+Voraussetzung!B13</f>
        <v>0</v>
      </c>
      <c r="B11" s="14">
        <f>+'Netto Gewinn &amp; Verlust'!C10+'Netto Gewinn &amp; Verlust'!D10+'Netto Gewinn &amp; Verlust'!E10+'Netto Gewinn &amp; Verlust'!F10</f>
        <v>0</v>
      </c>
      <c r="C11" s="14">
        <f>+'Netto Gewinn &amp; Verlust'!G10+'Netto Gewinn &amp; Verlust'!H10+'Netto Gewinn &amp; Verlust'!I10+'Netto Gewinn &amp; Verlust'!J10</f>
        <v>0</v>
      </c>
      <c r="D11" s="14">
        <f>+'Netto Gewinn &amp; Verlust'!K10+'Netto Gewinn &amp; Verlust'!L10+'Netto Gewinn &amp; Verlust'!M10+'Netto Gewinn &amp; Verlust'!N10+'Netto Gewinn &amp; Verlust'!O10</f>
        <v>0</v>
      </c>
      <c r="E11" s="14">
        <f>+'Netto Gewinn &amp; Verlust'!P10+'Netto Gewinn &amp; Verlust'!Q10+'Netto Gewinn &amp; Verlust'!R10+'Netto Gewinn &amp; Verlust'!S10</f>
        <v>0</v>
      </c>
      <c r="F11" s="14">
        <f>+'Netto Gewinn &amp; Verlust'!T10+'Netto Gewinn &amp; Verlust'!U10+'Netto Gewinn &amp; Verlust'!V10+'Netto Gewinn &amp; Verlust'!W10</f>
        <v>0</v>
      </c>
      <c r="G11" s="14">
        <f>+'Netto Gewinn &amp; Verlust'!X10+'Netto Gewinn &amp; Verlust'!Y10+'Netto Gewinn &amp; Verlust'!Z10+'Netto Gewinn &amp; Verlust'!AA10+'Netto Gewinn &amp; Verlust'!AB10</f>
        <v>0</v>
      </c>
      <c r="H11" s="14">
        <f>+'Netto Gewinn &amp; Verlust'!AC10+'Netto Gewinn &amp; Verlust'!AD10+'Netto Gewinn &amp; Verlust'!AE10+'Netto Gewinn &amp; Verlust'!AF10</f>
        <v>0</v>
      </c>
      <c r="I11" s="14">
        <f>+'Netto Gewinn &amp; Verlust'!AG10+'Netto Gewinn &amp; Verlust'!AH10+'Netto Gewinn &amp; Verlust'!AI10+'Netto Gewinn &amp; Verlust'!AJ10</f>
        <v>0</v>
      </c>
      <c r="J11" s="14">
        <f>+'Netto Gewinn &amp; Verlust'!AK10+'Netto Gewinn &amp; Verlust'!AL10+'Netto Gewinn &amp; Verlust'!AM10+'Netto Gewinn &amp; Verlust'!AN10+'Netto Gewinn &amp; Verlust'!AO10</f>
        <v>0</v>
      </c>
      <c r="K11" s="14">
        <f>+'Netto Gewinn &amp; Verlust'!AP10+'Netto Gewinn &amp; Verlust'!AQ10+'Netto Gewinn &amp; Verlust'!AR10+'Netto Gewinn &amp; Verlust'!AS10</f>
        <v>0</v>
      </c>
      <c r="L11" s="14">
        <f>+'Netto Gewinn &amp; Verlust'!AT10+'Netto Gewinn &amp; Verlust'!AU10+'Netto Gewinn &amp; Verlust'!AV10+'Netto Gewinn &amp; Verlust'!AW10</f>
        <v>0</v>
      </c>
      <c r="M11" s="14">
        <f>+'Netto Gewinn &amp; Verlust'!AX10+'Netto Gewinn &amp; Verlust'!AY10+'Netto Gewinn &amp; Verlust'!AZ10+'Netto Gewinn &amp; Verlust'!BA10+'Netto Gewinn &amp; Verlust'!BB10</f>
        <v>0</v>
      </c>
      <c r="N11" s="25">
        <f t="shared" si="0"/>
        <v>0</v>
      </c>
    </row>
    <row r="12" spans="1:14" x14ac:dyDescent="0.3">
      <c r="A12" s="13">
        <f>+Voraussetzung!B14</f>
        <v>0</v>
      </c>
      <c r="B12" s="14">
        <f>+'Netto Gewinn &amp; Verlust'!C11+'Netto Gewinn &amp; Verlust'!D11+'Netto Gewinn &amp; Verlust'!E11+'Netto Gewinn &amp; Verlust'!F11</f>
        <v>0</v>
      </c>
      <c r="C12" s="14">
        <f>+'Netto Gewinn &amp; Verlust'!G11+'Netto Gewinn &amp; Verlust'!H11+'Netto Gewinn &amp; Verlust'!I11+'Netto Gewinn &amp; Verlust'!J11</f>
        <v>0</v>
      </c>
      <c r="D12" s="14">
        <f>+'Netto Gewinn &amp; Verlust'!K11+'Netto Gewinn &amp; Verlust'!L11+'Netto Gewinn &amp; Verlust'!M11+'Netto Gewinn &amp; Verlust'!N11+'Netto Gewinn &amp; Verlust'!O11</f>
        <v>0</v>
      </c>
      <c r="E12" s="14">
        <f>+'Netto Gewinn &amp; Verlust'!P11+'Netto Gewinn &amp; Verlust'!Q11+'Netto Gewinn &amp; Verlust'!R11+'Netto Gewinn &amp; Verlust'!S11</f>
        <v>0</v>
      </c>
      <c r="F12" s="14">
        <f>+'Netto Gewinn &amp; Verlust'!T11+'Netto Gewinn &amp; Verlust'!U11+'Netto Gewinn &amp; Verlust'!V11+'Netto Gewinn &amp; Verlust'!W11</f>
        <v>0</v>
      </c>
      <c r="G12" s="14">
        <f>+'Netto Gewinn &amp; Verlust'!X11+'Netto Gewinn &amp; Verlust'!Y11+'Netto Gewinn &amp; Verlust'!Z11+'Netto Gewinn &amp; Verlust'!AA11+'Netto Gewinn &amp; Verlust'!AB11</f>
        <v>0</v>
      </c>
      <c r="H12" s="14">
        <f>+'Netto Gewinn &amp; Verlust'!AC11+'Netto Gewinn &amp; Verlust'!AD11+'Netto Gewinn &amp; Verlust'!AE11+'Netto Gewinn &amp; Verlust'!AF11</f>
        <v>0</v>
      </c>
      <c r="I12" s="14">
        <f>+'Netto Gewinn &amp; Verlust'!AG11+'Netto Gewinn &amp; Verlust'!AH11+'Netto Gewinn &amp; Verlust'!AI11+'Netto Gewinn &amp; Verlust'!AJ11</f>
        <v>0</v>
      </c>
      <c r="J12" s="14">
        <f>+'Netto Gewinn &amp; Verlust'!AK11+'Netto Gewinn &amp; Verlust'!AL11+'Netto Gewinn &amp; Verlust'!AM11+'Netto Gewinn &amp; Verlust'!AN11+'Netto Gewinn &amp; Verlust'!AO11</f>
        <v>0</v>
      </c>
      <c r="K12" s="14">
        <f>+'Netto Gewinn &amp; Verlust'!AP11+'Netto Gewinn &amp; Verlust'!AQ11+'Netto Gewinn &amp; Verlust'!AR11+'Netto Gewinn &amp; Verlust'!AS11</f>
        <v>0</v>
      </c>
      <c r="L12" s="14">
        <f>+'Netto Gewinn &amp; Verlust'!AT11+'Netto Gewinn &amp; Verlust'!AU11+'Netto Gewinn &amp; Verlust'!AV11+'Netto Gewinn &amp; Verlust'!AW11</f>
        <v>0</v>
      </c>
      <c r="M12" s="14">
        <f>+'Netto Gewinn &amp; Verlust'!AX11+'Netto Gewinn &amp; Verlust'!AY11+'Netto Gewinn &amp; Verlust'!AZ11+'Netto Gewinn &amp; Verlust'!BA11+'Netto Gewinn &amp; Verlust'!BB11</f>
        <v>0</v>
      </c>
      <c r="N12" s="25">
        <f t="shared" si="0"/>
        <v>0</v>
      </c>
    </row>
    <row r="13" spans="1:14" x14ac:dyDescent="0.3">
      <c r="A13" s="13">
        <f>+Voraussetzung!B15</f>
        <v>0</v>
      </c>
      <c r="B13" s="14">
        <f>+'Netto Gewinn &amp; Verlust'!C12+'Netto Gewinn &amp; Verlust'!D12+'Netto Gewinn &amp; Verlust'!E12+'Netto Gewinn &amp; Verlust'!F12</f>
        <v>0</v>
      </c>
      <c r="C13" s="14">
        <f>+'Netto Gewinn &amp; Verlust'!G12+'Netto Gewinn &amp; Verlust'!H12+'Netto Gewinn &amp; Verlust'!I12+'Netto Gewinn &amp; Verlust'!J12</f>
        <v>0</v>
      </c>
      <c r="D13" s="14">
        <f>+'Netto Gewinn &amp; Verlust'!K12+'Netto Gewinn &amp; Verlust'!L12+'Netto Gewinn &amp; Verlust'!M12+'Netto Gewinn &amp; Verlust'!N12+'Netto Gewinn &amp; Verlust'!O12</f>
        <v>0</v>
      </c>
      <c r="E13" s="14">
        <f>+'Netto Gewinn &amp; Verlust'!P12+'Netto Gewinn &amp; Verlust'!Q12+'Netto Gewinn &amp; Verlust'!R12+'Netto Gewinn &amp; Verlust'!S12</f>
        <v>0</v>
      </c>
      <c r="F13" s="14">
        <f>+'Netto Gewinn &amp; Verlust'!T12+'Netto Gewinn &amp; Verlust'!U12+'Netto Gewinn &amp; Verlust'!V12+'Netto Gewinn &amp; Verlust'!W12</f>
        <v>0</v>
      </c>
      <c r="G13" s="14">
        <f>+'Netto Gewinn &amp; Verlust'!X12+'Netto Gewinn &amp; Verlust'!Y12+'Netto Gewinn &amp; Verlust'!Z12+'Netto Gewinn &amp; Verlust'!AA12+'Netto Gewinn &amp; Verlust'!AB12</f>
        <v>0</v>
      </c>
      <c r="H13" s="14">
        <f>+'Netto Gewinn &amp; Verlust'!AC12+'Netto Gewinn &amp; Verlust'!AD12+'Netto Gewinn &amp; Verlust'!AE12+'Netto Gewinn &amp; Verlust'!AF12</f>
        <v>0</v>
      </c>
      <c r="I13" s="14">
        <f>+'Netto Gewinn &amp; Verlust'!AG12+'Netto Gewinn &amp; Verlust'!AH12+'Netto Gewinn &amp; Verlust'!AI12+'Netto Gewinn &amp; Verlust'!AJ12</f>
        <v>0</v>
      </c>
      <c r="J13" s="14">
        <f>+'Netto Gewinn &amp; Verlust'!AK12+'Netto Gewinn &amp; Verlust'!AL12+'Netto Gewinn &amp; Verlust'!AM12+'Netto Gewinn &amp; Verlust'!AN12+'Netto Gewinn &amp; Verlust'!AO12</f>
        <v>0</v>
      </c>
      <c r="K13" s="14">
        <f>+'Netto Gewinn &amp; Verlust'!AP12+'Netto Gewinn &amp; Verlust'!AQ12+'Netto Gewinn &amp; Verlust'!AR12+'Netto Gewinn &amp; Verlust'!AS12</f>
        <v>0</v>
      </c>
      <c r="L13" s="14">
        <f>+'Netto Gewinn &amp; Verlust'!AT12+'Netto Gewinn &amp; Verlust'!AU12+'Netto Gewinn &amp; Verlust'!AV12+'Netto Gewinn &amp; Verlust'!AW12</f>
        <v>0</v>
      </c>
      <c r="M13" s="14">
        <f>+'Netto Gewinn &amp; Verlust'!AX12+'Netto Gewinn &amp; Verlust'!AY12+'Netto Gewinn &amp; Verlust'!AZ12+'Netto Gewinn &amp; Verlust'!BA12+'Netto Gewinn &amp; Verlust'!BB12</f>
        <v>0</v>
      </c>
      <c r="N13" s="25">
        <f t="shared" si="0"/>
        <v>0</v>
      </c>
    </row>
    <row r="14" spans="1:14" x14ac:dyDescent="0.3">
      <c r="A14" s="13">
        <f>+Voraussetzung!B16</f>
        <v>0</v>
      </c>
      <c r="B14" s="14">
        <f>+'Netto Gewinn &amp; Verlust'!C13+'Netto Gewinn &amp; Verlust'!D13+'Netto Gewinn &amp; Verlust'!E13+'Netto Gewinn &amp; Verlust'!F13</f>
        <v>0</v>
      </c>
      <c r="C14" s="14">
        <f>+'Netto Gewinn &amp; Verlust'!G13+'Netto Gewinn &amp; Verlust'!H13+'Netto Gewinn &amp; Verlust'!I13+'Netto Gewinn &amp; Verlust'!J13</f>
        <v>0</v>
      </c>
      <c r="D14" s="14">
        <f>+'Netto Gewinn &amp; Verlust'!K13+'Netto Gewinn &amp; Verlust'!L13+'Netto Gewinn &amp; Verlust'!M13+'Netto Gewinn &amp; Verlust'!N13+'Netto Gewinn &amp; Verlust'!O13</f>
        <v>0</v>
      </c>
      <c r="E14" s="14">
        <f>+'Netto Gewinn &amp; Verlust'!P13+'Netto Gewinn &amp; Verlust'!Q13+'Netto Gewinn &amp; Verlust'!R13+'Netto Gewinn &amp; Verlust'!S13</f>
        <v>0</v>
      </c>
      <c r="F14" s="14">
        <f>+'Netto Gewinn &amp; Verlust'!T13+'Netto Gewinn &amp; Verlust'!U13+'Netto Gewinn &amp; Verlust'!V13+'Netto Gewinn &amp; Verlust'!W13</f>
        <v>0</v>
      </c>
      <c r="G14" s="14">
        <f>+'Netto Gewinn &amp; Verlust'!X13+'Netto Gewinn &amp; Verlust'!Y13+'Netto Gewinn &amp; Verlust'!Z13+'Netto Gewinn &amp; Verlust'!AA13+'Netto Gewinn &amp; Verlust'!AB13</f>
        <v>0</v>
      </c>
      <c r="H14" s="14">
        <f>+'Netto Gewinn &amp; Verlust'!AC13+'Netto Gewinn &amp; Verlust'!AD13+'Netto Gewinn &amp; Verlust'!AE13+'Netto Gewinn &amp; Verlust'!AF13</f>
        <v>0</v>
      </c>
      <c r="I14" s="14">
        <f>+'Netto Gewinn &amp; Verlust'!AG13+'Netto Gewinn &amp; Verlust'!AH13+'Netto Gewinn &amp; Verlust'!AI13+'Netto Gewinn &amp; Verlust'!AJ13</f>
        <v>0</v>
      </c>
      <c r="J14" s="14">
        <f>+'Netto Gewinn &amp; Verlust'!AK13+'Netto Gewinn &amp; Verlust'!AL13+'Netto Gewinn &amp; Verlust'!AM13+'Netto Gewinn &amp; Verlust'!AN13+'Netto Gewinn &amp; Verlust'!AO13</f>
        <v>0</v>
      </c>
      <c r="K14" s="14">
        <f>+'Netto Gewinn &amp; Verlust'!AP13+'Netto Gewinn &amp; Verlust'!AQ13+'Netto Gewinn &amp; Verlust'!AR13+'Netto Gewinn &amp; Verlust'!AS13</f>
        <v>0</v>
      </c>
      <c r="L14" s="14">
        <f>+'Netto Gewinn &amp; Verlust'!AT13+'Netto Gewinn &amp; Verlust'!AU13+'Netto Gewinn &amp; Verlust'!AV13+'Netto Gewinn &amp; Verlust'!AW13</f>
        <v>0</v>
      </c>
      <c r="M14" s="14">
        <f>+'Netto Gewinn &amp; Verlust'!AX13+'Netto Gewinn &amp; Verlust'!AY13+'Netto Gewinn &amp; Verlust'!AZ13+'Netto Gewinn &amp; Verlust'!BA13+'Netto Gewinn &amp; Verlust'!BB13</f>
        <v>0</v>
      </c>
      <c r="N14" s="25">
        <f t="shared" si="0"/>
        <v>0</v>
      </c>
    </row>
    <row r="15" spans="1:14" x14ac:dyDescent="0.3">
      <c r="A15" s="13">
        <f>+Voraussetzung!B17</f>
        <v>0</v>
      </c>
      <c r="B15" s="14">
        <f>+'Netto Gewinn &amp; Verlust'!C14+'Netto Gewinn &amp; Verlust'!D14+'Netto Gewinn &amp; Verlust'!E14+'Netto Gewinn &amp; Verlust'!F14</f>
        <v>0</v>
      </c>
      <c r="C15" s="14">
        <f>+'Netto Gewinn &amp; Verlust'!G14+'Netto Gewinn &amp; Verlust'!H14+'Netto Gewinn &amp; Verlust'!I14+'Netto Gewinn &amp; Verlust'!J14</f>
        <v>0</v>
      </c>
      <c r="D15" s="14">
        <f>+'Netto Gewinn &amp; Verlust'!K14+'Netto Gewinn &amp; Verlust'!L14+'Netto Gewinn &amp; Verlust'!M14+'Netto Gewinn &amp; Verlust'!N14+'Netto Gewinn &amp; Verlust'!O14</f>
        <v>0</v>
      </c>
      <c r="E15" s="14">
        <f>+'Netto Gewinn &amp; Verlust'!P14+'Netto Gewinn &amp; Verlust'!Q14+'Netto Gewinn &amp; Verlust'!R14+'Netto Gewinn &amp; Verlust'!S14</f>
        <v>0</v>
      </c>
      <c r="F15" s="14">
        <f>+'Netto Gewinn &amp; Verlust'!T14+'Netto Gewinn &amp; Verlust'!U14+'Netto Gewinn &amp; Verlust'!V14+'Netto Gewinn &amp; Verlust'!W14</f>
        <v>0</v>
      </c>
      <c r="G15" s="14">
        <f>+'Netto Gewinn &amp; Verlust'!X14+'Netto Gewinn &amp; Verlust'!Y14+'Netto Gewinn &amp; Verlust'!Z14+'Netto Gewinn &amp; Verlust'!AA14+'Netto Gewinn &amp; Verlust'!AB14</f>
        <v>0</v>
      </c>
      <c r="H15" s="14">
        <f>+'Netto Gewinn &amp; Verlust'!AC14+'Netto Gewinn &amp; Verlust'!AD14+'Netto Gewinn &amp; Verlust'!AE14+'Netto Gewinn &amp; Verlust'!AF14</f>
        <v>0</v>
      </c>
      <c r="I15" s="14">
        <f>+'Netto Gewinn &amp; Verlust'!AG14+'Netto Gewinn &amp; Verlust'!AH14+'Netto Gewinn &amp; Verlust'!AI14+'Netto Gewinn &amp; Verlust'!AJ14</f>
        <v>0</v>
      </c>
      <c r="J15" s="14">
        <f>+'Netto Gewinn &amp; Verlust'!AK14+'Netto Gewinn &amp; Verlust'!AL14+'Netto Gewinn &amp; Verlust'!AM14+'Netto Gewinn &amp; Verlust'!AN14+'Netto Gewinn &amp; Verlust'!AO14</f>
        <v>0</v>
      </c>
      <c r="K15" s="14">
        <f>+'Netto Gewinn &amp; Verlust'!AP14+'Netto Gewinn &amp; Verlust'!AQ14+'Netto Gewinn &amp; Verlust'!AR14+'Netto Gewinn &amp; Verlust'!AS14</f>
        <v>0</v>
      </c>
      <c r="L15" s="14">
        <f>+'Netto Gewinn &amp; Verlust'!AT14+'Netto Gewinn &amp; Verlust'!AU14+'Netto Gewinn &amp; Verlust'!AV14+'Netto Gewinn &amp; Verlust'!AW14</f>
        <v>0</v>
      </c>
      <c r="M15" s="14">
        <f>+'Netto Gewinn &amp; Verlust'!AX14+'Netto Gewinn &amp; Verlust'!AY14+'Netto Gewinn &amp; Verlust'!AZ14+'Netto Gewinn &amp; Verlust'!BA14+'Netto Gewinn &amp; Verlust'!BB14</f>
        <v>0</v>
      </c>
      <c r="N15" s="25">
        <f t="shared" si="0"/>
        <v>0</v>
      </c>
    </row>
    <row r="16" spans="1:14" x14ac:dyDescent="0.3">
      <c r="A16" s="13">
        <f>+Voraussetzung!B18</f>
        <v>0</v>
      </c>
      <c r="B16" s="14">
        <f>+'Netto Gewinn &amp; Verlust'!C15+'Netto Gewinn &amp; Verlust'!D15+'Netto Gewinn &amp; Verlust'!E15+'Netto Gewinn &amp; Verlust'!F15</f>
        <v>0</v>
      </c>
      <c r="C16" s="14">
        <f>+'Netto Gewinn &amp; Verlust'!G15+'Netto Gewinn &amp; Verlust'!H15+'Netto Gewinn &amp; Verlust'!I15+'Netto Gewinn &amp; Verlust'!J15</f>
        <v>0</v>
      </c>
      <c r="D16" s="14">
        <f>+'Netto Gewinn &amp; Verlust'!K15+'Netto Gewinn &amp; Verlust'!L15+'Netto Gewinn &amp; Verlust'!M15+'Netto Gewinn &amp; Verlust'!N15+'Netto Gewinn &amp; Verlust'!O15</f>
        <v>0</v>
      </c>
      <c r="E16" s="14">
        <f>+'Netto Gewinn &amp; Verlust'!P15+'Netto Gewinn &amp; Verlust'!Q15+'Netto Gewinn &amp; Verlust'!R15+'Netto Gewinn &amp; Verlust'!S15</f>
        <v>0</v>
      </c>
      <c r="F16" s="14">
        <f>+'Netto Gewinn &amp; Verlust'!T15+'Netto Gewinn &amp; Verlust'!U15+'Netto Gewinn &amp; Verlust'!V15+'Netto Gewinn &amp; Verlust'!W15</f>
        <v>0</v>
      </c>
      <c r="G16" s="14">
        <f>+'Netto Gewinn &amp; Verlust'!X15+'Netto Gewinn &amp; Verlust'!Y15+'Netto Gewinn &amp; Verlust'!Z15+'Netto Gewinn &amp; Verlust'!AA15+'Netto Gewinn &amp; Verlust'!AB15</f>
        <v>0</v>
      </c>
      <c r="H16" s="14">
        <f>+'Netto Gewinn &amp; Verlust'!AC15+'Netto Gewinn &amp; Verlust'!AD15+'Netto Gewinn &amp; Verlust'!AE15+'Netto Gewinn &amp; Verlust'!AF15</f>
        <v>0</v>
      </c>
      <c r="I16" s="14">
        <f>+'Netto Gewinn &amp; Verlust'!AG15+'Netto Gewinn &amp; Verlust'!AH15+'Netto Gewinn &amp; Verlust'!AI15+'Netto Gewinn &amp; Verlust'!AJ15</f>
        <v>0</v>
      </c>
      <c r="J16" s="14">
        <f>+'Netto Gewinn &amp; Verlust'!AK15+'Netto Gewinn &amp; Verlust'!AL15+'Netto Gewinn &amp; Verlust'!AM15+'Netto Gewinn &amp; Verlust'!AN15+'Netto Gewinn &amp; Verlust'!AO15</f>
        <v>0</v>
      </c>
      <c r="K16" s="14">
        <f>+'Netto Gewinn &amp; Verlust'!AP15+'Netto Gewinn &amp; Verlust'!AQ15+'Netto Gewinn &amp; Verlust'!AR15+'Netto Gewinn &amp; Verlust'!AS15</f>
        <v>0</v>
      </c>
      <c r="L16" s="14">
        <f>+'Netto Gewinn &amp; Verlust'!AT15+'Netto Gewinn &amp; Verlust'!AU15+'Netto Gewinn &amp; Verlust'!AV15+'Netto Gewinn &amp; Verlust'!AW15</f>
        <v>0</v>
      </c>
      <c r="M16" s="14">
        <f>+'Netto Gewinn &amp; Verlust'!AX15+'Netto Gewinn &amp; Verlust'!AY15+'Netto Gewinn &amp; Verlust'!AZ15+'Netto Gewinn &amp; Verlust'!BA15+'Netto Gewinn &amp; Verlust'!BB15</f>
        <v>0</v>
      </c>
      <c r="N16" s="25">
        <f t="shared" si="0"/>
        <v>0</v>
      </c>
    </row>
    <row r="17" spans="1:15" x14ac:dyDescent="0.3">
      <c r="A17" s="13">
        <f>+Voraussetzung!B19</f>
        <v>0</v>
      </c>
      <c r="B17" s="14">
        <f>+'Netto Gewinn &amp; Verlust'!C16+'Netto Gewinn &amp; Verlust'!D16+'Netto Gewinn &amp; Verlust'!E16+'Netto Gewinn &amp; Verlust'!F16</f>
        <v>0</v>
      </c>
      <c r="C17" s="14">
        <f>+'Netto Gewinn &amp; Verlust'!G16+'Netto Gewinn &amp; Verlust'!H16+'Netto Gewinn &amp; Verlust'!I16+'Netto Gewinn &amp; Verlust'!J16</f>
        <v>0</v>
      </c>
      <c r="D17" s="14">
        <f>+'Netto Gewinn &amp; Verlust'!K16+'Netto Gewinn &amp; Verlust'!L16+'Netto Gewinn &amp; Verlust'!M16+'Netto Gewinn &amp; Verlust'!N16+'Netto Gewinn &amp; Verlust'!O16</f>
        <v>0</v>
      </c>
      <c r="E17" s="14">
        <f>+'Netto Gewinn &amp; Verlust'!P16+'Netto Gewinn &amp; Verlust'!Q16+'Netto Gewinn &amp; Verlust'!R16+'Netto Gewinn &amp; Verlust'!S16</f>
        <v>0</v>
      </c>
      <c r="F17" s="14">
        <f>+'Netto Gewinn &amp; Verlust'!T16+'Netto Gewinn &amp; Verlust'!U16+'Netto Gewinn &amp; Verlust'!V16+'Netto Gewinn &amp; Verlust'!W16</f>
        <v>0</v>
      </c>
      <c r="G17" s="14">
        <f>+'Netto Gewinn &amp; Verlust'!X16+'Netto Gewinn &amp; Verlust'!Y16+'Netto Gewinn &amp; Verlust'!Z16+'Netto Gewinn &amp; Verlust'!AA16+'Netto Gewinn &amp; Verlust'!AB16</f>
        <v>0</v>
      </c>
      <c r="H17" s="14">
        <f>+'Netto Gewinn &amp; Verlust'!AC16+'Netto Gewinn &amp; Verlust'!AD16+'Netto Gewinn &amp; Verlust'!AE16+'Netto Gewinn &amp; Verlust'!AF16</f>
        <v>0</v>
      </c>
      <c r="I17" s="14">
        <f>+'Netto Gewinn &amp; Verlust'!AG16+'Netto Gewinn &amp; Verlust'!AH16+'Netto Gewinn &amp; Verlust'!AI16+'Netto Gewinn &amp; Verlust'!AJ16</f>
        <v>0</v>
      </c>
      <c r="J17" s="14">
        <f>+'Netto Gewinn &amp; Verlust'!AK16+'Netto Gewinn &amp; Verlust'!AL16+'Netto Gewinn &amp; Verlust'!AM16+'Netto Gewinn &amp; Verlust'!AN16+'Netto Gewinn &amp; Verlust'!AO16</f>
        <v>0</v>
      </c>
      <c r="K17" s="14">
        <f>+'Netto Gewinn &amp; Verlust'!AP16+'Netto Gewinn &amp; Verlust'!AQ16+'Netto Gewinn &amp; Verlust'!AR16+'Netto Gewinn &amp; Verlust'!AS16</f>
        <v>0</v>
      </c>
      <c r="L17" s="14">
        <f>+'Netto Gewinn &amp; Verlust'!AT16+'Netto Gewinn &amp; Verlust'!AU16+'Netto Gewinn &amp; Verlust'!AV16+'Netto Gewinn &amp; Verlust'!AW16</f>
        <v>0</v>
      </c>
      <c r="M17" s="14">
        <f>+'Netto Gewinn &amp; Verlust'!AX16+'Netto Gewinn &amp; Verlust'!AY16+'Netto Gewinn &amp; Verlust'!AZ16+'Netto Gewinn &amp; Verlust'!BA16+'Netto Gewinn &amp; Verlust'!BB16</f>
        <v>0</v>
      </c>
      <c r="N17" s="25">
        <f t="shared" si="0"/>
        <v>0</v>
      </c>
    </row>
    <row r="18" spans="1:15" x14ac:dyDescent="0.3">
      <c r="A18" s="13">
        <f>+Voraussetzung!B20</f>
        <v>0</v>
      </c>
      <c r="B18" s="14">
        <f>+'Netto Gewinn &amp; Verlust'!C17+'Netto Gewinn &amp; Verlust'!D17+'Netto Gewinn &amp; Verlust'!E17+'Netto Gewinn &amp; Verlust'!F17</f>
        <v>0</v>
      </c>
      <c r="C18" s="14">
        <f>+'Netto Gewinn &amp; Verlust'!G17+'Netto Gewinn &amp; Verlust'!H17+'Netto Gewinn &amp; Verlust'!I17+'Netto Gewinn &amp; Verlust'!J17</f>
        <v>0</v>
      </c>
      <c r="D18" s="14">
        <f>+'Netto Gewinn &amp; Verlust'!K17+'Netto Gewinn &amp; Verlust'!L17+'Netto Gewinn &amp; Verlust'!M17+'Netto Gewinn &amp; Verlust'!N17+'Netto Gewinn &amp; Verlust'!O17</f>
        <v>0</v>
      </c>
      <c r="E18" s="14">
        <f>+'Netto Gewinn &amp; Verlust'!P17+'Netto Gewinn &amp; Verlust'!Q17+'Netto Gewinn &amp; Verlust'!R17+'Netto Gewinn &amp; Verlust'!S17</f>
        <v>0</v>
      </c>
      <c r="F18" s="14">
        <f>+'Netto Gewinn &amp; Verlust'!T17+'Netto Gewinn &amp; Verlust'!U17+'Netto Gewinn &amp; Verlust'!V17+'Netto Gewinn &amp; Verlust'!W17</f>
        <v>0</v>
      </c>
      <c r="G18" s="14">
        <f>+'Netto Gewinn &amp; Verlust'!X17+'Netto Gewinn &amp; Verlust'!Y17+'Netto Gewinn &amp; Verlust'!Z17+'Netto Gewinn &amp; Verlust'!AA17+'Netto Gewinn &amp; Verlust'!AB17</f>
        <v>0</v>
      </c>
      <c r="H18" s="14">
        <f>+'Netto Gewinn &amp; Verlust'!AC17+'Netto Gewinn &amp; Verlust'!AD17+'Netto Gewinn &amp; Verlust'!AE17+'Netto Gewinn &amp; Verlust'!AF17</f>
        <v>0</v>
      </c>
      <c r="I18" s="14">
        <f>+'Netto Gewinn &amp; Verlust'!AG17+'Netto Gewinn &amp; Verlust'!AH17+'Netto Gewinn &amp; Verlust'!AI17+'Netto Gewinn &amp; Verlust'!AJ17</f>
        <v>0</v>
      </c>
      <c r="J18" s="14">
        <f>+'Netto Gewinn &amp; Verlust'!AK17+'Netto Gewinn &amp; Verlust'!AL17+'Netto Gewinn &amp; Verlust'!AM17+'Netto Gewinn &amp; Verlust'!AN17+'Netto Gewinn &amp; Verlust'!AO17</f>
        <v>0</v>
      </c>
      <c r="K18" s="14">
        <f>+'Netto Gewinn &amp; Verlust'!AP17+'Netto Gewinn &amp; Verlust'!AQ17+'Netto Gewinn &amp; Verlust'!AR17+'Netto Gewinn &amp; Verlust'!AS17</f>
        <v>0</v>
      </c>
      <c r="L18" s="14">
        <f>+'Netto Gewinn &amp; Verlust'!AT17+'Netto Gewinn &amp; Verlust'!AU17+'Netto Gewinn &amp; Verlust'!AV17+'Netto Gewinn &amp; Verlust'!AW17</f>
        <v>0</v>
      </c>
      <c r="M18" s="14">
        <f>+'Netto Gewinn &amp; Verlust'!AX17+'Netto Gewinn &amp; Verlust'!AY17+'Netto Gewinn &amp; Verlust'!AZ17+'Netto Gewinn &amp; Verlust'!BA17+'Netto Gewinn &amp; Verlust'!BB17</f>
        <v>0</v>
      </c>
      <c r="N18" s="25">
        <f t="shared" si="0"/>
        <v>0</v>
      </c>
    </row>
    <row r="19" spans="1:15" x14ac:dyDescent="0.3">
      <c r="A19" s="13">
        <f>+Voraussetzung!B21</f>
        <v>0</v>
      </c>
      <c r="B19" s="14">
        <f>+'Netto Gewinn &amp; Verlust'!C18+'Netto Gewinn &amp; Verlust'!D18+'Netto Gewinn &amp; Verlust'!E18+'Netto Gewinn &amp; Verlust'!F18</f>
        <v>0</v>
      </c>
      <c r="C19" s="14">
        <f>+'Netto Gewinn &amp; Verlust'!G18+'Netto Gewinn &amp; Verlust'!H18+'Netto Gewinn &amp; Verlust'!I18+'Netto Gewinn &amp; Verlust'!J18</f>
        <v>0</v>
      </c>
      <c r="D19" s="14">
        <f>+'Netto Gewinn &amp; Verlust'!K18+'Netto Gewinn &amp; Verlust'!L18+'Netto Gewinn &amp; Verlust'!M18+'Netto Gewinn &amp; Verlust'!N18+'Netto Gewinn &amp; Verlust'!O18</f>
        <v>0</v>
      </c>
      <c r="E19" s="14">
        <f>+'Netto Gewinn &amp; Verlust'!P18+'Netto Gewinn &amp; Verlust'!Q18+'Netto Gewinn &amp; Verlust'!R18+'Netto Gewinn &amp; Verlust'!S18</f>
        <v>0</v>
      </c>
      <c r="F19" s="14">
        <f>+'Netto Gewinn &amp; Verlust'!T18+'Netto Gewinn &amp; Verlust'!U18+'Netto Gewinn &amp; Verlust'!V18+'Netto Gewinn &amp; Verlust'!W18</f>
        <v>0</v>
      </c>
      <c r="G19" s="14">
        <f>+'Netto Gewinn &amp; Verlust'!X18+'Netto Gewinn &amp; Verlust'!Y18+'Netto Gewinn &amp; Verlust'!Z18+'Netto Gewinn &amp; Verlust'!AA18+'Netto Gewinn &amp; Verlust'!AB18</f>
        <v>0</v>
      </c>
      <c r="H19" s="14">
        <f>+'Netto Gewinn &amp; Verlust'!AC18+'Netto Gewinn &amp; Verlust'!AD18+'Netto Gewinn &amp; Verlust'!AE18+'Netto Gewinn &amp; Verlust'!AF18</f>
        <v>0</v>
      </c>
      <c r="I19" s="14">
        <f>+'Netto Gewinn &amp; Verlust'!AG18+'Netto Gewinn &amp; Verlust'!AH18+'Netto Gewinn &amp; Verlust'!AI18+'Netto Gewinn &amp; Verlust'!AJ18</f>
        <v>0</v>
      </c>
      <c r="J19" s="14">
        <f>+'Netto Gewinn &amp; Verlust'!AK18+'Netto Gewinn &amp; Verlust'!AL18+'Netto Gewinn &amp; Verlust'!AM18+'Netto Gewinn &amp; Verlust'!AN18+'Netto Gewinn &amp; Verlust'!AO18</f>
        <v>0</v>
      </c>
      <c r="K19" s="14">
        <f>+'Netto Gewinn &amp; Verlust'!AP18+'Netto Gewinn &amp; Verlust'!AQ18+'Netto Gewinn &amp; Verlust'!AR18+'Netto Gewinn &amp; Verlust'!AS18</f>
        <v>0</v>
      </c>
      <c r="L19" s="14">
        <f>+'Netto Gewinn &amp; Verlust'!AT18+'Netto Gewinn &amp; Verlust'!AU18+'Netto Gewinn &amp; Verlust'!AV18+'Netto Gewinn &amp; Verlust'!AW18</f>
        <v>0</v>
      </c>
      <c r="M19" s="14">
        <f>+'Netto Gewinn &amp; Verlust'!AX18+'Netto Gewinn &amp; Verlust'!AY18+'Netto Gewinn &amp; Verlust'!AZ18+'Netto Gewinn &amp; Verlust'!BA18+'Netto Gewinn &amp; Verlust'!BB18</f>
        <v>0</v>
      </c>
      <c r="N19" s="25">
        <f t="shared" si="0"/>
        <v>0</v>
      </c>
    </row>
    <row r="20" spans="1:15" x14ac:dyDescent="0.3">
      <c r="A20" s="13">
        <f>+Voraussetzung!B22</f>
        <v>0</v>
      </c>
      <c r="B20" s="14">
        <f>+'Netto Gewinn &amp; Verlust'!C19+'Netto Gewinn &amp; Verlust'!D19+'Netto Gewinn &amp; Verlust'!E19+'Netto Gewinn &amp; Verlust'!F19</f>
        <v>0</v>
      </c>
      <c r="C20" s="14">
        <f>+'Netto Gewinn &amp; Verlust'!G19+'Netto Gewinn &amp; Verlust'!H19+'Netto Gewinn &amp; Verlust'!I19+'Netto Gewinn &amp; Verlust'!J19</f>
        <v>0</v>
      </c>
      <c r="D20" s="14">
        <f>+'Netto Gewinn &amp; Verlust'!K19+'Netto Gewinn &amp; Verlust'!L19+'Netto Gewinn &amp; Verlust'!M19+'Netto Gewinn &amp; Verlust'!N19+'Netto Gewinn &amp; Verlust'!O19</f>
        <v>0</v>
      </c>
      <c r="E20" s="14">
        <f>+'Netto Gewinn &amp; Verlust'!P19+'Netto Gewinn &amp; Verlust'!Q19+'Netto Gewinn &amp; Verlust'!R19+'Netto Gewinn &amp; Verlust'!S19</f>
        <v>0</v>
      </c>
      <c r="F20" s="14">
        <f>+'Netto Gewinn &amp; Verlust'!T19+'Netto Gewinn &amp; Verlust'!U19+'Netto Gewinn &amp; Verlust'!V19+'Netto Gewinn &amp; Verlust'!W19</f>
        <v>0</v>
      </c>
      <c r="G20" s="14">
        <f>+'Netto Gewinn &amp; Verlust'!X19+'Netto Gewinn &amp; Verlust'!Y19+'Netto Gewinn &amp; Verlust'!Z19+'Netto Gewinn &amp; Verlust'!AA19+'Netto Gewinn &amp; Verlust'!AB19</f>
        <v>0</v>
      </c>
      <c r="H20" s="14">
        <f>+'Netto Gewinn &amp; Verlust'!AC19+'Netto Gewinn &amp; Verlust'!AD19+'Netto Gewinn &amp; Verlust'!AE19+'Netto Gewinn &amp; Verlust'!AF19</f>
        <v>0</v>
      </c>
      <c r="I20" s="14">
        <f>+'Netto Gewinn &amp; Verlust'!AG19+'Netto Gewinn &amp; Verlust'!AH19+'Netto Gewinn &amp; Verlust'!AI19+'Netto Gewinn &amp; Verlust'!AJ19</f>
        <v>0</v>
      </c>
      <c r="J20" s="14">
        <f>+'Netto Gewinn &amp; Verlust'!AK19+'Netto Gewinn &amp; Verlust'!AL19+'Netto Gewinn &amp; Verlust'!AM19+'Netto Gewinn &amp; Verlust'!AN19+'Netto Gewinn &amp; Verlust'!AO19</f>
        <v>0</v>
      </c>
      <c r="K20" s="14">
        <f>+'Netto Gewinn &amp; Verlust'!AP19+'Netto Gewinn &amp; Verlust'!AQ19+'Netto Gewinn &amp; Verlust'!AR19+'Netto Gewinn &amp; Verlust'!AS19</f>
        <v>0</v>
      </c>
      <c r="L20" s="14">
        <f>+'Netto Gewinn &amp; Verlust'!AT19+'Netto Gewinn &amp; Verlust'!AU19+'Netto Gewinn &amp; Verlust'!AV19+'Netto Gewinn &amp; Verlust'!AW19</f>
        <v>0</v>
      </c>
      <c r="M20" s="14">
        <f>+'Netto Gewinn &amp; Verlust'!AX19+'Netto Gewinn &amp; Verlust'!AY19+'Netto Gewinn &amp; Verlust'!AZ19+'Netto Gewinn &amp; Verlust'!BA19+'Netto Gewinn &amp; Verlust'!BB19</f>
        <v>0</v>
      </c>
      <c r="N20" s="25">
        <f t="shared" ref="N20:N26" si="1">SUM(B20:M20)</f>
        <v>0</v>
      </c>
    </row>
    <row r="21" spans="1:15" x14ac:dyDescent="0.3">
      <c r="A21" s="13">
        <f>+Voraussetzung!B23</f>
        <v>0</v>
      </c>
      <c r="B21" s="14">
        <f>+'Netto Gewinn &amp; Verlust'!C20+'Netto Gewinn &amp; Verlust'!D20+'Netto Gewinn &amp; Verlust'!E20+'Netto Gewinn &amp; Verlust'!F20</f>
        <v>0</v>
      </c>
      <c r="C21" s="14">
        <f>+'Netto Gewinn &amp; Verlust'!G20+'Netto Gewinn &amp; Verlust'!H20+'Netto Gewinn &amp; Verlust'!I20+'Netto Gewinn &amp; Verlust'!J20</f>
        <v>0</v>
      </c>
      <c r="D21" s="14">
        <f>+'Netto Gewinn &amp; Verlust'!K20+'Netto Gewinn &amp; Verlust'!L20+'Netto Gewinn &amp; Verlust'!M20+'Netto Gewinn &amp; Verlust'!N20+'Netto Gewinn &amp; Verlust'!O20</f>
        <v>0</v>
      </c>
      <c r="E21" s="14">
        <f>+'Netto Gewinn &amp; Verlust'!P20+'Netto Gewinn &amp; Verlust'!Q20+'Netto Gewinn &amp; Verlust'!R20+'Netto Gewinn &amp; Verlust'!S20</f>
        <v>0</v>
      </c>
      <c r="F21" s="14">
        <f>+'Netto Gewinn &amp; Verlust'!T20+'Netto Gewinn &amp; Verlust'!U20+'Netto Gewinn &amp; Verlust'!V20+'Netto Gewinn &amp; Verlust'!W20</f>
        <v>0</v>
      </c>
      <c r="G21" s="14">
        <f>+'Netto Gewinn &amp; Verlust'!X20+'Netto Gewinn &amp; Verlust'!Y20+'Netto Gewinn &amp; Verlust'!Z20+'Netto Gewinn &amp; Verlust'!AA20+'Netto Gewinn &amp; Verlust'!AB20</f>
        <v>0</v>
      </c>
      <c r="H21" s="14">
        <f>+'Netto Gewinn &amp; Verlust'!AC20+'Netto Gewinn &amp; Verlust'!AD20+'Netto Gewinn &amp; Verlust'!AE20+'Netto Gewinn &amp; Verlust'!AF20</f>
        <v>0</v>
      </c>
      <c r="I21" s="14">
        <f>+'Netto Gewinn &amp; Verlust'!AG20+'Netto Gewinn &amp; Verlust'!AH20+'Netto Gewinn &amp; Verlust'!AI20+'Netto Gewinn &amp; Verlust'!AJ20</f>
        <v>0</v>
      </c>
      <c r="J21" s="14">
        <f>+'Netto Gewinn &amp; Verlust'!AK20+'Netto Gewinn &amp; Verlust'!AL20+'Netto Gewinn &amp; Verlust'!AM20+'Netto Gewinn &amp; Verlust'!AN20+'Netto Gewinn &amp; Verlust'!AO20</f>
        <v>0</v>
      </c>
      <c r="K21" s="14">
        <f>+'Netto Gewinn &amp; Verlust'!AP20+'Netto Gewinn &amp; Verlust'!AQ20+'Netto Gewinn &amp; Verlust'!AR20+'Netto Gewinn &amp; Verlust'!AS20</f>
        <v>0</v>
      </c>
      <c r="L21" s="14">
        <f>+'Netto Gewinn &amp; Verlust'!AT20+'Netto Gewinn &amp; Verlust'!AU20+'Netto Gewinn &amp; Verlust'!AV20+'Netto Gewinn &amp; Verlust'!AW20</f>
        <v>0</v>
      </c>
      <c r="M21" s="14">
        <f>+'Netto Gewinn &amp; Verlust'!AX20+'Netto Gewinn &amp; Verlust'!AY20+'Netto Gewinn &amp; Verlust'!AZ20+'Netto Gewinn &amp; Verlust'!BA20+'Netto Gewinn &amp; Verlust'!BB20</f>
        <v>0</v>
      </c>
      <c r="N21" s="25">
        <f t="shared" si="1"/>
        <v>0</v>
      </c>
    </row>
    <row r="22" spans="1:15" x14ac:dyDescent="0.3">
      <c r="A22" s="13">
        <f>+Voraussetzung!B24</f>
        <v>0</v>
      </c>
      <c r="B22" s="14">
        <f>+'Netto Gewinn &amp; Verlust'!C21+'Netto Gewinn &amp; Verlust'!D21+'Netto Gewinn &amp; Verlust'!E21+'Netto Gewinn &amp; Verlust'!F21</f>
        <v>0</v>
      </c>
      <c r="C22" s="14">
        <f>+'Netto Gewinn &amp; Verlust'!G21+'Netto Gewinn &amp; Verlust'!H21+'Netto Gewinn &amp; Verlust'!I21+'Netto Gewinn &amp; Verlust'!J21</f>
        <v>0</v>
      </c>
      <c r="D22" s="14">
        <f>+'Netto Gewinn &amp; Verlust'!K21+'Netto Gewinn &amp; Verlust'!L21+'Netto Gewinn &amp; Verlust'!M21+'Netto Gewinn &amp; Verlust'!N21+'Netto Gewinn &amp; Verlust'!O21</f>
        <v>0</v>
      </c>
      <c r="E22" s="14">
        <f>+'Netto Gewinn &amp; Verlust'!P21+'Netto Gewinn &amp; Verlust'!Q21+'Netto Gewinn &amp; Verlust'!R21+'Netto Gewinn &amp; Verlust'!S21</f>
        <v>0</v>
      </c>
      <c r="F22" s="14">
        <f>+'Netto Gewinn &amp; Verlust'!T21+'Netto Gewinn &amp; Verlust'!U21+'Netto Gewinn &amp; Verlust'!V21+'Netto Gewinn &amp; Verlust'!W21</f>
        <v>0</v>
      </c>
      <c r="G22" s="14">
        <f>+'Netto Gewinn &amp; Verlust'!X21+'Netto Gewinn &amp; Verlust'!Y21+'Netto Gewinn &amp; Verlust'!Z21+'Netto Gewinn &amp; Verlust'!AA21+'Netto Gewinn &amp; Verlust'!AB21</f>
        <v>0</v>
      </c>
      <c r="H22" s="14">
        <f>+'Netto Gewinn &amp; Verlust'!AC21+'Netto Gewinn &amp; Verlust'!AD21+'Netto Gewinn &amp; Verlust'!AE21+'Netto Gewinn &amp; Verlust'!AF21</f>
        <v>0</v>
      </c>
      <c r="I22" s="14">
        <f>+'Netto Gewinn &amp; Verlust'!AG21+'Netto Gewinn &amp; Verlust'!AH21+'Netto Gewinn &amp; Verlust'!AI21+'Netto Gewinn &amp; Verlust'!AJ21</f>
        <v>0</v>
      </c>
      <c r="J22" s="14">
        <f>+'Netto Gewinn &amp; Verlust'!AK21+'Netto Gewinn &amp; Verlust'!AL21+'Netto Gewinn &amp; Verlust'!AM21+'Netto Gewinn &amp; Verlust'!AN21+'Netto Gewinn &amp; Verlust'!AO21</f>
        <v>0</v>
      </c>
      <c r="K22" s="14">
        <f>+'Netto Gewinn &amp; Verlust'!AP21+'Netto Gewinn &amp; Verlust'!AQ21+'Netto Gewinn &amp; Verlust'!AR21+'Netto Gewinn &amp; Verlust'!AS21</f>
        <v>0</v>
      </c>
      <c r="L22" s="14">
        <f>+'Netto Gewinn &amp; Verlust'!AT21+'Netto Gewinn &amp; Verlust'!AU21+'Netto Gewinn &amp; Verlust'!AV21+'Netto Gewinn &amp; Verlust'!AW21</f>
        <v>0</v>
      </c>
      <c r="M22" s="14">
        <f>+'Netto Gewinn &amp; Verlust'!AX21+'Netto Gewinn &amp; Verlust'!AY21+'Netto Gewinn &amp; Verlust'!AZ21+'Netto Gewinn &amp; Verlust'!BA21+'Netto Gewinn &amp; Verlust'!BB21</f>
        <v>0</v>
      </c>
      <c r="N22" s="25">
        <f t="shared" si="1"/>
        <v>0</v>
      </c>
    </row>
    <row r="23" spans="1:15" x14ac:dyDescent="0.3">
      <c r="A23" s="13">
        <f>+Voraussetzung!B25</f>
        <v>0</v>
      </c>
      <c r="B23" s="14">
        <f>+'Netto Gewinn &amp; Verlust'!C22+'Netto Gewinn &amp; Verlust'!D22+'Netto Gewinn &amp; Verlust'!E22+'Netto Gewinn &amp; Verlust'!F22</f>
        <v>0</v>
      </c>
      <c r="C23" s="14">
        <f>+'Netto Gewinn &amp; Verlust'!G22+'Netto Gewinn &amp; Verlust'!H22+'Netto Gewinn &amp; Verlust'!I22+'Netto Gewinn &amp; Verlust'!J22</f>
        <v>0</v>
      </c>
      <c r="D23" s="14">
        <f>+'Netto Gewinn &amp; Verlust'!K22+'Netto Gewinn &amp; Verlust'!L22+'Netto Gewinn &amp; Verlust'!M22+'Netto Gewinn &amp; Verlust'!N22+'Netto Gewinn &amp; Verlust'!O22</f>
        <v>0</v>
      </c>
      <c r="E23" s="14">
        <f>+'Netto Gewinn &amp; Verlust'!P22+'Netto Gewinn &amp; Verlust'!Q22+'Netto Gewinn &amp; Verlust'!R22+'Netto Gewinn &amp; Verlust'!S22</f>
        <v>0</v>
      </c>
      <c r="F23" s="14">
        <f>+'Netto Gewinn &amp; Verlust'!T22+'Netto Gewinn &amp; Verlust'!U22+'Netto Gewinn &amp; Verlust'!V22+'Netto Gewinn &amp; Verlust'!W22</f>
        <v>0</v>
      </c>
      <c r="G23" s="14">
        <f>+'Netto Gewinn &amp; Verlust'!X22+'Netto Gewinn &amp; Verlust'!Y22+'Netto Gewinn &amp; Verlust'!Z22+'Netto Gewinn &amp; Verlust'!AA22+'Netto Gewinn &amp; Verlust'!AB22</f>
        <v>0</v>
      </c>
      <c r="H23" s="14">
        <f>+'Netto Gewinn &amp; Verlust'!AC22+'Netto Gewinn &amp; Verlust'!AD22+'Netto Gewinn &amp; Verlust'!AE22+'Netto Gewinn &amp; Verlust'!AF22</f>
        <v>0</v>
      </c>
      <c r="I23" s="14">
        <f>+'Netto Gewinn &amp; Verlust'!AG22+'Netto Gewinn &amp; Verlust'!AH22+'Netto Gewinn &amp; Verlust'!AI22+'Netto Gewinn &amp; Verlust'!AJ22</f>
        <v>0</v>
      </c>
      <c r="J23" s="14">
        <f>+'Netto Gewinn &amp; Verlust'!AK22+'Netto Gewinn &amp; Verlust'!AL22+'Netto Gewinn &amp; Verlust'!AM22+'Netto Gewinn &amp; Verlust'!AN22+'Netto Gewinn &amp; Verlust'!AO22</f>
        <v>0</v>
      </c>
      <c r="K23" s="14">
        <f>+'Netto Gewinn &amp; Verlust'!AP22+'Netto Gewinn &amp; Verlust'!AQ22+'Netto Gewinn &amp; Verlust'!AR22+'Netto Gewinn &amp; Verlust'!AS22</f>
        <v>0</v>
      </c>
      <c r="L23" s="14">
        <f>+'Netto Gewinn &amp; Verlust'!AT22+'Netto Gewinn &amp; Verlust'!AU22+'Netto Gewinn &amp; Verlust'!AV22+'Netto Gewinn &amp; Verlust'!AW22</f>
        <v>0</v>
      </c>
      <c r="M23" s="14">
        <f>+'Netto Gewinn &amp; Verlust'!AX22+'Netto Gewinn &amp; Verlust'!AY22+'Netto Gewinn &amp; Verlust'!AZ22+'Netto Gewinn &amp; Verlust'!BA22+'Netto Gewinn &amp; Verlust'!BB22</f>
        <v>0</v>
      </c>
      <c r="N23" s="25">
        <f t="shared" si="1"/>
        <v>0</v>
      </c>
    </row>
    <row r="24" spans="1:15" x14ac:dyDescent="0.3">
      <c r="A24" s="13">
        <f>+Voraussetzung!B26</f>
        <v>0</v>
      </c>
      <c r="B24" s="14">
        <f>+'Netto Gewinn &amp; Verlust'!C23+'Netto Gewinn &amp; Verlust'!D23+'Netto Gewinn &amp; Verlust'!E23+'Netto Gewinn &amp; Verlust'!F23</f>
        <v>0</v>
      </c>
      <c r="C24" s="14">
        <f>+'Netto Gewinn &amp; Verlust'!G23+'Netto Gewinn &amp; Verlust'!H23+'Netto Gewinn &amp; Verlust'!I23+'Netto Gewinn &amp; Verlust'!J23</f>
        <v>0</v>
      </c>
      <c r="D24" s="14">
        <f>+'Netto Gewinn &amp; Verlust'!K23+'Netto Gewinn &amp; Verlust'!L23+'Netto Gewinn &amp; Verlust'!M23+'Netto Gewinn &amp; Verlust'!N23+'Netto Gewinn &amp; Verlust'!O23</f>
        <v>0</v>
      </c>
      <c r="E24" s="14">
        <f>+'Netto Gewinn &amp; Verlust'!P23+'Netto Gewinn &amp; Verlust'!Q23+'Netto Gewinn &amp; Verlust'!R23+'Netto Gewinn &amp; Verlust'!S23</f>
        <v>0</v>
      </c>
      <c r="F24" s="14">
        <f>+'Netto Gewinn &amp; Verlust'!T23+'Netto Gewinn &amp; Verlust'!U23+'Netto Gewinn &amp; Verlust'!V23+'Netto Gewinn &amp; Verlust'!W23</f>
        <v>0</v>
      </c>
      <c r="G24" s="14">
        <f>+'Netto Gewinn &amp; Verlust'!X23+'Netto Gewinn &amp; Verlust'!Y23+'Netto Gewinn &amp; Verlust'!Z23+'Netto Gewinn &amp; Verlust'!AA23+'Netto Gewinn &amp; Verlust'!AB23</f>
        <v>0</v>
      </c>
      <c r="H24" s="14">
        <f>+'Netto Gewinn &amp; Verlust'!AC23+'Netto Gewinn &amp; Verlust'!AD23+'Netto Gewinn &amp; Verlust'!AE23+'Netto Gewinn &amp; Verlust'!AF23</f>
        <v>0</v>
      </c>
      <c r="I24" s="14">
        <f>+'Netto Gewinn &amp; Verlust'!AG23+'Netto Gewinn &amp; Verlust'!AH23+'Netto Gewinn &amp; Verlust'!AI23+'Netto Gewinn &amp; Verlust'!AJ23</f>
        <v>0</v>
      </c>
      <c r="J24" s="14">
        <f>+'Netto Gewinn &amp; Verlust'!AK23+'Netto Gewinn &amp; Verlust'!AL23+'Netto Gewinn &amp; Verlust'!AM23+'Netto Gewinn &amp; Verlust'!AN23+'Netto Gewinn &amp; Verlust'!AO23</f>
        <v>0</v>
      </c>
      <c r="K24" s="14">
        <f>+'Netto Gewinn &amp; Verlust'!AP23+'Netto Gewinn &amp; Verlust'!AQ23+'Netto Gewinn &amp; Verlust'!AR23+'Netto Gewinn &amp; Verlust'!AS23</f>
        <v>0</v>
      </c>
      <c r="L24" s="14">
        <f>+'Netto Gewinn &amp; Verlust'!AT23+'Netto Gewinn &amp; Verlust'!AU23+'Netto Gewinn &amp; Verlust'!AV23+'Netto Gewinn &amp; Verlust'!AW23</f>
        <v>0</v>
      </c>
      <c r="M24" s="14">
        <f>+'Netto Gewinn &amp; Verlust'!AX23+'Netto Gewinn &amp; Verlust'!AY23+'Netto Gewinn &amp; Verlust'!AZ23+'Netto Gewinn &amp; Verlust'!BA23+'Netto Gewinn &amp; Verlust'!BB23</f>
        <v>0</v>
      </c>
      <c r="N24" s="25">
        <f t="shared" si="1"/>
        <v>0</v>
      </c>
    </row>
    <row r="25" spans="1:15" x14ac:dyDescent="0.3">
      <c r="A25" s="13">
        <f>+Voraussetzung!B27</f>
        <v>0</v>
      </c>
      <c r="B25" s="14">
        <f>+'Netto Gewinn &amp; Verlust'!C24+'Netto Gewinn &amp; Verlust'!D24+'Netto Gewinn &amp; Verlust'!E24+'Netto Gewinn &amp; Verlust'!F24</f>
        <v>0</v>
      </c>
      <c r="C25" s="14">
        <f>+'Netto Gewinn &amp; Verlust'!G24+'Netto Gewinn &amp; Verlust'!H24+'Netto Gewinn &amp; Verlust'!I24+'Netto Gewinn &amp; Verlust'!J24</f>
        <v>0</v>
      </c>
      <c r="D25" s="14">
        <f>+'Netto Gewinn &amp; Verlust'!K24+'Netto Gewinn &amp; Verlust'!L24+'Netto Gewinn &amp; Verlust'!M24+'Netto Gewinn &amp; Verlust'!N24+'Netto Gewinn &amp; Verlust'!O24</f>
        <v>0</v>
      </c>
      <c r="E25" s="14">
        <f>+'Netto Gewinn &amp; Verlust'!P24+'Netto Gewinn &amp; Verlust'!Q24+'Netto Gewinn &amp; Verlust'!R24+'Netto Gewinn &amp; Verlust'!S24</f>
        <v>0</v>
      </c>
      <c r="F25" s="14">
        <f>+'Netto Gewinn &amp; Verlust'!T24+'Netto Gewinn &amp; Verlust'!U24+'Netto Gewinn &amp; Verlust'!V24+'Netto Gewinn &amp; Verlust'!W24</f>
        <v>0</v>
      </c>
      <c r="G25" s="14">
        <f>+'Netto Gewinn &amp; Verlust'!X24+'Netto Gewinn &amp; Verlust'!Y24+'Netto Gewinn &amp; Verlust'!Z24+'Netto Gewinn &amp; Verlust'!AA24+'Netto Gewinn &amp; Verlust'!AB24</f>
        <v>0</v>
      </c>
      <c r="H25" s="14">
        <f>+'Netto Gewinn &amp; Verlust'!AC24+'Netto Gewinn &amp; Verlust'!AD24+'Netto Gewinn &amp; Verlust'!AE24+'Netto Gewinn &amp; Verlust'!AF24</f>
        <v>0</v>
      </c>
      <c r="I25" s="14">
        <f>+'Netto Gewinn &amp; Verlust'!AG24+'Netto Gewinn &amp; Verlust'!AH24+'Netto Gewinn &amp; Verlust'!AI24+'Netto Gewinn &amp; Verlust'!AJ24</f>
        <v>0</v>
      </c>
      <c r="J25" s="14">
        <f>+'Netto Gewinn &amp; Verlust'!AK24+'Netto Gewinn &amp; Verlust'!AL24+'Netto Gewinn &amp; Verlust'!AM24+'Netto Gewinn &amp; Verlust'!AN24+'Netto Gewinn &amp; Verlust'!AO24</f>
        <v>0</v>
      </c>
      <c r="K25" s="14">
        <f>+'Netto Gewinn &amp; Verlust'!AP24+'Netto Gewinn &amp; Verlust'!AQ24+'Netto Gewinn &amp; Verlust'!AR24+'Netto Gewinn &amp; Verlust'!AS24</f>
        <v>0</v>
      </c>
      <c r="L25" s="14">
        <f>+'Netto Gewinn &amp; Verlust'!AT24+'Netto Gewinn &amp; Verlust'!AU24+'Netto Gewinn &amp; Verlust'!AV24+'Netto Gewinn &amp; Verlust'!AW24</f>
        <v>0</v>
      </c>
      <c r="M25" s="14">
        <f>+'Netto Gewinn &amp; Verlust'!AX24+'Netto Gewinn &amp; Verlust'!AY24+'Netto Gewinn &amp; Verlust'!AZ24+'Netto Gewinn &amp; Verlust'!BA24+'Netto Gewinn &amp; Verlust'!BB24</f>
        <v>0</v>
      </c>
      <c r="N25" s="25">
        <f t="shared" si="1"/>
        <v>0</v>
      </c>
    </row>
    <row r="26" spans="1:15" x14ac:dyDescent="0.3">
      <c r="A26" s="13">
        <f>+Voraussetzung!B28</f>
        <v>0</v>
      </c>
      <c r="B26" s="14">
        <f>+'Netto Gewinn &amp; Verlust'!C25+'Netto Gewinn &amp; Verlust'!D25+'Netto Gewinn &amp; Verlust'!E25+'Netto Gewinn &amp; Verlust'!F25</f>
        <v>0</v>
      </c>
      <c r="C26" s="14">
        <f>+'Netto Gewinn &amp; Verlust'!G25+'Netto Gewinn &amp; Verlust'!H25+'Netto Gewinn &amp; Verlust'!I25+'Netto Gewinn &amp; Verlust'!J25</f>
        <v>0</v>
      </c>
      <c r="D26" s="14">
        <f>+'Netto Gewinn &amp; Verlust'!K25+'Netto Gewinn &amp; Verlust'!L25+'Netto Gewinn &amp; Verlust'!M25+'Netto Gewinn &amp; Verlust'!N25+'Netto Gewinn &amp; Verlust'!O25</f>
        <v>0</v>
      </c>
      <c r="E26" s="14">
        <f>+'Netto Gewinn &amp; Verlust'!P25+'Netto Gewinn &amp; Verlust'!Q25+'Netto Gewinn &amp; Verlust'!R25+'Netto Gewinn &amp; Verlust'!S25</f>
        <v>0</v>
      </c>
      <c r="F26" s="14">
        <f>+'Netto Gewinn &amp; Verlust'!T25+'Netto Gewinn &amp; Verlust'!U25+'Netto Gewinn &amp; Verlust'!V25+'Netto Gewinn &amp; Verlust'!W25</f>
        <v>0</v>
      </c>
      <c r="G26" s="14">
        <f>+'Netto Gewinn &amp; Verlust'!X25+'Netto Gewinn &amp; Verlust'!Y25+'Netto Gewinn &amp; Verlust'!Z25+'Netto Gewinn &amp; Verlust'!AA25+'Netto Gewinn &amp; Verlust'!AB25</f>
        <v>0</v>
      </c>
      <c r="H26" s="14">
        <f>+'Netto Gewinn &amp; Verlust'!AC25+'Netto Gewinn &amp; Verlust'!AD25+'Netto Gewinn &amp; Verlust'!AE25+'Netto Gewinn &amp; Verlust'!AF25</f>
        <v>0</v>
      </c>
      <c r="I26" s="14">
        <f>+'Netto Gewinn &amp; Verlust'!AG25+'Netto Gewinn &amp; Verlust'!AH25+'Netto Gewinn &amp; Verlust'!AI25+'Netto Gewinn &amp; Verlust'!AJ25</f>
        <v>0</v>
      </c>
      <c r="J26" s="14">
        <f>+'Netto Gewinn &amp; Verlust'!AK25+'Netto Gewinn &amp; Verlust'!AL25+'Netto Gewinn &amp; Verlust'!AM25+'Netto Gewinn &amp; Verlust'!AN25+'Netto Gewinn &amp; Verlust'!AO25</f>
        <v>0</v>
      </c>
      <c r="K26" s="14">
        <f>+'Netto Gewinn &amp; Verlust'!AP25+'Netto Gewinn &amp; Verlust'!AQ25+'Netto Gewinn &amp; Verlust'!AR25+'Netto Gewinn &amp; Verlust'!AS25</f>
        <v>0</v>
      </c>
      <c r="L26" s="14">
        <f>+'Netto Gewinn &amp; Verlust'!AT25+'Netto Gewinn &amp; Verlust'!AU25+'Netto Gewinn &amp; Verlust'!AV25+'Netto Gewinn &amp; Verlust'!AW25</f>
        <v>0</v>
      </c>
      <c r="M26" s="14">
        <f>+'Netto Gewinn &amp; Verlust'!AX25+'Netto Gewinn &amp; Verlust'!AY25+'Netto Gewinn &amp; Verlust'!AZ25+'Netto Gewinn &amp; Verlust'!BA25+'Netto Gewinn &amp; Verlust'!BB25</f>
        <v>0</v>
      </c>
      <c r="N26" s="25">
        <f t="shared" si="1"/>
        <v>0</v>
      </c>
    </row>
    <row r="27" spans="1:15" x14ac:dyDescent="0.3">
      <c r="A27" s="13">
        <f>+Voraussetzung!B29</f>
        <v>0</v>
      </c>
      <c r="B27" s="14">
        <f>+'Netto Gewinn &amp; Verlust'!C26+'Netto Gewinn &amp; Verlust'!D26+'Netto Gewinn &amp; Verlust'!E26+'Netto Gewinn &amp; Verlust'!F26</f>
        <v>0</v>
      </c>
      <c r="C27" s="14">
        <f>+'Netto Gewinn &amp; Verlust'!G26+'Netto Gewinn &amp; Verlust'!H26+'Netto Gewinn &amp; Verlust'!I26+'Netto Gewinn &amp; Verlust'!J26</f>
        <v>0</v>
      </c>
      <c r="D27" s="14">
        <f>+'Netto Gewinn &amp; Verlust'!K26+'Netto Gewinn &amp; Verlust'!L26+'Netto Gewinn &amp; Verlust'!M26+'Netto Gewinn &amp; Verlust'!N26+'Netto Gewinn &amp; Verlust'!O26</f>
        <v>0</v>
      </c>
      <c r="E27" s="14">
        <f>+'Netto Gewinn &amp; Verlust'!P26+'Netto Gewinn &amp; Verlust'!Q26+'Netto Gewinn &amp; Verlust'!R26+'Netto Gewinn &amp; Verlust'!S26</f>
        <v>0</v>
      </c>
      <c r="F27" s="14">
        <f>+'Netto Gewinn &amp; Verlust'!T26+'Netto Gewinn &amp; Verlust'!U26+'Netto Gewinn &amp; Verlust'!V26+'Netto Gewinn &amp; Verlust'!W26</f>
        <v>0</v>
      </c>
      <c r="G27" s="14">
        <f>+'Netto Gewinn &amp; Verlust'!X26+'Netto Gewinn &amp; Verlust'!Y26+'Netto Gewinn &amp; Verlust'!Z26+'Netto Gewinn &amp; Verlust'!AA26+'Netto Gewinn &amp; Verlust'!AB26</f>
        <v>0</v>
      </c>
      <c r="H27" s="14">
        <f>+'Netto Gewinn &amp; Verlust'!AC26+'Netto Gewinn &amp; Verlust'!AD26+'Netto Gewinn &amp; Verlust'!AE26+'Netto Gewinn &amp; Verlust'!AF26</f>
        <v>0</v>
      </c>
      <c r="I27" s="14">
        <f>+'Netto Gewinn &amp; Verlust'!AG26+'Netto Gewinn &amp; Verlust'!AH26+'Netto Gewinn &amp; Verlust'!AI26+'Netto Gewinn &amp; Verlust'!AJ26</f>
        <v>0</v>
      </c>
      <c r="J27" s="14">
        <f>+'Netto Gewinn &amp; Verlust'!AK26+'Netto Gewinn &amp; Verlust'!AL26+'Netto Gewinn &amp; Verlust'!AM26+'Netto Gewinn &amp; Verlust'!AN26+'Netto Gewinn &amp; Verlust'!AO26</f>
        <v>0</v>
      </c>
      <c r="K27" s="14">
        <f>+'Netto Gewinn &amp; Verlust'!AP26+'Netto Gewinn &amp; Verlust'!AQ26+'Netto Gewinn &amp; Verlust'!AR26+'Netto Gewinn &amp; Verlust'!AS26</f>
        <v>0</v>
      </c>
      <c r="L27" s="14">
        <f>+'Netto Gewinn &amp; Verlust'!AT26+'Netto Gewinn &amp; Verlust'!AU26+'Netto Gewinn &amp; Verlust'!AV26+'Netto Gewinn &amp; Verlust'!AW26</f>
        <v>0</v>
      </c>
      <c r="M27" s="14">
        <f>+'Netto Gewinn &amp; Verlust'!AX26+'Netto Gewinn &amp; Verlust'!AY26+'Netto Gewinn &amp; Verlust'!AZ26+'Netto Gewinn &amp; Verlust'!BA26+'Netto Gewinn &amp; Verlust'!BB26</f>
        <v>0</v>
      </c>
      <c r="N27" s="25">
        <f t="shared" ref="N27" si="2">SUM(B27:M27)</f>
        <v>0</v>
      </c>
    </row>
    <row r="28" spans="1:15" x14ac:dyDescent="0.3">
      <c r="A28" s="13">
        <f>+Voraussetzung!B30</f>
        <v>0</v>
      </c>
      <c r="B28" s="14">
        <f>+'Netto Gewinn &amp; Verlust'!C27+'Netto Gewinn &amp; Verlust'!D27+'Netto Gewinn &amp; Verlust'!E27+'Netto Gewinn &amp; Verlust'!F27</f>
        <v>0</v>
      </c>
      <c r="C28" s="14">
        <f>+'Netto Gewinn &amp; Verlust'!G27+'Netto Gewinn &amp; Verlust'!H27+'Netto Gewinn &amp; Verlust'!I27+'Netto Gewinn &amp; Verlust'!J27</f>
        <v>0</v>
      </c>
      <c r="D28" s="14">
        <f>+'Netto Gewinn &amp; Verlust'!K27+'Netto Gewinn &amp; Verlust'!L27+'Netto Gewinn &amp; Verlust'!M27+'Netto Gewinn &amp; Verlust'!N27+'Netto Gewinn &amp; Verlust'!O27</f>
        <v>0</v>
      </c>
      <c r="E28" s="14">
        <f>+'Netto Gewinn &amp; Verlust'!P27+'Netto Gewinn &amp; Verlust'!Q27+'Netto Gewinn &amp; Verlust'!R27+'Netto Gewinn &amp; Verlust'!S27</f>
        <v>0</v>
      </c>
      <c r="F28" s="14">
        <f>+'Netto Gewinn &amp; Verlust'!T27+'Netto Gewinn &amp; Verlust'!U27+'Netto Gewinn &amp; Verlust'!V27+'Netto Gewinn &amp; Verlust'!W27</f>
        <v>0</v>
      </c>
      <c r="G28" s="14">
        <f>+'Netto Gewinn &amp; Verlust'!X27+'Netto Gewinn &amp; Verlust'!Y27+'Netto Gewinn &amp; Verlust'!Z27+'Netto Gewinn &amp; Verlust'!AA27+'Netto Gewinn &amp; Verlust'!AB27</f>
        <v>0</v>
      </c>
      <c r="H28" s="14">
        <f>+'Netto Gewinn &amp; Verlust'!AC27+'Netto Gewinn &amp; Verlust'!AD27+'Netto Gewinn &amp; Verlust'!AE27+'Netto Gewinn &amp; Verlust'!AF27</f>
        <v>0</v>
      </c>
      <c r="I28" s="14">
        <f>+'Netto Gewinn &amp; Verlust'!AG27+'Netto Gewinn &amp; Verlust'!AH27+'Netto Gewinn &amp; Verlust'!AI27+'Netto Gewinn &amp; Verlust'!AJ27</f>
        <v>0</v>
      </c>
      <c r="J28" s="14">
        <f>+'Netto Gewinn &amp; Verlust'!AK27+'Netto Gewinn &amp; Verlust'!AL27+'Netto Gewinn &amp; Verlust'!AM27+'Netto Gewinn &amp; Verlust'!AN27+'Netto Gewinn &amp; Verlust'!AO27</f>
        <v>0</v>
      </c>
      <c r="K28" s="14">
        <f>+'Netto Gewinn &amp; Verlust'!AP27+'Netto Gewinn &amp; Verlust'!AQ27+'Netto Gewinn &amp; Verlust'!AR27+'Netto Gewinn &amp; Verlust'!AS27</f>
        <v>0</v>
      </c>
      <c r="L28" s="14">
        <f>+'Netto Gewinn &amp; Verlust'!AT27+'Netto Gewinn &amp; Verlust'!AU27+'Netto Gewinn &amp; Verlust'!AV27+'Netto Gewinn &amp; Verlust'!AW27</f>
        <v>0</v>
      </c>
      <c r="M28" s="14">
        <f>+'Netto Gewinn &amp; Verlust'!AX27+'Netto Gewinn &amp; Verlust'!AY27+'Netto Gewinn &amp; Verlust'!AZ27+'Netto Gewinn &amp; Verlust'!BA27+'Netto Gewinn &amp; Verlust'!BB27</f>
        <v>0</v>
      </c>
      <c r="N28" s="25">
        <f t="shared" ref="N28" si="3">SUM(B28:M28)</f>
        <v>0</v>
      </c>
    </row>
    <row r="29" spans="1:15" x14ac:dyDescent="0.3">
      <c r="A29" s="13">
        <f>+Voraussetzung!B31</f>
        <v>0</v>
      </c>
      <c r="B29" s="14">
        <f>+'Netto Gewinn &amp; Verlust'!C28+'Netto Gewinn &amp; Verlust'!D28+'Netto Gewinn &amp; Verlust'!E28+'Netto Gewinn &amp; Verlust'!F28</f>
        <v>0</v>
      </c>
      <c r="C29" s="14">
        <f>+'Netto Gewinn &amp; Verlust'!G28+'Netto Gewinn &amp; Verlust'!H28+'Netto Gewinn &amp; Verlust'!I28+'Netto Gewinn &amp; Verlust'!J28</f>
        <v>0</v>
      </c>
      <c r="D29" s="14">
        <f>+'Netto Gewinn &amp; Verlust'!K28+'Netto Gewinn &amp; Verlust'!L28+'Netto Gewinn &amp; Verlust'!M28+'Netto Gewinn &amp; Verlust'!N28+'Netto Gewinn &amp; Verlust'!O28</f>
        <v>0</v>
      </c>
      <c r="E29" s="14">
        <f>+'Netto Gewinn &amp; Verlust'!P28+'Netto Gewinn &amp; Verlust'!Q28+'Netto Gewinn &amp; Verlust'!R28+'Netto Gewinn &amp; Verlust'!S28</f>
        <v>0</v>
      </c>
      <c r="F29" s="14">
        <f>+'Netto Gewinn &amp; Verlust'!T28+'Netto Gewinn &amp; Verlust'!U28+'Netto Gewinn &amp; Verlust'!V28+'Netto Gewinn &amp; Verlust'!W28</f>
        <v>0</v>
      </c>
      <c r="G29" s="14">
        <f>+'Netto Gewinn &amp; Verlust'!X28+'Netto Gewinn &amp; Verlust'!Y28+'Netto Gewinn &amp; Verlust'!Z28+'Netto Gewinn &amp; Verlust'!AA28+'Netto Gewinn &amp; Verlust'!AB28</f>
        <v>0</v>
      </c>
      <c r="H29" s="14">
        <f>+'Netto Gewinn &amp; Verlust'!AC28+'Netto Gewinn &amp; Verlust'!AD28+'Netto Gewinn &amp; Verlust'!AE28+'Netto Gewinn &amp; Verlust'!AF28</f>
        <v>0</v>
      </c>
      <c r="I29" s="14">
        <f>+'Netto Gewinn &amp; Verlust'!AG28+'Netto Gewinn &amp; Verlust'!AH28+'Netto Gewinn &amp; Verlust'!AI28+'Netto Gewinn &amp; Verlust'!AJ28</f>
        <v>0</v>
      </c>
      <c r="J29" s="14">
        <f>+'Netto Gewinn &amp; Verlust'!AK28+'Netto Gewinn &amp; Verlust'!AL28+'Netto Gewinn &amp; Verlust'!AM28+'Netto Gewinn &amp; Verlust'!AN28+'Netto Gewinn &amp; Verlust'!AO28</f>
        <v>0</v>
      </c>
      <c r="K29" s="14">
        <f>+'Netto Gewinn &amp; Verlust'!AP28+'Netto Gewinn &amp; Verlust'!AQ28+'Netto Gewinn &amp; Verlust'!AR28+'Netto Gewinn &amp; Verlust'!AS28</f>
        <v>0</v>
      </c>
      <c r="L29" s="14">
        <f>+'Netto Gewinn &amp; Verlust'!AT28+'Netto Gewinn &amp; Verlust'!AU28+'Netto Gewinn &amp; Verlust'!AV28+'Netto Gewinn &amp; Verlust'!AW28</f>
        <v>0</v>
      </c>
      <c r="M29" s="14">
        <f>+'Netto Gewinn &amp; Verlust'!AX28+'Netto Gewinn &amp; Verlust'!AY28+'Netto Gewinn &amp; Verlust'!AZ28+'Netto Gewinn &amp; Verlust'!BA28+'Netto Gewinn &amp; Verlust'!BB28</f>
        <v>0</v>
      </c>
      <c r="N29" s="25">
        <f t="shared" ref="N29" si="4">SUM(B29:M29)</f>
        <v>0</v>
      </c>
    </row>
    <row r="30" spans="1:15" x14ac:dyDescent="0.3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5" x14ac:dyDescent="0.3">
      <c r="A31" s="3" t="s">
        <v>340</v>
      </c>
      <c r="B31" s="15">
        <f>SUM(B5:B30)</f>
        <v>44050</v>
      </c>
      <c r="C31" s="15">
        <f t="shared" ref="C31:J31" si="5">SUM(C5:C30)</f>
        <v>50800</v>
      </c>
      <c r="D31" s="15">
        <f t="shared" si="5"/>
        <v>61200</v>
      </c>
      <c r="E31" s="15">
        <f t="shared" si="5"/>
        <v>45575</v>
      </c>
      <c r="F31" s="15">
        <f t="shared" si="5"/>
        <v>70600</v>
      </c>
      <c r="G31" s="15">
        <f t="shared" si="5"/>
        <v>164525</v>
      </c>
      <c r="H31" s="15">
        <f t="shared" si="5"/>
        <v>82625</v>
      </c>
      <c r="I31" s="15">
        <f t="shared" si="5"/>
        <v>63950</v>
      </c>
      <c r="J31" s="15">
        <f t="shared" si="5"/>
        <v>69250</v>
      </c>
      <c r="K31" s="15">
        <f>SUM(K5:K30)</f>
        <v>55500</v>
      </c>
      <c r="L31" s="15">
        <f>SUM(L5:L30)</f>
        <v>55500</v>
      </c>
      <c r="M31" s="15">
        <f>SUM(M5:M30)</f>
        <v>69375</v>
      </c>
      <c r="N31" s="15">
        <f>SUM(N5:N30)</f>
        <v>832950</v>
      </c>
      <c r="O31" s="15">
        <f>+'Netto Gewinn &amp; Verlust'!BC30</f>
        <v>832950</v>
      </c>
    </row>
    <row r="32" spans="1:15" x14ac:dyDescent="0.3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5" x14ac:dyDescent="0.3">
      <c r="A33" s="12" t="s">
        <v>341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5" x14ac:dyDescent="0.3">
      <c r="A34" s="13" t="s">
        <v>344</v>
      </c>
      <c r="B34" s="14">
        <f>+'Netto Gewinn &amp; Verlust'!C33+'Netto Gewinn &amp; Verlust'!D33+'Netto Gewinn &amp; Verlust'!E33+'Netto Gewinn &amp; Verlust'!F33</f>
        <v>6871.7999999999993</v>
      </c>
      <c r="C34" s="14">
        <f>+'Netto Gewinn &amp; Verlust'!G33+'Netto Gewinn &amp; Verlust'!H33+'Netto Gewinn &amp; Verlust'!I33+'Netto Gewinn &amp; Verlust'!J33</f>
        <v>7924.7999999999993</v>
      </c>
      <c r="D34" s="14">
        <f>+'Netto Gewinn &amp; Verlust'!K33+'Netto Gewinn &amp; Verlust'!L33+'Netto Gewinn &amp; Verlust'!M33+'Netto Gewinn &amp; Verlust'!N33+'Netto Gewinn &amp; Verlust'!O33</f>
        <v>9547.2000000000007</v>
      </c>
      <c r="E34" s="14">
        <f>+'Netto Gewinn &amp; Verlust'!P33+'Netto Gewinn &amp; Verlust'!Q33+'Netto Gewinn &amp; Verlust'!R33+'Netto Gewinn &amp; Verlust'!S33</f>
        <v>7109.6999999999989</v>
      </c>
      <c r="F34" s="14">
        <f>+'Netto Gewinn &amp; Verlust'!T33+'Netto Gewinn &amp; Verlust'!U33+'Netto Gewinn &amp; Verlust'!V33+'Netto Gewinn &amp; Verlust'!W33</f>
        <v>11013.6</v>
      </c>
      <c r="G34" s="14">
        <f>+'Netto Gewinn &amp; Verlust'!X33+'Netto Gewinn &amp; Verlust'!Y33+'Netto Gewinn &amp; Verlust'!Z33+'Netto Gewinn &amp; Verlust'!AA33+'Netto Gewinn &amp; Verlust'!AB33</f>
        <v>25665.9</v>
      </c>
      <c r="H34" s="14">
        <f>+'Netto Gewinn &amp; Verlust'!AC33+'Netto Gewinn &amp; Verlust'!AD33+'Netto Gewinn &amp; Verlust'!AE33+'Netto Gewinn &amp; Verlust'!AF33</f>
        <v>12889.5</v>
      </c>
      <c r="I34" s="14">
        <f>+'Netto Gewinn &amp; Verlust'!AG33+'Netto Gewinn &amp; Verlust'!AH33+'Netto Gewinn &amp; Verlust'!AI33+'Netto Gewinn &amp; Verlust'!AJ33</f>
        <v>9976.2000000000007</v>
      </c>
      <c r="J34" s="14">
        <f>+'Netto Gewinn &amp; Verlust'!AK33+'Netto Gewinn &amp; Verlust'!AL33+'Netto Gewinn &amp; Verlust'!AM33+'Netto Gewinn &amp; Verlust'!AN33+'Netto Gewinn &amp; Verlust'!AO33</f>
        <v>10803</v>
      </c>
      <c r="K34" s="14">
        <f>+'Netto Gewinn &amp; Verlust'!AP33+'Netto Gewinn &amp; Verlust'!AQ33+'Netto Gewinn &amp; Verlust'!AR33+'Netto Gewinn &amp; Verlust'!AS33</f>
        <v>8658</v>
      </c>
      <c r="L34" s="14">
        <f>+'Netto Gewinn &amp; Verlust'!AT33+'Netto Gewinn &amp; Verlust'!AU33+'Netto Gewinn &amp; Verlust'!AV33+'Netto Gewinn &amp; Verlust'!AW33</f>
        <v>8658</v>
      </c>
      <c r="M34" s="14">
        <f>+'Netto Gewinn &amp; Verlust'!AX33+'Netto Gewinn &amp; Verlust'!AY33+'Netto Gewinn &amp; Verlust'!AZ33+'Netto Gewinn &amp; Verlust'!BA33+'Netto Gewinn &amp; Verlust'!BB33</f>
        <v>10822.5</v>
      </c>
      <c r="N34" s="25">
        <f t="shared" ref="N34:N44" si="6">SUM(B34:M34)</f>
        <v>129940.2</v>
      </c>
    </row>
    <row r="35" spans="1:15" x14ac:dyDescent="0.3">
      <c r="A35" s="13" t="s">
        <v>187</v>
      </c>
      <c r="B35" s="14">
        <f>+'Netto Gewinn &amp; Verlust'!C34+'Netto Gewinn &amp; Verlust'!D34+'Netto Gewinn &amp; Verlust'!E34+'Netto Gewinn &amp; Verlust'!F34</f>
        <v>1321.5</v>
      </c>
      <c r="C35" s="14">
        <f>+'Netto Gewinn &amp; Verlust'!G34+'Netto Gewinn &amp; Verlust'!H34+'Netto Gewinn &amp; Verlust'!I34+'Netto Gewinn &amp; Verlust'!J34</f>
        <v>1524</v>
      </c>
      <c r="D35" s="14">
        <f>+'Netto Gewinn &amp; Verlust'!K34+'Netto Gewinn &amp; Verlust'!L34+'Netto Gewinn &amp; Verlust'!M34+'Netto Gewinn &amp; Verlust'!N34+'Netto Gewinn &amp; Verlust'!O34</f>
        <v>1836</v>
      </c>
      <c r="E35" s="14">
        <f>+'Netto Gewinn &amp; Verlust'!P34+'Netto Gewinn &amp; Verlust'!Q34+'Netto Gewinn &amp; Verlust'!R34+'Netto Gewinn &amp; Verlust'!S34</f>
        <v>1367.25</v>
      </c>
      <c r="F35" s="14">
        <f>+'Netto Gewinn &amp; Verlust'!T34+'Netto Gewinn &amp; Verlust'!U34+'Netto Gewinn &amp; Verlust'!V34+'Netto Gewinn &amp; Verlust'!W34</f>
        <v>2118</v>
      </c>
      <c r="G35" s="14">
        <f>+'Netto Gewinn &amp; Verlust'!X34+'Netto Gewinn &amp; Verlust'!Y34+'Netto Gewinn &amp; Verlust'!Z34+'Netto Gewinn &amp; Verlust'!AA34+'Netto Gewinn &amp; Verlust'!AB34</f>
        <v>4935.75</v>
      </c>
      <c r="H35" s="14">
        <f>+'Netto Gewinn &amp; Verlust'!AC34+'Netto Gewinn &amp; Verlust'!AD34+'Netto Gewinn &amp; Verlust'!AE34+'Netto Gewinn &amp; Verlust'!AF34</f>
        <v>2478.75</v>
      </c>
      <c r="I35" s="14">
        <f>+'Netto Gewinn &amp; Verlust'!AG34+'Netto Gewinn &amp; Verlust'!AH34+'Netto Gewinn &amp; Verlust'!AI34+'Netto Gewinn &amp; Verlust'!AJ34</f>
        <v>1918.5</v>
      </c>
      <c r="J35" s="14">
        <f>+'Netto Gewinn &amp; Verlust'!AK34+'Netto Gewinn &amp; Verlust'!AL34+'Netto Gewinn &amp; Verlust'!AM34+'Netto Gewinn &amp; Verlust'!AN34+'Netto Gewinn &amp; Verlust'!AO34</f>
        <v>2077.5</v>
      </c>
      <c r="K35" s="14">
        <f>+'Netto Gewinn &amp; Verlust'!AP34+'Netto Gewinn &amp; Verlust'!AQ34+'Netto Gewinn &amp; Verlust'!AR34+'Netto Gewinn &amp; Verlust'!AS34</f>
        <v>1665</v>
      </c>
      <c r="L35" s="14">
        <f>+'Netto Gewinn &amp; Verlust'!AT34+'Netto Gewinn &amp; Verlust'!AU34+'Netto Gewinn &amp; Verlust'!AV34+'Netto Gewinn &amp; Verlust'!AW34</f>
        <v>1665</v>
      </c>
      <c r="M35" s="14">
        <f>+'Netto Gewinn &amp; Verlust'!AX34+'Netto Gewinn &amp; Verlust'!AY34+'Netto Gewinn &amp; Verlust'!AZ34+'Netto Gewinn &amp; Verlust'!BA34+'Netto Gewinn &amp; Verlust'!BB34</f>
        <v>2081.25</v>
      </c>
      <c r="N35" s="25">
        <f t="shared" si="6"/>
        <v>24988.5</v>
      </c>
    </row>
    <row r="36" spans="1:15" x14ac:dyDescent="0.3">
      <c r="A36" s="13" t="s">
        <v>345</v>
      </c>
      <c r="B36" s="14">
        <f>+'Netto Gewinn &amp; Verlust'!C35+'Netto Gewinn &amp; Verlust'!D35+'Netto Gewinn &amp; Verlust'!E35+'Netto Gewinn &amp; Verlust'!F35</f>
        <v>8633.7999999999993</v>
      </c>
      <c r="C36" s="14">
        <f>+'Netto Gewinn &amp; Verlust'!G35+'Netto Gewinn &amp; Verlust'!H35+'Netto Gewinn &amp; Verlust'!I35+'Netto Gewinn &amp; Verlust'!J35</f>
        <v>9956.8000000000011</v>
      </c>
      <c r="D36" s="14">
        <f>+'Netto Gewinn &amp; Verlust'!K35+'Netto Gewinn &amp; Verlust'!L35+'Netto Gewinn &amp; Verlust'!M35+'Netto Gewinn &amp; Verlust'!N35+'Netto Gewinn &amp; Verlust'!O35</f>
        <v>11995.2</v>
      </c>
      <c r="E36" s="14">
        <f>+'Netto Gewinn &amp; Verlust'!P35+'Netto Gewinn &amp; Verlust'!Q35+'Netto Gewinn &amp; Verlust'!R35+'Netto Gewinn &amp; Verlust'!S35</f>
        <v>8932.7000000000007</v>
      </c>
      <c r="F36" s="14">
        <f>+'Netto Gewinn &amp; Verlust'!T35+'Netto Gewinn &amp; Verlust'!U35+'Netto Gewinn &amp; Verlust'!V35+'Netto Gewinn &amp; Verlust'!W35</f>
        <v>13837.6</v>
      </c>
      <c r="G36" s="14">
        <f>+'Netto Gewinn &amp; Verlust'!X35+'Netto Gewinn &amp; Verlust'!Y35+'Netto Gewinn &amp; Verlust'!Z35+'Netto Gewinn &amp; Verlust'!AA35+'Netto Gewinn &amp; Verlust'!AB35</f>
        <v>32246.9</v>
      </c>
      <c r="H36" s="14">
        <f>+'Netto Gewinn &amp; Verlust'!AC35+'Netto Gewinn &amp; Verlust'!AD35+'Netto Gewinn &amp; Verlust'!AE35+'Netto Gewinn &amp; Verlust'!AF35</f>
        <v>16194.5</v>
      </c>
      <c r="I36" s="14">
        <f>+'Netto Gewinn &amp; Verlust'!AG35+'Netto Gewinn &amp; Verlust'!AH35+'Netto Gewinn &amp; Verlust'!AI35+'Netto Gewinn &amp; Verlust'!AJ35</f>
        <v>12534.2</v>
      </c>
      <c r="J36" s="14">
        <f>+'Netto Gewinn &amp; Verlust'!AK35+'Netto Gewinn &amp; Verlust'!AL35+'Netto Gewinn &amp; Verlust'!AM35+'Netto Gewinn &amp; Verlust'!AN35+'Netto Gewinn &amp; Verlust'!AO35</f>
        <v>13573</v>
      </c>
      <c r="K36" s="14">
        <f>+'Netto Gewinn &amp; Verlust'!AP35+'Netto Gewinn &amp; Verlust'!AQ35+'Netto Gewinn &amp; Verlust'!AR35+'Netto Gewinn &amp; Verlust'!AS35</f>
        <v>10878</v>
      </c>
      <c r="L36" s="14">
        <f>+'Netto Gewinn &amp; Verlust'!AT35+'Netto Gewinn &amp; Verlust'!AU35+'Netto Gewinn &amp; Verlust'!AV35+'Netto Gewinn &amp; Verlust'!AW35</f>
        <v>10878</v>
      </c>
      <c r="M36" s="14">
        <f>+'Netto Gewinn &amp; Verlust'!AX35+'Netto Gewinn &amp; Verlust'!AY35+'Netto Gewinn &amp; Verlust'!AZ35+'Netto Gewinn &amp; Verlust'!BA35+'Netto Gewinn &amp; Verlust'!BB35</f>
        <v>13597.5</v>
      </c>
      <c r="N36" s="25">
        <f t="shared" si="6"/>
        <v>163258.20000000001</v>
      </c>
    </row>
    <row r="37" spans="1:15" x14ac:dyDescent="0.3">
      <c r="A37" s="13" t="s">
        <v>346</v>
      </c>
      <c r="B37" s="14">
        <f>+'Netto Gewinn &amp; Verlust'!C36+'Netto Gewinn &amp; Verlust'!D36+'Netto Gewinn &amp; Verlust'!E36+'Netto Gewinn &amp; Verlust'!F36</f>
        <v>6607.5</v>
      </c>
      <c r="C37" s="14">
        <f>+'Netto Gewinn &amp; Verlust'!G36+'Netto Gewinn &amp; Verlust'!H36+'Netto Gewinn &amp; Verlust'!I36+'Netto Gewinn &amp; Verlust'!J36</f>
        <v>7620</v>
      </c>
      <c r="D37" s="14">
        <f>+'Netto Gewinn &amp; Verlust'!K36+'Netto Gewinn &amp; Verlust'!L36+'Netto Gewinn &amp; Verlust'!M36+'Netto Gewinn &amp; Verlust'!N36+'Netto Gewinn &amp; Verlust'!O36</f>
        <v>9180</v>
      </c>
      <c r="E37" s="14">
        <f>+'Netto Gewinn &amp; Verlust'!P36+'Netto Gewinn &amp; Verlust'!Q36+'Netto Gewinn &amp; Verlust'!R36+'Netto Gewinn &amp; Verlust'!S36</f>
        <v>6836.25</v>
      </c>
      <c r="F37" s="14">
        <f>+'Netto Gewinn &amp; Verlust'!T36+'Netto Gewinn &amp; Verlust'!U36+'Netto Gewinn &amp; Verlust'!V36+'Netto Gewinn &amp; Verlust'!W36</f>
        <v>10590</v>
      </c>
      <c r="G37" s="14">
        <f>+'Netto Gewinn &amp; Verlust'!X36+'Netto Gewinn &amp; Verlust'!Y36+'Netto Gewinn &amp; Verlust'!Z36+'Netto Gewinn &amp; Verlust'!AA36+'Netto Gewinn &amp; Verlust'!AB36</f>
        <v>24678.75</v>
      </c>
      <c r="H37" s="14">
        <f>+'Netto Gewinn &amp; Verlust'!AC36+'Netto Gewinn &amp; Verlust'!AD36+'Netto Gewinn &amp; Verlust'!AE36+'Netto Gewinn &amp; Verlust'!AF36</f>
        <v>12393.75</v>
      </c>
      <c r="I37" s="14">
        <f>+'Netto Gewinn &amp; Verlust'!AG36+'Netto Gewinn &amp; Verlust'!AH36+'Netto Gewinn &amp; Verlust'!AI36+'Netto Gewinn &amp; Verlust'!AJ36</f>
        <v>9592.5</v>
      </c>
      <c r="J37" s="14">
        <f>+'Netto Gewinn &amp; Verlust'!AK36+'Netto Gewinn &amp; Verlust'!AL36+'Netto Gewinn &amp; Verlust'!AM36+'Netto Gewinn &amp; Verlust'!AN36+'Netto Gewinn &amp; Verlust'!AO36</f>
        <v>10387.5</v>
      </c>
      <c r="K37" s="14">
        <f>+'Netto Gewinn &amp; Verlust'!AP36+'Netto Gewinn &amp; Verlust'!AQ36+'Netto Gewinn &amp; Verlust'!AR36+'Netto Gewinn &amp; Verlust'!AS36</f>
        <v>8325</v>
      </c>
      <c r="L37" s="14">
        <f>+'Netto Gewinn &amp; Verlust'!AT36+'Netto Gewinn &amp; Verlust'!AU36+'Netto Gewinn &amp; Verlust'!AV36+'Netto Gewinn &amp; Verlust'!AW36</f>
        <v>8325</v>
      </c>
      <c r="M37" s="14">
        <f>+'Netto Gewinn &amp; Verlust'!AX36+'Netto Gewinn &amp; Verlust'!AY36+'Netto Gewinn &amp; Verlust'!AZ36+'Netto Gewinn &amp; Verlust'!BA36+'Netto Gewinn &amp; Verlust'!BB36</f>
        <v>10406.25</v>
      </c>
      <c r="N37" s="25">
        <f t="shared" si="6"/>
        <v>124942.5</v>
      </c>
    </row>
    <row r="38" spans="1:15" x14ac:dyDescent="0.3">
      <c r="A38" s="13" t="s">
        <v>347</v>
      </c>
      <c r="B38" s="14">
        <f>+'Netto Gewinn &amp; Verlust'!C37+'Netto Gewinn &amp; Verlust'!D37+'Netto Gewinn &amp; Verlust'!E37+'Netto Gewinn &amp; Verlust'!F37</f>
        <v>-70.500000000000014</v>
      </c>
      <c r="C38" s="14">
        <f>+'Netto Gewinn &amp; Verlust'!G37+'Netto Gewinn &amp; Verlust'!H37+'Netto Gewinn &amp; Verlust'!I37+'Netto Gewinn &amp; Verlust'!J37</f>
        <v>-336.76499999999999</v>
      </c>
      <c r="D38" s="14">
        <f>+'Netto Gewinn &amp; Verlust'!K37+'Netto Gewinn &amp; Verlust'!L37+'Netto Gewinn &amp; Verlust'!M37+'Netto Gewinn &amp; Verlust'!N37+'Netto Gewinn &amp; Verlust'!O37</f>
        <v>-814.495</v>
      </c>
      <c r="E38" s="14">
        <f>+'Netto Gewinn &amp; Verlust'!P37+'Netto Gewinn &amp; Verlust'!Q37+'Netto Gewinn &amp; Verlust'!R37+'Netto Gewinn &amp; Verlust'!S37</f>
        <v>-963.52500000000009</v>
      </c>
      <c r="F38" s="14">
        <f>+'Netto Gewinn &amp; Verlust'!T37+'Netto Gewinn &amp; Verlust'!U37+'Netto Gewinn &amp; Verlust'!V37+'Netto Gewinn &amp; Verlust'!W37</f>
        <v>-1325.1250000000002</v>
      </c>
      <c r="G38" s="14">
        <f>+'Netto Gewinn &amp; Verlust'!X37+'Netto Gewinn &amp; Verlust'!Y37+'Netto Gewinn &amp; Verlust'!Z37+'Netto Gewinn &amp; Verlust'!AA37+'Netto Gewinn &amp; Verlust'!AB37</f>
        <v>-2752.4450000000002</v>
      </c>
      <c r="H38" s="14">
        <f>+'Netto Gewinn &amp; Verlust'!AC37+'Netto Gewinn &amp; Verlust'!AD37+'Netto Gewinn &amp; Verlust'!AE37+'Netto Gewinn &amp; Verlust'!AF37</f>
        <v>-3141.5000000000005</v>
      </c>
      <c r="I38" s="14">
        <f>+'Netto Gewinn &amp; Verlust'!AG37+'Netto Gewinn &amp; Verlust'!AH37+'Netto Gewinn &amp; Verlust'!AI37+'Netto Gewinn &amp; Verlust'!AJ37</f>
        <v>-3609.6050000000005</v>
      </c>
      <c r="J38" s="14">
        <f>+'Netto Gewinn &amp; Verlust'!AK37+'Netto Gewinn &amp; Verlust'!AL37+'Netto Gewinn &amp; Verlust'!AM37+'Netto Gewinn &amp; Verlust'!AN37+'Netto Gewinn &amp; Verlust'!AO37</f>
        <v>-4990.1000000000004</v>
      </c>
      <c r="K38" s="14">
        <f>+'Netto Gewinn &amp; Verlust'!AP37+'Netto Gewinn &amp; Verlust'!AQ37+'Netto Gewinn &amp; Verlust'!AR37+'Netto Gewinn &amp; Verlust'!AS37</f>
        <v>-4358.2400000000007</v>
      </c>
      <c r="L38" s="14">
        <f>+'Netto Gewinn &amp; Verlust'!AT37+'Netto Gewinn &amp; Verlust'!AU37+'Netto Gewinn &amp; Verlust'!AV37+'Netto Gewinn &amp; Verlust'!AW37</f>
        <v>-4683.84</v>
      </c>
      <c r="M38" s="14">
        <f>+'Netto Gewinn &amp; Verlust'!AX37+'Netto Gewinn &amp; Verlust'!AY37+'Netto Gewinn &amp; Verlust'!AZ37+'Netto Gewinn &amp; Verlust'!BA37+'Netto Gewinn &amp; Verlust'!BB37</f>
        <v>-6312.6750000000011</v>
      </c>
      <c r="N38" s="25">
        <f t="shared" si="6"/>
        <v>-33358.815000000002</v>
      </c>
    </row>
    <row r="39" spans="1:15" x14ac:dyDescent="0.3">
      <c r="A39" s="13" t="s">
        <v>325</v>
      </c>
      <c r="B39" s="14">
        <f>+'Netto Gewinn &amp; Verlust'!C38+'Netto Gewinn &amp; Verlust'!D38+'Netto Gewinn &amp; Verlust'!E38+'Netto Gewinn &amp; Verlust'!F38</f>
        <v>144.39600000000002</v>
      </c>
      <c r="C39" s="14">
        <f>+'Netto Gewinn &amp; Verlust'!G38+'Netto Gewinn &amp; Verlust'!H38+'Netto Gewinn &amp; Verlust'!I38+'Netto Gewinn &amp; Verlust'!J38</f>
        <v>167.799825</v>
      </c>
      <c r="D39" s="14">
        <f>+'Netto Gewinn &amp; Verlust'!K38+'Netto Gewinn &amp; Verlust'!L38+'Netto Gewinn &amp; Verlust'!M38+'Netto Gewinn &amp; Verlust'!N38+'Netto Gewinn &amp; Verlust'!O38</f>
        <v>204.19647499999999</v>
      </c>
      <c r="E39" s="14">
        <f>+'Netto Gewinn &amp; Verlust'!P38+'Netto Gewinn &amp; Verlust'!Q38+'Netto Gewinn &amp; Verlust'!R38+'Netto Gewinn &amp; Verlust'!S38</f>
        <v>153.84787500000002</v>
      </c>
      <c r="F39" s="14">
        <f>+'Netto Gewinn &amp; Verlust'!T38+'Netto Gewinn &amp; Verlust'!U38+'Netto Gewinn &amp; Verlust'!V38+'Netto Gewinn &amp; Verlust'!W38</f>
        <v>237.48762500000001</v>
      </c>
      <c r="G39" s="14">
        <f>+'Netto Gewinn &amp; Verlust'!X38+'Netto Gewinn &amp; Verlust'!Y38+'Netto Gewinn &amp; Verlust'!Z38+'Netto Gewinn &amp; Verlust'!AA38+'Netto Gewinn &amp; Verlust'!AB38</f>
        <v>551.75897499999996</v>
      </c>
      <c r="H39" s="14">
        <f>+'Netto Gewinn &amp; Verlust'!AC38+'Netto Gewinn &amp; Verlust'!AD38+'Netto Gewinn &amp; Verlust'!AE38+'Netto Gewinn &amp; Verlust'!AF38</f>
        <v>285.89125000000001</v>
      </c>
      <c r="I39" s="14">
        <f>+'Netto Gewinn &amp; Verlust'!AG38+'Netto Gewinn &amp; Verlust'!AH38+'Netto Gewinn &amp; Verlust'!AI38+'Netto Gewinn &amp; Verlust'!AJ38</f>
        <v>227.164525</v>
      </c>
      <c r="J39" s="14">
        <f>+'Netto Gewinn &amp; Verlust'!AK38+'Netto Gewinn &amp; Verlust'!AL38+'Netto Gewinn &amp; Verlust'!AM38+'Netto Gewinn &amp; Verlust'!AN38+'Netto Gewinn &amp; Verlust'!AO38</f>
        <v>251.398</v>
      </c>
      <c r="K39" s="14">
        <f>+'Netto Gewinn &amp; Verlust'!AP38+'Netto Gewinn &amp; Verlust'!AQ38+'Netto Gewinn &amp; Verlust'!AR38+'Netto Gewinn &amp; Verlust'!AS38</f>
        <v>203.27620000000002</v>
      </c>
      <c r="L39" s="14">
        <f>+'Netto Gewinn &amp; Verlust'!AT38+'Netto Gewinn &amp; Verlust'!AU38+'Netto Gewinn &amp; Verlust'!AV38+'Netto Gewinn &amp; Verlust'!AW38</f>
        <v>204.9042</v>
      </c>
      <c r="M39" s="14">
        <f>+'Netto Gewinn &amp; Verlust'!AX38+'Netto Gewinn &amp; Verlust'!AY38+'Netto Gewinn &amp; Verlust'!AZ38+'Netto Gewinn &amp; Verlust'!BA38+'Netto Gewinn &amp; Verlust'!BB38</f>
        <v>258.419625</v>
      </c>
      <c r="N39" s="25">
        <f t="shared" si="6"/>
        <v>2890.5405749999995</v>
      </c>
    </row>
    <row r="40" spans="1:15" x14ac:dyDescent="0.3">
      <c r="A40" s="13" t="s">
        <v>348</v>
      </c>
      <c r="B40" s="14">
        <f>+'Netto Gewinn &amp; Verlust'!C39+'Netto Gewinn &amp; Verlust'!D39+'Netto Gewinn &amp; Verlust'!E39+'Netto Gewinn &amp; Verlust'!F39</f>
        <v>0</v>
      </c>
      <c r="C40" s="14">
        <f>+'Netto Gewinn &amp; Verlust'!G39+'Netto Gewinn &amp; Verlust'!H39+'Netto Gewinn &amp; Verlust'!I39+'Netto Gewinn &amp; Verlust'!J39</f>
        <v>0</v>
      </c>
      <c r="D40" s="14">
        <f>+'Netto Gewinn &amp; Verlust'!K39+'Netto Gewinn &amp; Verlust'!L39+'Netto Gewinn &amp; Verlust'!M39+'Netto Gewinn &amp; Verlust'!N39+'Netto Gewinn &amp; Verlust'!O39</f>
        <v>0</v>
      </c>
      <c r="E40" s="14">
        <f>+'Netto Gewinn &amp; Verlust'!P39+'Netto Gewinn &amp; Verlust'!Q39+'Netto Gewinn &amp; Verlust'!R39+'Netto Gewinn &amp; Verlust'!S39</f>
        <v>0</v>
      </c>
      <c r="F40" s="14">
        <f>+'Netto Gewinn &amp; Verlust'!T39+'Netto Gewinn &amp; Verlust'!U39+'Netto Gewinn &amp; Verlust'!V39+'Netto Gewinn &amp; Verlust'!W39</f>
        <v>0</v>
      </c>
      <c r="G40" s="14">
        <f>+'Netto Gewinn &amp; Verlust'!X39+'Netto Gewinn &amp; Verlust'!Y39+'Netto Gewinn &amp; Verlust'!Z39+'Netto Gewinn &amp; Verlust'!AA39+'Netto Gewinn &amp; Verlust'!AB39</f>
        <v>0</v>
      </c>
      <c r="H40" s="14">
        <f>+'Netto Gewinn &amp; Verlust'!AC39+'Netto Gewinn &amp; Verlust'!AD39+'Netto Gewinn &amp; Verlust'!AE39+'Netto Gewinn &amp; Verlust'!AF39</f>
        <v>0</v>
      </c>
      <c r="I40" s="14">
        <f>+'Netto Gewinn &amp; Verlust'!AG39+'Netto Gewinn &amp; Verlust'!AH39+'Netto Gewinn &amp; Verlust'!AI39+'Netto Gewinn &amp; Verlust'!AJ39</f>
        <v>0</v>
      </c>
      <c r="J40" s="14">
        <f>+'Netto Gewinn &amp; Verlust'!AK39+'Netto Gewinn &amp; Verlust'!AL39+'Netto Gewinn &amp; Verlust'!AM39+'Netto Gewinn &amp; Verlust'!AN39+'Netto Gewinn &amp; Verlust'!AO39</f>
        <v>0</v>
      </c>
      <c r="K40" s="14">
        <f>+'Netto Gewinn &amp; Verlust'!AP39+'Netto Gewinn &amp; Verlust'!AQ39+'Netto Gewinn &amp; Verlust'!AR39+'Netto Gewinn &amp; Verlust'!AS39</f>
        <v>0</v>
      </c>
      <c r="L40" s="14">
        <f>+'Netto Gewinn &amp; Verlust'!AT39+'Netto Gewinn &amp; Verlust'!AU39+'Netto Gewinn &amp; Verlust'!AV39+'Netto Gewinn &amp; Verlust'!AW39</f>
        <v>0</v>
      </c>
      <c r="M40" s="14">
        <f>+'Netto Gewinn &amp; Verlust'!AX39+'Netto Gewinn &amp; Verlust'!AY39+'Netto Gewinn &amp; Verlust'!AZ39+'Netto Gewinn &amp; Verlust'!BA39+'Netto Gewinn &amp; Verlust'!BB39</f>
        <v>0</v>
      </c>
      <c r="N40" s="25">
        <f t="shared" si="6"/>
        <v>0</v>
      </c>
    </row>
    <row r="41" spans="1:15" x14ac:dyDescent="0.3">
      <c r="A41" s="13" t="s">
        <v>349</v>
      </c>
      <c r="B41" s="14">
        <f>+'Netto Gewinn &amp; Verlust'!C40+'Netto Gewinn &amp; Verlust'!D40+'Netto Gewinn &amp; Verlust'!E40+'Netto Gewinn &amp; Verlust'!F40</f>
        <v>0</v>
      </c>
      <c r="C41" s="14">
        <f>+'Netto Gewinn &amp; Verlust'!G40+'Netto Gewinn &amp; Verlust'!H40+'Netto Gewinn &amp; Verlust'!I40+'Netto Gewinn &amp; Verlust'!J40</f>
        <v>0</v>
      </c>
      <c r="D41" s="14">
        <f>+'Netto Gewinn &amp; Verlust'!K40+'Netto Gewinn &amp; Verlust'!L40+'Netto Gewinn &amp; Verlust'!M40+'Netto Gewinn &amp; Verlust'!N40+'Netto Gewinn &amp; Verlust'!O40</f>
        <v>0</v>
      </c>
      <c r="E41" s="14">
        <f>+'Netto Gewinn &amp; Verlust'!P40+'Netto Gewinn &amp; Verlust'!Q40+'Netto Gewinn &amp; Verlust'!R40+'Netto Gewinn &amp; Verlust'!S40</f>
        <v>0</v>
      </c>
      <c r="F41" s="14">
        <f>+'Netto Gewinn &amp; Verlust'!T40+'Netto Gewinn &amp; Verlust'!U40+'Netto Gewinn &amp; Verlust'!V40+'Netto Gewinn &amp; Verlust'!W40</f>
        <v>0</v>
      </c>
      <c r="G41" s="14">
        <f>+'Netto Gewinn &amp; Verlust'!X40+'Netto Gewinn &amp; Verlust'!Y40+'Netto Gewinn &amp; Verlust'!Z40+'Netto Gewinn &amp; Verlust'!AA40+'Netto Gewinn &amp; Verlust'!AB40</f>
        <v>0</v>
      </c>
      <c r="H41" s="14">
        <f>+'Netto Gewinn &amp; Verlust'!AC40+'Netto Gewinn &amp; Verlust'!AD40+'Netto Gewinn &amp; Verlust'!AE40+'Netto Gewinn &amp; Verlust'!AF40</f>
        <v>0</v>
      </c>
      <c r="I41" s="14">
        <f>+'Netto Gewinn &amp; Verlust'!AG40+'Netto Gewinn &amp; Verlust'!AH40+'Netto Gewinn &amp; Verlust'!AI40+'Netto Gewinn &amp; Verlust'!AJ40</f>
        <v>0</v>
      </c>
      <c r="J41" s="14">
        <f>+'Netto Gewinn &amp; Verlust'!AK40+'Netto Gewinn &amp; Verlust'!AL40+'Netto Gewinn &amp; Verlust'!AM40+'Netto Gewinn &amp; Verlust'!AN40+'Netto Gewinn &amp; Verlust'!AO40</f>
        <v>0</v>
      </c>
      <c r="K41" s="14">
        <f>+'Netto Gewinn &amp; Verlust'!AP40+'Netto Gewinn &amp; Verlust'!AQ40+'Netto Gewinn &amp; Verlust'!AR40+'Netto Gewinn &amp; Verlust'!AS40</f>
        <v>0</v>
      </c>
      <c r="L41" s="14">
        <f>+'Netto Gewinn &amp; Verlust'!AT40+'Netto Gewinn &amp; Verlust'!AU40+'Netto Gewinn &amp; Verlust'!AV40+'Netto Gewinn &amp; Verlust'!AW40</f>
        <v>0</v>
      </c>
      <c r="M41" s="14">
        <f>+'Netto Gewinn &amp; Verlust'!AX40+'Netto Gewinn &amp; Verlust'!AY40+'Netto Gewinn &amp; Verlust'!AZ40+'Netto Gewinn &amp; Verlust'!BA40+'Netto Gewinn &amp; Verlust'!BB40</f>
        <v>0</v>
      </c>
      <c r="N41" s="25">
        <f t="shared" si="6"/>
        <v>0</v>
      </c>
    </row>
    <row r="42" spans="1:15" x14ac:dyDescent="0.3">
      <c r="A42" s="13" t="s">
        <v>350</v>
      </c>
      <c r="B42" s="14">
        <f>+'Netto Gewinn &amp; Verlust'!C41+'Netto Gewinn &amp; Verlust'!D41+'Netto Gewinn &amp; Verlust'!E41+'Netto Gewinn &amp; Verlust'!F41</f>
        <v>0</v>
      </c>
      <c r="C42" s="14">
        <f>+'Netto Gewinn &amp; Verlust'!G41+'Netto Gewinn &amp; Verlust'!H41+'Netto Gewinn &amp; Verlust'!I41+'Netto Gewinn &amp; Verlust'!J41</f>
        <v>0</v>
      </c>
      <c r="D42" s="14">
        <f>+'Netto Gewinn &amp; Verlust'!K41+'Netto Gewinn &amp; Verlust'!L41+'Netto Gewinn &amp; Verlust'!M41+'Netto Gewinn &amp; Verlust'!N41+'Netto Gewinn &amp; Verlust'!O41</f>
        <v>0</v>
      </c>
      <c r="E42" s="14">
        <f>+'Netto Gewinn &amp; Verlust'!P41+'Netto Gewinn &amp; Verlust'!Q41+'Netto Gewinn &amp; Verlust'!R41+'Netto Gewinn &amp; Verlust'!S41</f>
        <v>0</v>
      </c>
      <c r="F42" s="14">
        <f>+'Netto Gewinn &amp; Verlust'!T41+'Netto Gewinn &amp; Verlust'!U41+'Netto Gewinn &amp; Verlust'!V41+'Netto Gewinn &amp; Verlust'!W41</f>
        <v>0</v>
      </c>
      <c r="G42" s="14">
        <f>+'Netto Gewinn &amp; Verlust'!X41+'Netto Gewinn &amp; Verlust'!Y41+'Netto Gewinn &amp; Verlust'!Z41+'Netto Gewinn &amp; Verlust'!AA41+'Netto Gewinn &amp; Verlust'!AB41</f>
        <v>0</v>
      </c>
      <c r="H42" s="14">
        <f>+'Netto Gewinn &amp; Verlust'!AC41+'Netto Gewinn &amp; Verlust'!AD41+'Netto Gewinn &amp; Verlust'!AE41+'Netto Gewinn &amp; Verlust'!AF41</f>
        <v>0</v>
      </c>
      <c r="I42" s="14">
        <f>+'Netto Gewinn &amp; Verlust'!AG41+'Netto Gewinn &amp; Verlust'!AH41+'Netto Gewinn &amp; Verlust'!AI41+'Netto Gewinn &amp; Verlust'!AJ41</f>
        <v>0</v>
      </c>
      <c r="J42" s="14">
        <f>+'Netto Gewinn &amp; Verlust'!AK41+'Netto Gewinn &amp; Verlust'!AL41+'Netto Gewinn &amp; Verlust'!AM41+'Netto Gewinn &amp; Verlust'!AN41+'Netto Gewinn &amp; Verlust'!AO41</f>
        <v>0</v>
      </c>
      <c r="K42" s="14">
        <f>+'Netto Gewinn &amp; Verlust'!AP41+'Netto Gewinn &amp; Verlust'!AQ41+'Netto Gewinn &amp; Verlust'!AR41+'Netto Gewinn &amp; Verlust'!AS41</f>
        <v>0</v>
      </c>
      <c r="L42" s="14">
        <f>+'Netto Gewinn &amp; Verlust'!AT41+'Netto Gewinn &amp; Verlust'!AU41+'Netto Gewinn &amp; Verlust'!AV41+'Netto Gewinn &amp; Verlust'!AW41</f>
        <v>0</v>
      </c>
      <c r="M42" s="14">
        <f>+'Netto Gewinn &amp; Verlust'!AX41+'Netto Gewinn &amp; Verlust'!AY41+'Netto Gewinn &amp; Verlust'!AZ41+'Netto Gewinn &amp; Verlust'!BA41+'Netto Gewinn &amp; Verlust'!BB41</f>
        <v>0</v>
      </c>
      <c r="N42" s="25">
        <f t="shared" si="6"/>
        <v>0</v>
      </c>
    </row>
    <row r="43" spans="1:15" x14ac:dyDescent="0.3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25"/>
    </row>
    <row r="44" spans="1:15" x14ac:dyDescent="0.3">
      <c r="A44" s="13" t="s">
        <v>352</v>
      </c>
      <c r="B44" s="14">
        <f>+'Netto Gewinn &amp; Verlust'!C43+'Netto Gewinn &amp; Verlust'!D43+'Netto Gewinn &amp; Verlust'!E43+'Netto Gewinn &amp; Verlust'!F43</f>
        <v>6315</v>
      </c>
      <c r="C44" s="14">
        <f>+'Netto Gewinn &amp; Verlust'!G43+'Netto Gewinn &amp; Verlust'!H43+'Netto Gewinn &amp; Verlust'!I43+'Netto Gewinn &amp; Verlust'!J43</f>
        <v>7263.75</v>
      </c>
      <c r="D44" s="14">
        <f>+'Netto Gewinn &amp; Verlust'!K43+'Netto Gewinn &amp; Verlust'!L43+'Netto Gewinn &amp; Verlust'!M43+'Netto Gewinn &amp; Verlust'!N43+'Netto Gewinn &amp; Verlust'!O43</f>
        <v>8749.25</v>
      </c>
      <c r="E44" s="14">
        <f>+'Netto Gewinn &amp; Verlust'!P43+'Netto Gewinn &amp; Verlust'!Q43+'Netto Gewinn &amp; Verlust'!R43+'Netto Gewinn &amp; Verlust'!S43</f>
        <v>6538.75</v>
      </c>
      <c r="F44" s="14">
        <f>+'Netto Gewinn &amp; Verlust'!T43+'Netto Gewinn &amp; Verlust'!U43+'Netto Gewinn &amp; Verlust'!V43+'Netto Gewinn &amp; Verlust'!W43</f>
        <v>10195.75</v>
      </c>
      <c r="G44" s="14">
        <f>+'Netto Gewinn &amp; Verlust'!X43+'Netto Gewinn &amp; Verlust'!Y43+'Netto Gewinn &amp; Verlust'!Z43+'Netto Gewinn &amp; Verlust'!AA43+'Netto Gewinn &amp; Verlust'!AB43</f>
        <v>23999.25</v>
      </c>
      <c r="H44" s="14">
        <f>+'Netto Gewinn &amp; Verlust'!AC43+'Netto Gewinn &amp; Verlust'!AD43+'Netto Gewinn &amp; Verlust'!AE43+'Netto Gewinn &amp; Verlust'!AF43</f>
        <v>11908.5</v>
      </c>
      <c r="I44" s="14">
        <f>+'Netto Gewinn &amp; Verlust'!AG43+'Netto Gewinn &amp; Verlust'!AH43+'Netto Gewinn &amp; Verlust'!AI43+'Netto Gewinn &amp; Verlust'!AJ43</f>
        <v>9179.25</v>
      </c>
      <c r="J44" s="14">
        <f>+'Netto Gewinn &amp; Verlust'!AK43+'Netto Gewinn &amp; Verlust'!AL43+'Netto Gewinn &amp; Verlust'!AM43+'Netto Gewinn &amp; Verlust'!AN43+'Netto Gewinn &amp; Verlust'!AO43</f>
        <v>9925</v>
      </c>
      <c r="K44" s="14">
        <f>+'Netto Gewinn &amp; Verlust'!AP43+'Netto Gewinn &amp; Verlust'!AQ43+'Netto Gewinn &amp; Verlust'!AR43+'Netto Gewinn &amp; Verlust'!AS43</f>
        <v>7955</v>
      </c>
      <c r="L44" s="14">
        <f>+'Netto Gewinn &amp; Verlust'!AT43+'Netto Gewinn &amp; Verlust'!AU43+'Netto Gewinn &amp; Verlust'!AV43+'Netto Gewinn &amp; Verlust'!AW43</f>
        <v>7955</v>
      </c>
      <c r="M44" s="14">
        <f>+'Netto Gewinn &amp; Verlust'!AX43+'Netto Gewinn &amp; Verlust'!AY43+'Netto Gewinn &amp; Verlust'!AZ43+'Netto Gewinn &amp; Verlust'!BA43+'Netto Gewinn &amp; Verlust'!BB43</f>
        <v>9943.75</v>
      </c>
      <c r="N44" s="25">
        <f t="shared" si="6"/>
        <v>119928.25</v>
      </c>
    </row>
    <row r="45" spans="1:15" x14ac:dyDescent="0.3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</row>
    <row r="46" spans="1:15" x14ac:dyDescent="0.3">
      <c r="A46" s="3" t="s">
        <v>342</v>
      </c>
      <c r="B46" s="15">
        <f>SUM(B34:B45)</f>
        <v>29823.495999999999</v>
      </c>
      <c r="C46" s="15">
        <f t="shared" ref="C46:N46" si="7">SUM(C34:C45)</f>
        <v>34120.384825000001</v>
      </c>
      <c r="D46" s="15">
        <f t="shared" si="7"/>
        <v>40697.351475000003</v>
      </c>
      <c r="E46" s="15">
        <f t="shared" si="7"/>
        <v>29974.972874999999</v>
      </c>
      <c r="F46" s="15">
        <f t="shared" si="7"/>
        <v>46667.312624999999</v>
      </c>
      <c r="G46" s="15">
        <f t="shared" si="7"/>
        <v>109325.863975</v>
      </c>
      <c r="H46" s="15">
        <f t="shared" si="7"/>
        <v>53009.391250000001</v>
      </c>
      <c r="I46" s="15">
        <f t="shared" si="7"/>
        <v>39818.209524999998</v>
      </c>
      <c r="J46" s="15">
        <f t="shared" si="7"/>
        <v>42027.298000000003</v>
      </c>
      <c r="K46" s="15">
        <f t="shared" si="7"/>
        <v>33326.036200000002</v>
      </c>
      <c r="L46" s="15">
        <f t="shared" si="7"/>
        <v>33002.064200000001</v>
      </c>
      <c r="M46" s="15">
        <f t="shared" si="7"/>
        <v>40796.994624999992</v>
      </c>
      <c r="N46" s="15">
        <f t="shared" si="7"/>
        <v>532589.37557499995</v>
      </c>
      <c r="O46" s="14">
        <f>+'Netto Gewinn &amp; Verlust'!BC45</f>
        <v>532589.37557499995</v>
      </c>
    </row>
    <row r="47" spans="1:15" x14ac:dyDescent="0.3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5" x14ac:dyDescent="0.3">
      <c r="A48" s="12" t="s">
        <v>343</v>
      </c>
      <c r="B48" s="15">
        <f>+B31-B46</f>
        <v>14226.504000000001</v>
      </c>
      <c r="C48" s="15">
        <f t="shared" ref="C48:N48" si="8">+C31-C46</f>
        <v>16679.615174999999</v>
      </c>
      <c r="D48" s="15">
        <f t="shared" si="8"/>
        <v>20502.648524999997</v>
      </c>
      <c r="E48" s="15">
        <f t="shared" si="8"/>
        <v>15600.027125000001</v>
      </c>
      <c r="F48" s="15">
        <f t="shared" si="8"/>
        <v>23932.687375000001</v>
      </c>
      <c r="G48" s="15">
        <f t="shared" si="8"/>
        <v>55199.136025</v>
      </c>
      <c r="H48" s="15">
        <f t="shared" si="8"/>
        <v>29615.608749999999</v>
      </c>
      <c r="I48" s="15">
        <f t="shared" si="8"/>
        <v>24131.790475000002</v>
      </c>
      <c r="J48" s="15">
        <f t="shared" si="8"/>
        <v>27222.701999999997</v>
      </c>
      <c r="K48" s="15">
        <f t="shared" si="8"/>
        <v>22173.963799999998</v>
      </c>
      <c r="L48" s="15">
        <f t="shared" si="8"/>
        <v>22497.935799999999</v>
      </c>
      <c r="M48" s="15">
        <f t="shared" si="8"/>
        <v>28578.005375000008</v>
      </c>
      <c r="N48" s="15">
        <f t="shared" si="8"/>
        <v>300360.62442500005</v>
      </c>
      <c r="O48" s="14">
        <f>+'Netto Gewinn &amp; Verlust'!BC47</f>
        <v>300360.62442500005</v>
      </c>
    </row>
    <row r="49" spans="1:14" x14ac:dyDescent="0.3">
      <c r="B49" s="18">
        <f>+B48/B31</f>
        <v>0.32296263337116915</v>
      </c>
      <c r="C49" s="18">
        <f t="shared" ref="C49:J49" si="9">+C48/C31</f>
        <v>0.32833888139763778</v>
      </c>
      <c r="D49" s="18">
        <f t="shared" si="9"/>
        <v>0.33501059681372541</v>
      </c>
      <c r="E49" s="18">
        <f t="shared" si="9"/>
        <v>0.34229351892484916</v>
      </c>
      <c r="F49" s="18">
        <f t="shared" si="9"/>
        <v>0.33898990616147312</v>
      </c>
      <c r="G49" s="18">
        <f t="shared" si="9"/>
        <v>0.33550606913842879</v>
      </c>
      <c r="H49" s="18">
        <f t="shared" si="9"/>
        <v>0.35843399394856279</v>
      </c>
      <c r="I49" s="18">
        <f t="shared" si="9"/>
        <v>0.37735403401094608</v>
      </c>
      <c r="J49" s="18">
        <f t="shared" si="9"/>
        <v>0.3931076101083032</v>
      </c>
      <c r="K49" s="18">
        <f>+K48/K31</f>
        <v>0.39953087927927922</v>
      </c>
      <c r="L49" s="18">
        <f>+L48/L31</f>
        <v>0.40536821261261258</v>
      </c>
      <c r="M49" s="18">
        <f>+M48/M31</f>
        <v>0.41193521261261273</v>
      </c>
      <c r="N49" s="18">
        <f>+N48/N31</f>
        <v>0.36059862467735165</v>
      </c>
    </row>
    <row r="50" spans="1:14" x14ac:dyDescent="0.3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4" x14ac:dyDescent="0.3">
      <c r="A51" s="12" t="s">
        <v>353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4" x14ac:dyDescent="0.3">
      <c r="A52" s="13">
        <f>+Kosten!A5</f>
        <v>1</v>
      </c>
      <c r="B52" s="14">
        <f>+'Netto Gewinn &amp; Verlust'!C51+'Netto Gewinn &amp; Verlust'!D51+'Netto Gewinn &amp; Verlust'!E51+'Netto Gewinn &amp; Verlust'!F51</f>
        <v>0</v>
      </c>
      <c r="C52" s="14">
        <f>+'Netto Gewinn &amp; Verlust'!G51+'Netto Gewinn &amp; Verlust'!H51+'Netto Gewinn &amp; Verlust'!I51+'Netto Gewinn &amp; Verlust'!J51</f>
        <v>0</v>
      </c>
      <c r="D52" s="14">
        <f>+'Netto Gewinn &amp; Verlust'!K51+'Netto Gewinn &amp; Verlust'!L51+'Netto Gewinn &amp; Verlust'!M51+'Netto Gewinn &amp; Verlust'!N51+'Netto Gewinn &amp; Verlust'!O51</f>
        <v>0</v>
      </c>
      <c r="E52" s="14">
        <f>+'Netto Gewinn &amp; Verlust'!P51+'Netto Gewinn &amp; Verlust'!Q51+'Netto Gewinn &amp; Verlust'!R51+'Netto Gewinn &amp; Verlust'!S51</f>
        <v>0</v>
      </c>
      <c r="F52" s="14">
        <f>+'Netto Gewinn &amp; Verlust'!T51+'Netto Gewinn &amp; Verlust'!U51+'Netto Gewinn &amp; Verlust'!V51+'Netto Gewinn &amp; Verlust'!W51</f>
        <v>0</v>
      </c>
      <c r="G52" s="14">
        <f>+'Netto Gewinn &amp; Verlust'!X51+'Netto Gewinn &amp; Verlust'!Y51+'Netto Gewinn &amp; Verlust'!Z51+'Netto Gewinn &amp; Verlust'!AA51+'Netto Gewinn &amp; Verlust'!AB51</f>
        <v>0</v>
      </c>
      <c r="H52" s="14">
        <f>+'Netto Gewinn &amp; Verlust'!AC51+'Netto Gewinn &amp; Verlust'!AD51+'Netto Gewinn &amp; Verlust'!AE51+'Netto Gewinn &amp; Verlust'!AF51</f>
        <v>0</v>
      </c>
      <c r="I52" s="14">
        <f>+'Netto Gewinn &amp; Verlust'!AG51+'Netto Gewinn &amp; Verlust'!AH51+'Netto Gewinn &amp; Verlust'!AI51+'Netto Gewinn &amp; Verlust'!AJ51</f>
        <v>0</v>
      </c>
      <c r="J52" s="14">
        <f>+'Netto Gewinn &amp; Verlust'!AK51+'Netto Gewinn &amp; Verlust'!AL51+'Netto Gewinn &amp; Verlust'!AM51+'Netto Gewinn &amp; Verlust'!AN51+'Netto Gewinn &amp; Verlust'!AO51</f>
        <v>0</v>
      </c>
      <c r="K52" s="14">
        <f>+'Netto Gewinn &amp; Verlust'!AL51+'Netto Gewinn &amp; Verlust'!AM51+'Netto Gewinn &amp; Verlust'!AN51+'Netto Gewinn &amp; Verlust'!AO51+'Netto Gewinn &amp; Verlust'!AP51</f>
        <v>0</v>
      </c>
      <c r="L52" s="14">
        <f>+'Netto Gewinn &amp; Verlust'!AM51+'Netto Gewinn &amp; Verlust'!AN51+'Netto Gewinn &amp; Verlust'!AO51+'Netto Gewinn &amp; Verlust'!AP51+'Netto Gewinn &amp; Verlust'!AQ51</f>
        <v>0</v>
      </c>
      <c r="M52" s="14">
        <f>+'Netto Gewinn &amp; Verlust'!AN51+'Netto Gewinn &amp; Verlust'!AO51+'Netto Gewinn &amp; Verlust'!AP51+'Netto Gewinn &amp; Verlust'!AQ51+'Netto Gewinn &amp; Verlust'!AR51</f>
        <v>0</v>
      </c>
      <c r="N52" s="25">
        <f>SUM(B52:M52)</f>
        <v>0</v>
      </c>
    </row>
    <row r="53" spans="1:14" x14ac:dyDescent="0.3">
      <c r="A53" s="13">
        <f>+Kosten!A6</f>
        <v>2</v>
      </c>
      <c r="B53" s="14">
        <f>+'Netto Gewinn &amp; Verlust'!C52+'Netto Gewinn &amp; Verlust'!D52+'Netto Gewinn &amp; Verlust'!E52+'Netto Gewinn &amp; Verlust'!F52</f>
        <v>0</v>
      </c>
      <c r="C53" s="14">
        <f>+'Netto Gewinn &amp; Verlust'!G52+'Netto Gewinn &amp; Verlust'!H52+'Netto Gewinn &amp; Verlust'!I52+'Netto Gewinn &amp; Verlust'!J52</f>
        <v>0</v>
      </c>
      <c r="D53" s="14">
        <f>+'Netto Gewinn &amp; Verlust'!K52+'Netto Gewinn &amp; Verlust'!L52+'Netto Gewinn &amp; Verlust'!M52+'Netto Gewinn &amp; Verlust'!N52+'Netto Gewinn &amp; Verlust'!O52</f>
        <v>0</v>
      </c>
      <c r="E53" s="14">
        <f>+'Netto Gewinn &amp; Verlust'!P52+'Netto Gewinn &amp; Verlust'!Q52+'Netto Gewinn &amp; Verlust'!R52+'Netto Gewinn &amp; Verlust'!S52</f>
        <v>0</v>
      </c>
      <c r="F53" s="14">
        <f>+'Netto Gewinn &amp; Verlust'!T52+'Netto Gewinn &amp; Verlust'!U52+'Netto Gewinn &amp; Verlust'!V52+'Netto Gewinn &amp; Verlust'!W52</f>
        <v>0</v>
      </c>
      <c r="G53" s="14">
        <f>+'Netto Gewinn &amp; Verlust'!X52+'Netto Gewinn &amp; Verlust'!Y52+'Netto Gewinn &amp; Verlust'!Z52+'Netto Gewinn &amp; Verlust'!AA52+'Netto Gewinn &amp; Verlust'!AB52</f>
        <v>0</v>
      </c>
      <c r="H53" s="14">
        <f>+'Netto Gewinn &amp; Verlust'!AC52+'Netto Gewinn &amp; Verlust'!AD52+'Netto Gewinn &amp; Verlust'!AE52+'Netto Gewinn &amp; Verlust'!AF52</f>
        <v>0</v>
      </c>
      <c r="I53" s="14">
        <f>+'Netto Gewinn &amp; Verlust'!AG52+'Netto Gewinn &amp; Verlust'!AH52+'Netto Gewinn &amp; Verlust'!AI52+'Netto Gewinn &amp; Verlust'!AJ52</f>
        <v>0</v>
      </c>
      <c r="J53" s="14">
        <f>+'Netto Gewinn &amp; Verlust'!AK52+'Netto Gewinn &amp; Verlust'!AL52+'Netto Gewinn &amp; Verlust'!AM52+'Netto Gewinn &amp; Verlust'!AN52+'Netto Gewinn &amp; Verlust'!AO52</f>
        <v>0</v>
      </c>
      <c r="K53" s="14">
        <f>+'Netto Gewinn &amp; Verlust'!AL52+'Netto Gewinn &amp; Verlust'!AM52+'Netto Gewinn &amp; Verlust'!AN52+'Netto Gewinn &amp; Verlust'!AO52+'Netto Gewinn &amp; Verlust'!AP52</f>
        <v>0</v>
      </c>
      <c r="L53" s="14">
        <f>+'Netto Gewinn &amp; Verlust'!AM52+'Netto Gewinn &amp; Verlust'!AN52+'Netto Gewinn &amp; Verlust'!AO52+'Netto Gewinn &amp; Verlust'!AP52+'Netto Gewinn &amp; Verlust'!AQ52</f>
        <v>0</v>
      </c>
      <c r="M53" s="14">
        <f>+'Netto Gewinn &amp; Verlust'!AN52+'Netto Gewinn &amp; Verlust'!AO52+'Netto Gewinn &amp; Verlust'!AP52+'Netto Gewinn &amp; Verlust'!AQ52+'Netto Gewinn &amp; Verlust'!AR52</f>
        <v>0</v>
      </c>
      <c r="N53" s="25">
        <f t="shared" ref="N53:N59" si="10">SUM(B53:M53)</f>
        <v>0</v>
      </c>
    </row>
    <row r="54" spans="1:14" x14ac:dyDescent="0.3">
      <c r="A54" s="13">
        <f>+Kosten!A7</f>
        <v>3</v>
      </c>
      <c r="B54" s="14">
        <f>+'Netto Gewinn &amp; Verlust'!C53+'Netto Gewinn &amp; Verlust'!D53+'Netto Gewinn &amp; Verlust'!E53+'Netto Gewinn &amp; Verlust'!F53</f>
        <v>0</v>
      </c>
      <c r="C54" s="14">
        <f>+'Netto Gewinn &amp; Verlust'!G53+'Netto Gewinn &amp; Verlust'!H53+'Netto Gewinn &amp; Verlust'!I53+'Netto Gewinn &amp; Verlust'!J53</f>
        <v>0</v>
      </c>
      <c r="D54" s="14">
        <f>+'Netto Gewinn &amp; Verlust'!K53+'Netto Gewinn &amp; Verlust'!L53+'Netto Gewinn &amp; Verlust'!M53+'Netto Gewinn &amp; Verlust'!N53+'Netto Gewinn &amp; Verlust'!O53</f>
        <v>0</v>
      </c>
      <c r="E54" s="14">
        <f>+'Netto Gewinn &amp; Verlust'!P53+'Netto Gewinn &amp; Verlust'!Q53+'Netto Gewinn &amp; Verlust'!R53+'Netto Gewinn &amp; Verlust'!S53</f>
        <v>0</v>
      </c>
      <c r="F54" s="14">
        <f>+'Netto Gewinn &amp; Verlust'!T53+'Netto Gewinn &amp; Verlust'!U53+'Netto Gewinn &amp; Verlust'!V53+'Netto Gewinn &amp; Verlust'!W53</f>
        <v>0</v>
      </c>
      <c r="G54" s="14">
        <f>+'Netto Gewinn &amp; Verlust'!X53+'Netto Gewinn &amp; Verlust'!Y53+'Netto Gewinn &amp; Verlust'!Z53+'Netto Gewinn &amp; Verlust'!AA53+'Netto Gewinn &amp; Verlust'!AB53</f>
        <v>0</v>
      </c>
      <c r="H54" s="14">
        <f>+'Netto Gewinn &amp; Verlust'!AC53+'Netto Gewinn &amp; Verlust'!AD53+'Netto Gewinn &amp; Verlust'!AE53+'Netto Gewinn &amp; Verlust'!AF53</f>
        <v>0</v>
      </c>
      <c r="I54" s="14">
        <f>+'Netto Gewinn &amp; Verlust'!AG53+'Netto Gewinn &amp; Verlust'!AH53+'Netto Gewinn &amp; Verlust'!AI53+'Netto Gewinn &amp; Verlust'!AJ53</f>
        <v>0</v>
      </c>
      <c r="J54" s="14">
        <f>+'Netto Gewinn &amp; Verlust'!AK53+'Netto Gewinn &amp; Verlust'!AL53+'Netto Gewinn &amp; Verlust'!AM53+'Netto Gewinn &amp; Verlust'!AN53+'Netto Gewinn &amp; Verlust'!AO53</f>
        <v>0</v>
      </c>
      <c r="K54" s="14">
        <f>+'Netto Gewinn &amp; Verlust'!AL53+'Netto Gewinn &amp; Verlust'!AM53+'Netto Gewinn &amp; Verlust'!AN53+'Netto Gewinn &amp; Verlust'!AO53+'Netto Gewinn &amp; Verlust'!AP53</f>
        <v>0</v>
      </c>
      <c r="L54" s="14">
        <f>+'Netto Gewinn &amp; Verlust'!AM53+'Netto Gewinn &amp; Verlust'!AN53+'Netto Gewinn &amp; Verlust'!AO53+'Netto Gewinn &amp; Verlust'!AP53+'Netto Gewinn &amp; Verlust'!AQ53</f>
        <v>0</v>
      </c>
      <c r="M54" s="14">
        <f>+'Netto Gewinn &amp; Verlust'!AN53+'Netto Gewinn &amp; Verlust'!AO53+'Netto Gewinn &amp; Verlust'!AP53+'Netto Gewinn &amp; Verlust'!AQ53+'Netto Gewinn &amp; Verlust'!AR53</f>
        <v>0</v>
      </c>
      <c r="N54" s="25">
        <f t="shared" si="10"/>
        <v>0</v>
      </c>
    </row>
    <row r="55" spans="1:14" x14ac:dyDescent="0.3">
      <c r="A55" s="13">
        <f>+Kosten!A8</f>
        <v>4</v>
      </c>
      <c r="B55" s="14">
        <f>+'Netto Gewinn &amp; Verlust'!C54+'Netto Gewinn &amp; Verlust'!D54+'Netto Gewinn &amp; Verlust'!E54+'Netto Gewinn &amp; Verlust'!F54</f>
        <v>0</v>
      </c>
      <c r="C55" s="14">
        <f>+'Netto Gewinn &amp; Verlust'!G54+'Netto Gewinn &amp; Verlust'!H54+'Netto Gewinn &amp; Verlust'!I54+'Netto Gewinn &amp; Verlust'!J54</f>
        <v>0</v>
      </c>
      <c r="D55" s="14">
        <f>+'Netto Gewinn &amp; Verlust'!K54+'Netto Gewinn &amp; Verlust'!L54+'Netto Gewinn &amp; Verlust'!M54+'Netto Gewinn &amp; Verlust'!N54+'Netto Gewinn &amp; Verlust'!O54</f>
        <v>0</v>
      </c>
      <c r="E55" s="14">
        <f>+'Netto Gewinn &amp; Verlust'!P54+'Netto Gewinn &amp; Verlust'!Q54+'Netto Gewinn &amp; Verlust'!R54+'Netto Gewinn &amp; Verlust'!S54</f>
        <v>0</v>
      </c>
      <c r="F55" s="14">
        <f>+'Netto Gewinn &amp; Verlust'!T54+'Netto Gewinn &amp; Verlust'!U54+'Netto Gewinn &amp; Verlust'!V54+'Netto Gewinn &amp; Verlust'!W54</f>
        <v>0</v>
      </c>
      <c r="G55" s="14">
        <f>+'Netto Gewinn &amp; Verlust'!X54+'Netto Gewinn &amp; Verlust'!Y54+'Netto Gewinn &amp; Verlust'!Z54+'Netto Gewinn &amp; Verlust'!AA54+'Netto Gewinn &amp; Verlust'!AB54</f>
        <v>0</v>
      </c>
      <c r="H55" s="14">
        <f>+'Netto Gewinn &amp; Verlust'!AC54+'Netto Gewinn &amp; Verlust'!AD54+'Netto Gewinn &amp; Verlust'!AE54+'Netto Gewinn &amp; Verlust'!AF54</f>
        <v>0</v>
      </c>
      <c r="I55" s="14">
        <f>+'Netto Gewinn &amp; Verlust'!AG54+'Netto Gewinn &amp; Verlust'!AH54+'Netto Gewinn &amp; Verlust'!AI54+'Netto Gewinn &amp; Verlust'!AJ54</f>
        <v>0</v>
      </c>
      <c r="J55" s="14">
        <f>+'Netto Gewinn &amp; Verlust'!AK54+'Netto Gewinn &amp; Verlust'!AL54+'Netto Gewinn &amp; Verlust'!AM54+'Netto Gewinn &amp; Verlust'!AN54+'Netto Gewinn &amp; Verlust'!AO54</f>
        <v>0</v>
      </c>
      <c r="K55" s="14">
        <f>+'Netto Gewinn &amp; Verlust'!AL54+'Netto Gewinn &amp; Verlust'!AM54+'Netto Gewinn &amp; Verlust'!AN54+'Netto Gewinn &amp; Verlust'!AO54+'Netto Gewinn &amp; Verlust'!AP54</f>
        <v>0</v>
      </c>
      <c r="L55" s="14">
        <f>+'Netto Gewinn &amp; Verlust'!AM54+'Netto Gewinn &amp; Verlust'!AN54+'Netto Gewinn &amp; Verlust'!AO54+'Netto Gewinn &amp; Verlust'!AP54+'Netto Gewinn &amp; Verlust'!AQ54</f>
        <v>0</v>
      </c>
      <c r="M55" s="14">
        <f>+'Netto Gewinn &amp; Verlust'!AN54+'Netto Gewinn &amp; Verlust'!AO54+'Netto Gewinn &amp; Verlust'!AP54+'Netto Gewinn &amp; Verlust'!AQ54+'Netto Gewinn &amp; Verlust'!AR54</f>
        <v>0</v>
      </c>
      <c r="N55" s="25">
        <f t="shared" si="10"/>
        <v>0</v>
      </c>
    </row>
    <row r="56" spans="1:14" x14ac:dyDescent="0.3">
      <c r="A56" s="13">
        <f>+Kosten!A9</f>
        <v>5</v>
      </c>
      <c r="B56" s="14">
        <f>+'Netto Gewinn &amp; Verlust'!C55+'Netto Gewinn &amp; Verlust'!D55+'Netto Gewinn &amp; Verlust'!E55+'Netto Gewinn &amp; Verlust'!F55</f>
        <v>0</v>
      </c>
      <c r="C56" s="14">
        <f>+'Netto Gewinn &amp; Verlust'!G55+'Netto Gewinn &amp; Verlust'!H55+'Netto Gewinn &amp; Verlust'!I55+'Netto Gewinn &amp; Verlust'!J55</f>
        <v>0</v>
      </c>
      <c r="D56" s="14">
        <f>+'Netto Gewinn &amp; Verlust'!K55+'Netto Gewinn &amp; Verlust'!L55+'Netto Gewinn &amp; Verlust'!M55+'Netto Gewinn &amp; Verlust'!N55+'Netto Gewinn &amp; Verlust'!O55</f>
        <v>0</v>
      </c>
      <c r="E56" s="14">
        <f>+'Netto Gewinn &amp; Verlust'!P55+'Netto Gewinn &amp; Verlust'!Q55+'Netto Gewinn &amp; Verlust'!R55+'Netto Gewinn &amp; Verlust'!S55</f>
        <v>0</v>
      </c>
      <c r="F56" s="14">
        <f>+'Netto Gewinn &amp; Verlust'!T55+'Netto Gewinn &amp; Verlust'!U55+'Netto Gewinn &amp; Verlust'!V55+'Netto Gewinn &amp; Verlust'!W55</f>
        <v>0</v>
      </c>
      <c r="G56" s="14">
        <f>+'Netto Gewinn &amp; Verlust'!X55+'Netto Gewinn &amp; Verlust'!Y55+'Netto Gewinn &amp; Verlust'!Z55+'Netto Gewinn &amp; Verlust'!AA55+'Netto Gewinn &amp; Verlust'!AB55</f>
        <v>0</v>
      </c>
      <c r="H56" s="14">
        <f>+'Netto Gewinn &amp; Verlust'!AC55+'Netto Gewinn &amp; Verlust'!AD55+'Netto Gewinn &amp; Verlust'!AE55+'Netto Gewinn &amp; Verlust'!AF55</f>
        <v>0</v>
      </c>
      <c r="I56" s="14">
        <f>+'Netto Gewinn &amp; Verlust'!AG55+'Netto Gewinn &amp; Verlust'!AH55+'Netto Gewinn &amp; Verlust'!AI55+'Netto Gewinn &amp; Verlust'!AJ55</f>
        <v>0</v>
      </c>
      <c r="J56" s="14">
        <f>+'Netto Gewinn &amp; Verlust'!AK55+'Netto Gewinn &amp; Verlust'!AL55+'Netto Gewinn &amp; Verlust'!AM55+'Netto Gewinn &amp; Verlust'!AN55+'Netto Gewinn &amp; Verlust'!AO55</f>
        <v>0</v>
      </c>
      <c r="K56" s="14">
        <f>+'Netto Gewinn &amp; Verlust'!AL55+'Netto Gewinn &amp; Verlust'!AM55+'Netto Gewinn &amp; Verlust'!AN55+'Netto Gewinn &amp; Verlust'!AO55+'Netto Gewinn &amp; Verlust'!AP55</f>
        <v>0</v>
      </c>
      <c r="L56" s="14">
        <f>+'Netto Gewinn &amp; Verlust'!AM55+'Netto Gewinn &amp; Verlust'!AN55+'Netto Gewinn &amp; Verlust'!AO55+'Netto Gewinn &amp; Verlust'!AP55+'Netto Gewinn &amp; Verlust'!AQ55</f>
        <v>0</v>
      </c>
      <c r="M56" s="14">
        <f>+'Netto Gewinn &amp; Verlust'!AN55+'Netto Gewinn &amp; Verlust'!AO55+'Netto Gewinn &amp; Verlust'!AP55+'Netto Gewinn &amp; Verlust'!AQ55+'Netto Gewinn &amp; Verlust'!AR55</f>
        <v>0</v>
      </c>
      <c r="N56" s="25">
        <f t="shared" si="10"/>
        <v>0</v>
      </c>
    </row>
    <row r="57" spans="1:14" x14ac:dyDescent="0.3">
      <c r="A57" s="13">
        <f>+Kosten!A10</f>
        <v>6</v>
      </c>
      <c r="B57" s="14">
        <f>+'Netto Gewinn &amp; Verlust'!C56+'Netto Gewinn &amp; Verlust'!D56+'Netto Gewinn &amp; Verlust'!E56+'Netto Gewinn &amp; Verlust'!F56</f>
        <v>0</v>
      </c>
      <c r="C57" s="14">
        <f>+'Netto Gewinn &amp; Verlust'!G56+'Netto Gewinn &amp; Verlust'!H56+'Netto Gewinn &amp; Verlust'!I56+'Netto Gewinn &amp; Verlust'!J56</f>
        <v>0</v>
      </c>
      <c r="D57" s="14">
        <f>+'Netto Gewinn &amp; Verlust'!K56+'Netto Gewinn &amp; Verlust'!L56+'Netto Gewinn &amp; Verlust'!M56+'Netto Gewinn &amp; Verlust'!N56+'Netto Gewinn &amp; Verlust'!O56</f>
        <v>0</v>
      </c>
      <c r="E57" s="14">
        <f>+'Netto Gewinn &amp; Verlust'!P56+'Netto Gewinn &amp; Verlust'!Q56+'Netto Gewinn &amp; Verlust'!R56+'Netto Gewinn &amp; Verlust'!S56</f>
        <v>0</v>
      </c>
      <c r="F57" s="14">
        <f>+'Netto Gewinn &amp; Verlust'!T56+'Netto Gewinn &amp; Verlust'!U56+'Netto Gewinn &amp; Verlust'!V56+'Netto Gewinn &amp; Verlust'!W56</f>
        <v>0</v>
      </c>
      <c r="G57" s="14">
        <f>+'Netto Gewinn &amp; Verlust'!X56+'Netto Gewinn &amp; Verlust'!Y56+'Netto Gewinn &amp; Verlust'!Z56+'Netto Gewinn &amp; Verlust'!AA56+'Netto Gewinn &amp; Verlust'!AB56</f>
        <v>0</v>
      </c>
      <c r="H57" s="14">
        <f>+'Netto Gewinn &amp; Verlust'!AC56+'Netto Gewinn &amp; Verlust'!AD56+'Netto Gewinn &amp; Verlust'!AE56+'Netto Gewinn &amp; Verlust'!AF56</f>
        <v>0</v>
      </c>
      <c r="I57" s="14">
        <f>+'Netto Gewinn &amp; Verlust'!AG56+'Netto Gewinn &amp; Verlust'!AH56+'Netto Gewinn &amp; Verlust'!AI56+'Netto Gewinn &amp; Verlust'!AJ56</f>
        <v>0</v>
      </c>
      <c r="J57" s="14">
        <f>+'Netto Gewinn &amp; Verlust'!AK56+'Netto Gewinn &amp; Verlust'!AL56+'Netto Gewinn &amp; Verlust'!AM56+'Netto Gewinn &amp; Verlust'!AN56+'Netto Gewinn &amp; Verlust'!AO56</f>
        <v>0</v>
      </c>
      <c r="K57" s="14">
        <f>+'Netto Gewinn &amp; Verlust'!AL56+'Netto Gewinn &amp; Verlust'!AM56+'Netto Gewinn &amp; Verlust'!AN56+'Netto Gewinn &amp; Verlust'!AO56+'Netto Gewinn &amp; Verlust'!AP56</f>
        <v>0</v>
      </c>
      <c r="L57" s="14">
        <f>+'Netto Gewinn &amp; Verlust'!AM56+'Netto Gewinn &amp; Verlust'!AN56+'Netto Gewinn &amp; Verlust'!AO56+'Netto Gewinn &amp; Verlust'!AP56+'Netto Gewinn &amp; Verlust'!AQ56</f>
        <v>0</v>
      </c>
      <c r="M57" s="14">
        <f>+'Netto Gewinn &amp; Verlust'!AN56+'Netto Gewinn &amp; Verlust'!AO56+'Netto Gewinn &amp; Verlust'!AP56+'Netto Gewinn &amp; Verlust'!AQ56+'Netto Gewinn &amp; Verlust'!AR56</f>
        <v>0</v>
      </c>
      <c r="N57" s="25">
        <f t="shared" si="10"/>
        <v>0</v>
      </c>
    </row>
    <row r="58" spans="1:14" x14ac:dyDescent="0.3">
      <c r="A58" s="13">
        <f>+Kosten!A11</f>
        <v>7</v>
      </c>
      <c r="B58" s="14">
        <f>+'Netto Gewinn &amp; Verlust'!C57+'Netto Gewinn &amp; Verlust'!D57+'Netto Gewinn &amp; Verlust'!E57+'Netto Gewinn &amp; Verlust'!F57</f>
        <v>0</v>
      </c>
      <c r="C58" s="14">
        <f>+'Netto Gewinn &amp; Verlust'!G57+'Netto Gewinn &amp; Verlust'!H57+'Netto Gewinn &amp; Verlust'!I57+'Netto Gewinn &amp; Verlust'!J57</f>
        <v>0</v>
      </c>
      <c r="D58" s="14">
        <f>+'Netto Gewinn &amp; Verlust'!K57+'Netto Gewinn &amp; Verlust'!L57+'Netto Gewinn &amp; Verlust'!M57+'Netto Gewinn &amp; Verlust'!N57+'Netto Gewinn &amp; Verlust'!O57</f>
        <v>0</v>
      </c>
      <c r="E58" s="14">
        <f>+'Netto Gewinn &amp; Verlust'!P57+'Netto Gewinn &amp; Verlust'!Q57+'Netto Gewinn &amp; Verlust'!R57+'Netto Gewinn &amp; Verlust'!S57</f>
        <v>0</v>
      </c>
      <c r="F58" s="14">
        <f>+'Netto Gewinn &amp; Verlust'!T57+'Netto Gewinn &amp; Verlust'!U57+'Netto Gewinn &amp; Verlust'!V57+'Netto Gewinn &amp; Verlust'!W57</f>
        <v>0</v>
      </c>
      <c r="G58" s="14">
        <f>+'Netto Gewinn &amp; Verlust'!X57+'Netto Gewinn &amp; Verlust'!Y57+'Netto Gewinn &amp; Verlust'!Z57+'Netto Gewinn &amp; Verlust'!AA57+'Netto Gewinn &amp; Verlust'!AB57</f>
        <v>0</v>
      </c>
      <c r="H58" s="14">
        <f>+'Netto Gewinn &amp; Verlust'!AC57+'Netto Gewinn &amp; Verlust'!AD57+'Netto Gewinn &amp; Verlust'!AE57+'Netto Gewinn &amp; Verlust'!AF57</f>
        <v>0</v>
      </c>
      <c r="I58" s="14">
        <f>+'Netto Gewinn &amp; Verlust'!AG57+'Netto Gewinn &amp; Verlust'!AH57+'Netto Gewinn &amp; Verlust'!AI57+'Netto Gewinn &amp; Verlust'!AJ57</f>
        <v>0</v>
      </c>
      <c r="J58" s="14">
        <f>+'Netto Gewinn &amp; Verlust'!AK57+'Netto Gewinn &amp; Verlust'!AL57+'Netto Gewinn &amp; Verlust'!AM57+'Netto Gewinn &amp; Verlust'!AN57+'Netto Gewinn &amp; Verlust'!AO57</f>
        <v>0</v>
      </c>
      <c r="K58" s="14">
        <f>+'Netto Gewinn &amp; Verlust'!AL57+'Netto Gewinn &amp; Verlust'!AM57+'Netto Gewinn &amp; Verlust'!AN57+'Netto Gewinn &amp; Verlust'!AO57+'Netto Gewinn &amp; Verlust'!AP57</f>
        <v>0</v>
      </c>
      <c r="L58" s="14">
        <f>+'Netto Gewinn &amp; Verlust'!AM57+'Netto Gewinn &amp; Verlust'!AN57+'Netto Gewinn &amp; Verlust'!AO57+'Netto Gewinn &amp; Verlust'!AP57+'Netto Gewinn &amp; Verlust'!AQ57</f>
        <v>0</v>
      </c>
      <c r="M58" s="14">
        <f>+'Netto Gewinn &amp; Verlust'!AN57+'Netto Gewinn &amp; Verlust'!AO57+'Netto Gewinn &amp; Verlust'!AP57+'Netto Gewinn &amp; Verlust'!AQ57+'Netto Gewinn &amp; Verlust'!AR57</f>
        <v>0</v>
      </c>
      <c r="N58" s="25">
        <f t="shared" si="10"/>
        <v>0</v>
      </c>
    </row>
    <row r="59" spans="1:14" x14ac:dyDescent="0.3">
      <c r="A59" s="13">
        <f>+Kosten!A12</f>
        <v>8</v>
      </c>
      <c r="B59" s="14">
        <f>+'Netto Gewinn &amp; Verlust'!C58+'Netto Gewinn &amp; Verlust'!D58+'Netto Gewinn &amp; Verlust'!E58+'Netto Gewinn &amp; Verlust'!F58</f>
        <v>0</v>
      </c>
      <c r="C59" s="14">
        <f>+'Netto Gewinn &amp; Verlust'!G58+'Netto Gewinn &amp; Verlust'!H58+'Netto Gewinn &amp; Verlust'!I58+'Netto Gewinn &amp; Verlust'!J58</f>
        <v>0</v>
      </c>
      <c r="D59" s="14">
        <f>+'Netto Gewinn &amp; Verlust'!K58+'Netto Gewinn &amp; Verlust'!L58+'Netto Gewinn &amp; Verlust'!M58+'Netto Gewinn &amp; Verlust'!N58+'Netto Gewinn &amp; Verlust'!O58</f>
        <v>0</v>
      </c>
      <c r="E59" s="14">
        <f>+'Netto Gewinn &amp; Verlust'!P58+'Netto Gewinn &amp; Verlust'!Q58+'Netto Gewinn &amp; Verlust'!R58+'Netto Gewinn &amp; Verlust'!S58</f>
        <v>0</v>
      </c>
      <c r="F59" s="14">
        <f>+'Netto Gewinn &amp; Verlust'!T58+'Netto Gewinn &amp; Verlust'!U58+'Netto Gewinn &amp; Verlust'!V58+'Netto Gewinn &amp; Verlust'!W58</f>
        <v>0</v>
      </c>
      <c r="G59" s="14">
        <f>+'Netto Gewinn &amp; Verlust'!X58+'Netto Gewinn &amp; Verlust'!Y58+'Netto Gewinn &amp; Verlust'!Z58+'Netto Gewinn &amp; Verlust'!AA58+'Netto Gewinn &amp; Verlust'!AB58</f>
        <v>0</v>
      </c>
      <c r="H59" s="14">
        <f>+'Netto Gewinn &amp; Verlust'!AC58+'Netto Gewinn &amp; Verlust'!AD58+'Netto Gewinn &amp; Verlust'!AE58+'Netto Gewinn &amp; Verlust'!AF58</f>
        <v>0</v>
      </c>
      <c r="I59" s="14">
        <f>+'Netto Gewinn &amp; Verlust'!AG58+'Netto Gewinn &amp; Verlust'!AH58+'Netto Gewinn &amp; Verlust'!AI58+'Netto Gewinn &amp; Verlust'!AJ58</f>
        <v>0</v>
      </c>
      <c r="J59" s="14">
        <f>+'Netto Gewinn &amp; Verlust'!AK58+'Netto Gewinn &amp; Verlust'!AL58+'Netto Gewinn &amp; Verlust'!AM58+'Netto Gewinn &amp; Verlust'!AN58+'Netto Gewinn &amp; Verlust'!AO58</f>
        <v>0</v>
      </c>
      <c r="K59" s="14">
        <f>+'Netto Gewinn &amp; Verlust'!AL58+'Netto Gewinn &amp; Verlust'!AM58+'Netto Gewinn &amp; Verlust'!AN58+'Netto Gewinn &amp; Verlust'!AO58+'Netto Gewinn &amp; Verlust'!AP58</f>
        <v>0</v>
      </c>
      <c r="L59" s="14">
        <f>+'Netto Gewinn &amp; Verlust'!AM58+'Netto Gewinn &amp; Verlust'!AN58+'Netto Gewinn &amp; Verlust'!AO58+'Netto Gewinn &amp; Verlust'!AP58+'Netto Gewinn &amp; Verlust'!AQ58</f>
        <v>0</v>
      </c>
      <c r="M59" s="14">
        <f>+'Netto Gewinn &amp; Verlust'!AN58+'Netto Gewinn &amp; Verlust'!AO58+'Netto Gewinn &amp; Verlust'!AP58+'Netto Gewinn &amp; Verlust'!AQ58+'Netto Gewinn &amp; Verlust'!AR58</f>
        <v>0</v>
      </c>
      <c r="N59" s="25">
        <f t="shared" si="10"/>
        <v>0</v>
      </c>
    </row>
    <row r="60" spans="1:14" x14ac:dyDescent="0.3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4" x14ac:dyDescent="0.3">
      <c r="A61" s="3" t="str">
        <f>+[1]Kosten!A25</f>
        <v>Gesamtkosten</v>
      </c>
      <c r="B61" s="15">
        <f>SUM(B51:B60)</f>
        <v>0</v>
      </c>
      <c r="C61" s="15">
        <f t="shared" ref="C61:J61" si="11">SUM(C51:C60)</f>
        <v>0</v>
      </c>
      <c r="D61" s="15">
        <f t="shared" si="11"/>
        <v>0</v>
      </c>
      <c r="E61" s="15">
        <f t="shared" si="11"/>
        <v>0</v>
      </c>
      <c r="F61" s="15">
        <f t="shared" si="11"/>
        <v>0</v>
      </c>
      <c r="G61" s="15">
        <f t="shared" si="11"/>
        <v>0</v>
      </c>
      <c r="H61" s="15">
        <f t="shared" si="11"/>
        <v>0</v>
      </c>
      <c r="I61" s="15">
        <f t="shared" si="11"/>
        <v>0</v>
      </c>
      <c r="J61" s="15">
        <f t="shared" si="11"/>
        <v>0</v>
      </c>
      <c r="K61" s="15">
        <f>SUM(K51:K60)</f>
        <v>0</v>
      </c>
      <c r="L61" s="15">
        <f>SUM(L51:L60)</f>
        <v>0</v>
      </c>
      <c r="M61" s="15">
        <f>SUM(M51:M60)</f>
        <v>0</v>
      </c>
      <c r="N61" s="15">
        <f>SUM(N51:N60)</f>
        <v>0</v>
      </c>
    </row>
    <row r="62" spans="1:14" x14ac:dyDescent="0.3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4" ht="17.25" thickBot="1" x14ac:dyDescent="0.35">
      <c r="A63" s="3" t="s">
        <v>354</v>
      </c>
      <c r="B63" s="20">
        <f>+B48-B61</f>
        <v>14226.504000000001</v>
      </c>
      <c r="C63" s="20">
        <f t="shared" ref="C63:M63" si="12">+C48-C61</f>
        <v>16679.615174999999</v>
      </c>
      <c r="D63" s="20">
        <f t="shared" si="12"/>
        <v>20502.648524999997</v>
      </c>
      <c r="E63" s="20">
        <f t="shared" si="12"/>
        <v>15600.027125000001</v>
      </c>
      <c r="F63" s="20">
        <f t="shared" si="12"/>
        <v>23932.687375000001</v>
      </c>
      <c r="G63" s="20">
        <f t="shared" si="12"/>
        <v>55199.136025</v>
      </c>
      <c r="H63" s="20">
        <f t="shared" si="12"/>
        <v>29615.608749999999</v>
      </c>
      <c r="I63" s="20">
        <f t="shared" si="12"/>
        <v>24131.790475000002</v>
      </c>
      <c r="J63" s="20">
        <f t="shared" si="12"/>
        <v>27222.701999999997</v>
      </c>
      <c r="K63" s="20">
        <f t="shared" si="12"/>
        <v>22173.963799999998</v>
      </c>
      <c r="L63" s="20">
        <f t="shared" si="12"/>
        <v>22497.935799999999</v>
      </c>
      <c r="M63" s="20">
        <f t="shared" si="12"/>
        <v>28578.005375000008</v>
      </c>
      <c r="N63" s="20">
        <f>+N48-N61</f>
        <v>300360.62442500005</v>
      </c>
    </row>
    <row r="64" spans="1:14" ht="17.25" thickTop="1" x14ac:dyDescent="0.3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0441ae8-5048-4363-a4d9-7b29a4c7a5e7" xsi:nil="true"/>
    <lcf76f155ced4ddcb4097134ff3c332f xmlns="e0ba2628-3ad2-44a5-be52-bcf68c87ec9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41CE0A97730B46A808C3660DF28F06" ma:contentTypeVersion="16" ma:contentTypeDescription="Create a new document." ma:contentTypeScope="" ma:versionID="41975779b5aaa5327bd826e196b48abe">
  <xsd:schema xmlns:xsd="http://www.w3.org/2001/XMLSchema" xmlns:xs="http://www.w3.org/2001/XMLSchema" xmlns:p="http://schemas.microsoft.com/office/2006/metadata/properties" xmlns:ns2="00441ae8-5048-4363-a4d9-7b29a4c7a5e7" xmlns:ns3="e0ba2628-3ad2-44a5-be52-bcf68c87ec92" targetNamespace="http://schemas.microsoft.com/office/2006/metadata/properties" ma:root="true" ma:fieldsID="802ccd9612ca21c94916f32bea2bf522" ns2:_="" ns3:_="">
    <xsd:import namespace="00441ae8-5048-4363-a4d9-7b29a4c7a5e7"/>
    <xsd:import namespace="e0ba2628-3ad2-44a5-be52-bcf68c87ec9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441ae8-5048-4363-a4d9-7b29a4c7a5e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5e18c93-1a07-49da-bde4-5460b226f228}" ma:internalName="TaxCatchAll" ma:showField="CatchAllData" ma:web="00441ae8-5048-4363-a4d9-7b29a4c7a5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2628-3ad2-44a5-be52-bcf68c87ec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676517d-bed9-4f78-9d6e-054e9b8c7a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50B192-E87C-4654-8CB4-75750D26BF33}">
  <ds:schemaRefs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e0ba2628-3ad2-44a5-be52-bcf68c87ec92"/>
    <ds:schemaRef ds:uri="00441ae8-5048-4363-a4d9-7b29a4c7a5e7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31D9F-D943-48B2-A46E-07E0EA734B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9763E2-14BD-439F-AEB6-E6BD8A7C77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441ae8-5048-4363-a4d9-7b29a4c7a5e7"/>
    <ds:schemaRef ds:uri="e0ba2628-3ad2-44a5-be52-bcf68c87ec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36</vt:i4>
      </vt:variant>
    </vt:vector>
  </HeadingPairs>
  <TitlesOfParts>
    <vt:vector size="36" baseType="lpstr">
      <vt:lpstr>Voraussetzung</vt:lpstr>
      <vt:lpstr>Eröffnungsbilanz</vt:lpstr>
      <vt:lpstr>Verkäufe</vt:lpstr>
      <vt:lpstr>Cashflow</vt:lpstr>
      <vt:lpstr>Bilanz</vt:lpstr>
      <vt:lpstr>Bruttogewinn &amp; Verlust</vt:lpstr>
      <vt:lpstr>Graphs</vt:lpstr>
      <vt:lpstr>Netto Gewinn &amp; Verlust</vt:lpstr>
      <vt:lpstr>Monatlich</vt:lpstr>
      <vt:lpstr>Kosten</vt:lpstr>
      <vt:lpstr>Bestandsplanung</vt:lpstr>
      <vt:lpstr>Produkt 1</vt:lpstr>
      <vt:lpstr>Produkt 2</vt:lpstr>
      <vt:lpstr>Produkt 3</vt:lpstr>
      <vt:lpstr>Produkt 4</vt:lpstr>
      <vt:lpstr>Produkt 5</vt:lpstr>
      <vt:lpstr>Product 6</vt:lpstr>
      <vt:lpstr>Product 7</vt:lpstr>
      <vt:lpstr>Product 8</vt:lpstr>
      <vt:lpstr>Product 9</vt:lpstr>
      <vt:lpstr>Product 10</vt:lpstr>
      <vt:lpstr>Product 11</vt:lpstr>
      <vt:lpstr>Product 12</vt:lpstr>
      <vt:lpstr>Product 13</vt:lpstr>
      <vt:lpstr>Product 14</vt:lpstr>
      <vt:lpstr>Product 15</vt:lpstr>
      <vt:lpstr>Product 16</vt:lpstr>
      <vt:lpstr>Product 17</vt:lpstr>
      <vt:lpstr>Product 18</vt:lpstr>
      <vt:lpstr>Product 19</vt:lpstr>
      <vt:lpstr>Product 20</vt:lpstr>
      <vt:lpstr>Product 21</vt:lpstr>
      <vt:lpstr>Product 22</vt:lpstr>
      <vt:lpstr>Product 23</vt:lpstr>
      <vt:lpstr>Product 24</vt:lpstr>
      <vt:lpstr>Product 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Arnold Shields</dc:creator>
  <cp:keywords/>
  <dc:description/>
  <cp:lastModifiedBy>B127</cp:lastModifiedBy>
  <cp:revision/>
  <dcterms:created xsi:type="dcterms:W3CDTF">2018-03-21T01:50:35Z</dcterms:created>
  <dcterms:modified xsi:type="dcterms:W3CDTF">2024-04-26T14:02:17Z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0x0101004C41CE0A97730B46A808C3660DF28F06</vt:lpwstr>
  </property>
  <property fmtid="{D5CDD505-2E9C-101B-9397-08002B2CF9AE}" pid="3" name="Order">
    <vt:r8>148400</vt:r8>
  </property>
  <property fmtid="{D5CDD505-2E9C-101B-9397-08002B2CF9AE}" pid="4" name="MediaServiceImageTags">
    <vt:lpwstr/>
  </property>
</Properties>
</file>